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mmanuel\Downloads\"/>
    </mc:Choice>
  </mc:AlternateContent>
  <xr:revisionPtr revIDLastSave="0" documentId="8_{5E502E1C-E271-4AF5-9AA4-E09FB2347CEC}" xr6:coauthVersionLast="47" xr6:coauthVersionMax="47" xr10:uidLastSave="{00000000-0000-0000-0000-000000000000}"/>
  <bookViews>
    <workbookView xWindow="-120" yWindow="-120" windowWidth="20730" windowHeight="11160" activeTab="2" xr2:uid="{0B9C70E3-15BD-408F-B693-8E0594B06601}"/>
  </bookViews>
  <sheets>
    <sheet name="Working sheet" sheetId="2" r:id="rId1"/>
    <sheet name="pivot table" sheetId="1" r:id="rId2"/>
    <sheet name="dashboard " sheetId="3" r:id="rId3"/>
  </sheets>
  <definedNames>
    <definedName name="_xlnm._FilterDatabase" localSheetId="1" hidden="1">'pivot table'!$A$95:$B$100</definedName>
    <definedName name="ExternalData_1" localSheetId="0" hidden="1">'Working sheet'!$A$1:$R$72</definedName>
    <definedName name="Slicer_LOCATIONTYPE">#N/A</definedName>
  </definedNames>
  <calcPr calcId="191029" concurrentCalc="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F42D4A-1C07-4CCA-8206-052FA1658CD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<sst xmlns="http://schemas.openxmlformats.org/spreadsheetml/2006/main" count="794" uniqueCount="225">
  <si>
    <t>CASE</t>
  </si>
  <si>
    <t>GENDER</t>
  </si>
  <si>
    <t>SHOOTINGTYPE</t>
  </si>
  <si>
    <t>RACE</t>
  </si>
  <si>
    <t>LOCATION</t>
  </si>
  <si>
    <t>STATE</t>
  </si>
  <si>
    <t>YEAR</t>
  </si>
  <si>
    <t>FATALITIES</t>
  </si>
  <si>
    <t>WOUNDED</t>
  </si>
  <si>
    <t>TOTALVICTIMS</t>
  </si>
  <si>
    <t>LOCATIONTYPE</t>
  </si>
  <si>
    <t>PRIORSIGNSOFMENTALILLNESS</t>
  </si>
  <si>
    <t>WEAPONSOBTAINEDLEGALLY</t>
  </si>
  <si>
    <t>NUMWEAPONS</t>
  </si>
  <si>
    <t>ASSAULT</t>
  </si>
  <si>
    <t>LATITUDE</t>
  </si>
  <si>
    <t>LONGITUDE</t>
  </si>
  <si>
    <t>Chattanooga military recruitment center</t>
  </si>
  <si>
    <t>Male</t>
  </si>
  <si>
    <t>Mass</t>
  </si>
  <si>
    <t>Middle Eastern</t>
  </si>
  <si>
    <t>Chattanooga, Tennessee</t>
  </si>
  <si>
    <t>Tennessee</t>
  </si>
  <si>
    <t>Military</t>
  </si>
  <si>
    <t>Yes</t>
  </si>
  <si>
    <t>Charleston Church Shooting</t>
  </si>
  <si>
    <t>White</t>
  </si>
  <si>
    <t>Charleston, South Carolina</t>
  </si>
  <si>
    <t>South Carolina</t>
  </si>
  <si>
    <t>Religious</t>
  </si>
  <si>
    <t>No</t>
  </si>
  <si>
    <t>Marysville-Pilchuck High School shooting</t>
  </si>
  <si>
    <t>Native American</t>
  </si>
  <si>
    <t>Marysville, Washington</t>
  </si>
  <si>
    <t>Washington</t>
  </si>
  <si>
    <t>School</t>
  </si>
  <si>
    <t>Alturas tribal shooting</t>
  </si>
  <si>
    <t>Female</t>
  </si>
  <si>
    <t>Alturas, California</t>
  </si>
  <si>
    <t>California</t>
  </si>
  <si>
    <t>Other</t>
  </si>
  <si>
    <t>Unkown</t>
  </si>
  <si>
    <t>Washington Navy Yard shooting</t>
  </si>
  <si>
    <t>Black</t>
  </si>
  <si>
    <t>Washington, D.C.</t>
  </si>
  <si>
    <t>D.C.</t>
  </si>
  <si>
    <t>Hialeah apartment shooting</t>
  </si>
  <si>
    <t>Latino</t>
  </si>
  <si>
    <t>Hialeah, Florida</t>
  </si>
  <si>
    <t>Florida</t>
  </si>
  <si>
    <t>Santa Monica rampage</t>
  </si>
  <si>
    <t>Spree</t>
  </si>
  <si>
    <t>Santa Monica, California</t>
  </si>
  <si>
    <t>Pinewood Village Apartment shooting</t>
  </si>
  <si>
    <t>Federal Way, Washington</t>
  </si>
  <si>
    <t>Mohawk Valley shootings</t>
  </si>
  <si>
    <t>Herkimer County, New York</t>
  </si>
  <si>
    <t>New York</t>
  </si>
  <si>
    <t>Newtown school shooting</t>
  </si>
  <si>
    <t>Newtown, Connecticut</t>
  </si>
  <si>
    <t>Connecticut</t>
  </si>
  <si>
    <t>Accent Signage Systems shooting</t>
  </si>
  <si>
    <t>Minneapolis, Minnesota</t>
  </si>
  <si>
    <t>Minnesota</t>
  </si>
  <si>
    <t>Workplace</t>
  </si>
  <si>
    <t>Sikh temple shooting</t>
  </si>
  <si>
    <t>Oak Creek, Wisconsin</t>
  </si>
  <si>
    <t>Wisconsin</t>
  </si>
  <si>
    <t>Aurora theater shooting</t>
  </si>
  <si>
    <t>Aurora, Colorado</t>
  </si>
  <si>
    <t>Colorado</t>
  </si>
  <si>
    <t>Seattle cafe shooting</t>
  </si>
  <si>
    <t>Seattle, Washington</t>
  </si>
  <si>
    <t>Oikos University killings</t>
  </si>
  <si>
    <t>Asian</t>
  </si>
  <si>
    <t>Oakland, California</t>
  </si>
  <si>
    <t>Su Jung Health Sauna shooting</t>
  </si>
  <si>
    <t>Norcross, Georgia</t>
  </si>
  <si>
    <t>Georgia</t>
  </si>
  <si>
    <t>Seal Beach shooting</t>
  </si>
  <si>
    <t>Seal Beach, California</t>
  </si>
  <si>
    <t>IHOP shooting</t>
  </si>
  <si>
    <t>Carson City, Nevada</t>
  </si>
  <si>
    <t>Nevada</t>
  </si>
  <si>
    <t>Tucson shooting</t>
  </si>
  <si>
    <t>Tucson, Arizona</t>
  </si>
  <si>
    <t>Arizona</t>
  </si>
  <si>
    <t>Hartford Beer Distributor shooting</t>
  </si>
  <si>
    <t>Manchester, Connecticut</t>
  </si>
  <si>
    <t>Coffee shop police killings</t>
  </si>
  <si>
    <t>Parkland, Washington</t>
  </si>
  <si>
    <t>Fort Hood massacre</t>
  </si>
  <si>
    <t>Fort Hood, Texas</t>
  </si>
  <si>
    <t>Texas</t>
  </si>
  <si>
    <t>Binghamton shootings</t>
  </si>
  <si>
    <t>Binghamton, New York</t>
  </si>
  <si>
    <t>Carthage nursing home shooting</t>
  </si>
  <si>
    <t>Carthage, North Carolina</t>
  </si>
  <si>
    <t>North Carolina</t>
  </si>
  <si>
    <t>Atlantis Plastics shooting</t>
  </si>
  <si>
    <t>Henderson, Kentucky</t>
  </si>
  <si>
    <t>Kentucky</t>
  </si>
  <si>
    <t>Northern Illinois University shooting</t>
  </si>
  <si>
    <t>DeKalb, Illinois</t>
  </si>
  <si>
    <t>Illinois</t>
  </si>
  <si>
    <t>Kirkwood City Council shooting</t>
  </si>
  <si>
    <t>Kirkwood, Missouri</t>
  </si>
  <si>
    <t>Missouri</t>
  </si>
  <si>
    <t>Westroads Mall shooting</t>
  </si>
  <si>
    <t>Omaha, Nebraska</t>
  </si>
  <si>
    <t>Nebraska</t>
  </si>
  <si>
    <t>Crandon shooting</t>
  </si>
  <si>
    <t>Crandon, Wisconsin</t>
  </si>
  <si>
    <t>Virginia Tech massacre</t>
  </si>
  <si>
    <t>Blacksburg, Virginia</t>
  </si>
  <si>
    <t>Virginia</t>
  </si>
  <si>
    <t>Trolley Square shooting</t>
  </si>
  <si>
    <t>Salt Lake City, Utah</t>
  </si>
  <si>
    <t>Utah</t>
  </si>
  <si>
    <t>Amish school shooting</t>
  </si>
  <si>
    <t>Lancaster County, Pennsylvania</t>
  </si>
  <si>
    <t>Pennsylvania</t>
  </si>
  <si>
    <t>Capitol Hill massacre</t>
  </si>
  <si>
    <t>Goleta postal shootings</t>
  </si>
  <si>
    <t>Goleta, California</t>
  </si>
  <si>
    <t>Red Lake massacre</t>
  </si>
  <si>
    <t>Red Lake, Minnesota</t>
  </si>
  <si>
    <t>Living Church of God shooting</t>
  </si>
  <si>
    <t>Brookfield, Wisconsin</t>
  </si>
  <si>
    <t>Damageplan show shooting</t>
  </si>
  <si>
    <t>Columbus, Ohio</t>
  </si>
  <si>
    <t>Ohio</t>
  </si>
  <si>
    <t>Lockheed Martin shooting</t>
  </si>
  <si>
    <t>Meridian, Mississippi</t>
  </si>
  <si>
    <t>Mississippi</t>
  </si>
  <si>
    <t>Navistar shooting</t>
  </si>
  <si>
    <t>Melrose Park, Illinois</t>
  </si>
  <si>
    <t>Wakefield massacre</t>
  </si>
  <si>
    <t>Wakefield, Massachusetts</t>
  </si>
  <si>
    <t>Massachusetts</t>
  </si>
  <si>
    <t>Hotel shooting</t>
  </si>
  <si>
    <t>Tampa, Florida</t>
  </si>
  <si>
    <t>Xerox killings</t>
  </si>
  <si>
    <t>Honolulu, Hawaii</t>
  </si>
  <si>
    <t>Hawaii</t>
  </si>
  <si>
    <t>Wedgwood Baptist Church shooting</t>
  </si>
  <si>
    <t>Fort Worth, Texas</t>
  </si>
  <si>
    <t>Atlanta day trading spree killings</t>
  </si>
  <si>
    <t>Atlanta, Georgia</t>
  </si>
  <si>
    <t>Columbine High School massacre</t>
  </si>
  <si>
    <t>Littleton, Colorado</t>
  </si>
  <si>
    <t>Thurston High School shooting</t>
  </si>
  <si>
    <t>Springfield, Oregon</t>
  </si>
  <si>
    <t>Oregon</t>
  </si>
  <si>
    <t>Westside Middle School killings</t>
  </si>
  <si>
    <t>Jonesboro, Arkansas</t>
  </si>
  <si>
    <t>Arkansas</t>
  </si>
  <si>
    <t>Connecticut Lottery shooting</t>
  </si>
  <si>
    <t>Newington, Connecticut</t>
  </si>
  <si>
    <t>Caltrans maintenance yard shooting</t>
  </si>
  <si>
    <t>Orange, California</t>
  </si>
  <si>
    <t>R.E. Phelon Company shooting</t>
  </si>
  <si>
    <t>Aiken, South Carolina</t>
  </si>
  <si>
    <t>Fort Lauderdale revenge shooting</t>
  </si>
  <si>
    <t>Fort Lauderdale, Florida</t>
  </si>
  <si>
    <t>Walter Rossler Company massacre</t>
  </si>
  <si>
    <t>Corpus Christi, Texas</t>
  </si>
  <si>
    <t>Air Force base shooting</t>
  </si>
  <si>
    <t>Fairchild Air Force Base, Washington</t>
  </si>
  <si>
    <t>Chuck E. Cheese's killings</t>
  </si>
  <si>
    <t>Long Island Rail Road massacre</t>
  </si>
  <si>
    <t>Garden City, New York</t>
  </si>
  <si>
    <t>Luigi's shooting</t>
  </si>
  <si>
    <t>Fayetteville, North Carolina</t>
  </si>
  <si>
    <t>101 California Street shootings</t>
  </si>
  <si>
    <t>San Francisco, California</t>
  </si>
  <si>
    <t>Watkins Glen killings</t>
  </si>
  <si>
    <t>Watkins Glen, New York</t>
  </si>
  <si>
    <t>Lindhurst High School shooting</t>
  </si>
  <si>
    <t>Olivehurst, California</t>
  </si>
  <si>
    <t>Royal Oak postal shootings</t>
  </si>
  <si>
    <t>Royal Oak, Michigan</t>
  </si>
  <si>
    <t>Michigan</t>
  </si>
  <si>
    <t>University of Iowa shooting</t>
  </si>
  <si>
    <t>Iowa City, Iowa</t>
  </si>
  <si>
    <t>Iowa</t>
  </si>
  <si>
    <t>Luby's massacre</t>
  </si>
  <si>
    <t>Killeen, Texas</t>
  </si>
  <si>
    <t>GMAC massacre</t>
  </si>
  <si>
    <t>Jacksonville, Florida</t>
  </si>
  <si>
    <t>Standard Gravure shooting</t>
  </si>
  <si>
    <t>Louisville, Kentucky</t>
  </si>
  <si>
    <t>Stockton schoolyard shooting</t>
  </si>
  <si>
    <t>Stockton, California</t>
  </si>
  <si>
    <t>ESL shooting</t>
  </si>
  <si>
    <t>Sunnyvale, California</t>
  </si>
  <si>
    <t>Shopping centers spree killings</t>
  </si>
  <si>
    <t>Palm Bay, Florida</t>
  </si>
  <si>
    <t>United States Postal Service shooting</t>
  </si>
  <si>
    <t>Edmond, Oklahoma</t>
  </si>
  <si>
    <t>Oklahoma</t>
  </si>
  <si>
    <t>San Ysidro McDonald's massacre</t>
  </si>
  <si>
    <t>San Ysidro, California</t>
  </si>
  <si>
    <t>Dallas nightclub shooting</t>
  </si>
  <si>
    <t>Dallas, Texas</t>
  </si>
  <si>
    <t>Welding shop shooting</t>
  </si>
  <si>
    <t>Miami, Florida</t>
  </si>
  <si>
    <t>Fatalities bracket</t>
  </si>
  <si>
    <t>Row Labels</t>
  </si>
  <si>
    <t>Grand Total</t>
  </si>
  <si>
    <t>Count of SHOOTINGTYPE</t>
  </si>
  <si>
    <t>Column Labels</t>
  </si>
  <si>
    <t>Low fatality</t>
  </si>
  <si>
    <t>Modrate fatality</t>
  </si>
  <si>
    <t xml:space="preserve">Fatality ranking </t>
  </si>
  <si>
    <t>Percentage  Fatality</t>
  </si>
  <si>
    <t>Count of PRIORSIGNSOFMENTALILLNESS</t>
  </si>
  <si>
    <t>1982-1991</t>
  </si>
  <si>
    <t>1992-2001</t>
  </si>
  <si>
    <t>2002-2011</t>
  </si>
  <si>
    <t>2012-2021</t>
  </si>
  <si>
    <t>Count of WEAPONSOBTAINEDLEGALLY</t>
  </si>
  <si>
    <t>Count of ASSAULT</t>
  </si>
  <si>
    <t>US-MASS SHOOTING  BETWEEN 1982-2021</t>
  </si>
  <si>
    <t>Count of WOUNDED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</si>
</sst>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0" tint="-4.9989318521683403E-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Gender</a:t>
            </a:r>
            <a:r>
              <a:rPr lang="en-GB" b="1" baseline="0"/>
              <a:t> vs shooting type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Mass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1">
                  <c:v>18</c:v>
                </c:pt>
              </c:numCache>
            </c:numRef>
          </c:val>
          <c:extLst>
            <c:ext xmlns:c16="http://schemas.microsoft.com/office/drawing/2014/chart" uri="{C3380CC4-5D6E-409C-BE32-E72D297353CC}">
              <c16:uniqueId val="{00000000-55BF-43DC-A24A-81292BD4B5B6}"/>
            </c:ext>
          </c:extLst>
        </c:ser>
        <c:ser>
          <c:idx val="1"/>
          <c:order val="1"/>
          <c:tx>
            <c:strRef>
              <c:f>'pivot table'!$C$1:$C$2</c:f>
              <c:strCache>
                <c:ptCount val="1"/>
                <c:pt idx="0">
                  <c:v>Spree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c:v>
                </c:pt>
                <c:pt idx="1">
                  <c:v>1</c:v>
                </c:pt>
              </c:numCache>
            </c:numRef>
          </c:val>
          <c:extLst>
            <c:ext xmlns:c16="http://schemas.microsoft.com/office/drawing/2014/chart" uri="{C3380CC4-5D6E-409C-BE32-E72D297353CC}">
              <c16:uniqueId val="{00000001-D002-4041-9CDB-1D1AE5258DEE}"/>
            </c:ext>
          </c:extLst>
        </c:ser>
        <c:dLbls>
          <c:showLegendKey val="0"/>
          <c:showVal val="0"/>
          <c:showCatName val="0"/>
          <c:showSerName val="0"/>
          <c:showPercent val="0"/>
          <c:showBubbleSize val="0"/>
        </c:dLbls>
        <c:gapWidth val="219"/>
        <c:overlap val="-27"/>
        <c:axId val="2100883519"/>
        <c:axId val="2100878527"/>
      </c:barChart>
      <c:catAx>
        <c:axId val="210088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Gender</a:t>
                </a:r>
              </a:p>
            </c:rich>
          </c:tx>
          <c:layout>
            <c:manualLayout>
              <c:xMode val="edge"/>
              <c:yMode val="edge"/>
              <c:x val="0.34128179960884392"/>
              <c:y val="0.841159594634004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78527"/>
        <c:crosses val="autoZero"/>
        <c:auto val="1"/>
        <c:lblAlgn val="ctr"/>
        <c:lblOffset val="100"/>
        <c:noMultiLvlLbl val="0"/>
      </c:catAx>
      <c:valAx>
        <c:axId val="21008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8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Race</a:t>
            </a:r>
            <a:r>
              <a:rPr lang="en-GB" b="1" baseline="0"/>
              <a:t> vs  shooting type </a:t>
            </a:r>
            <a:endParaRPr lang="en-GB" b="1"/>
          </a:p>
        </c:rich>
      </c:tx>
      <c:layout>
        <c:manualLayout>
          <c:xMode val="edge"/>
          <c:yMode val="edge"/>
          <c:x val="0.26664221251699938"/>
          <c:y val="5.9761747505088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Mass</c:v>
                </c:pt>
              </c:strCache>
            </c:strRef>
          </c:tx>
          <c:spPr>
            <a:solidFill>
              <a:schemeClr val="accent1"/>
            </a:solidFill>
            <a:ln>
              <a:noFill/>
            </a:ln>
            <a:effectLst/>
          </c:spPr>
          <c:invertIfNegative val="0"/>
          <c:cat>
            <c:strRef>
              <c:f>'pivot table'!$A$19:$A$23</c:f>
              <c:strCache>
                <c:ptCount val="4"/>
                <c:pt idx="0">
                  <c:v>Asian</c:v>
                </c:pt>
                <c:pt idx="1">
                  <c:v>Latino</c:v>
                </c:pt>
                <c:pt idx="2">
                  <c:v>Black</c:v>
                </c:pt>
                <c:pt idx="3">
                  <c:v>White</c:v>
                </c:pt>
              </c:strCache>
            </c:strRef>
          </c:cat>
          <c:val>
            <c:numRef>
              <c:f>'pivot table'!$B$19:$B$23</c:f>
              <c:numCache>
                <c:formatCode>General</c:formatCode>
                <c:ptCount val="4"/>
                <c:pt idx="0">
                  <c:v>1</c:v>
                </c:pt>
                <c:pt idx="1">
                  <c:v>2</c:v>
                </c:pt>
                <c:pt idx="2">
                  <c:v>5</c:v>
                </c:pt>
                <c:pt idx="3">
                  <c:v>10</c:v>
                </c:pt>
              </c:numCache>
            </c:numRef>
          </c:val>
          <c:extLst>
            <c:ext xmlns:c16="http://schemas.microsoft.com/office/drawing/2014/chart" uri="{C3380CC4-5D6E-409C-BE32-E72D297353CC}">
              <c16:uniqueId val="{00000000-0D87-4C54-9F25-526F14B087FF}"/>
            </c:ext>
          </c:extLst>
        </c:ser>
        <c:ser>
          <c:idx val="1"/>
          <c:order val="1"/>
          <c:tx>
            <c:strRef>
              <c:f>'pivot table'!$C$17:$C$18</c:f>
              <c:strCache>
                <c:ptCount val="1"/>
                <c:pt idx="0">
                  <c:v>Spree</c:v>
                </c:pt>
              </c:strCache>
            </c:strRef>
          </c:tx>
          <c:spPr>
            <a:solidFill>
              <a:schemeClr val="accent2"/>
            </a:solidFill>
            <a:ln>
              <a:noFill/>
            </a:ln>
            <a:effectLst/>
          </c:spPr>
          <c:invertIfNegative val="0"/>
          <c:cat>
            <c:strRef>
              <c:f>'pivot table'!$A$19:$A$23</c:f>
              <c:strCache>
                <c:ptCount val="4"/>
                <c:pt idx="0">
                  <c:v>Asian</c:v>
                </c:pt>
                <c:pt idx="1">
                  <c:v>Latino</c:v>
                </c:pt>
                <c:pt idx="2">
                  <c:v>Black</c:v>
                </c:pt>
                <c:pt idx="3">
                  <c:v>White</c:v>
                </c:pt>
              </c:strCache>
            </c:strRef>
          </c:cat>
          <c:val>
            <c:numRef>
              <c:f>'pivot table'!$C$19:$C$23</c:f>
              <c:numCache>
                <c:formatCode>General</c:formatCode>
                <c:ptCount val="4"/>
                <c:pt idx="3">
                  <c:v>2</c:v>
                </c:pt>
              </c:numCache>
            </c:numRef>
          </c:val>
          <c:extLst>
            <c:ext xmlns:c16="http://schemas.microsoft.com/office/drawing/2014/chart" uri="{C3380CC4-5D6E-409C-BE32-E72D297353CC}">
              <c16:uniqueId val="{00000002-5EC4-4B80-9A97-A765856AFC75}"/>
            </c:ext>
          </c:extLst>
        </c:ser>
        <c:dLbls>
          <c:showLegendKey val="0"/>
          <c:showVal val="0"/>
          <c:showCatName val="0"/>
          <c:showSerName val="0"/>
          <c:showPercent val="0"/>
          <c:showBubbleSize val="0"/>
        </c:dLbls>
        <c:gapWidth val="219"/>
        <c:overlap val="-27"/>
        <c:axId val="2100864799"/>
        <c:axId val="2100868543"/>
      </c:barChart>
      <c:catAx>
        <c:axId val="21008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Race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68543"/>
        <c:crosses val="autoZero"/>
        <c:auto val="1"/>
        <c:lblAlgn val="ctr"/>
        <c:lblOffset val="100"/>
        <c:noMultiLvlLbl val="0"/>
      </c:catAx>
      <c:valAx>
        <c:axId val="210086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6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 weapon ownership</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Yes</c:v>
                </c:pt>
              </c:strCache>
            </c:strRef>
          </c:tx>
          <c:spPr>
            <a:solidFill>
              <a:schemeClr val="accent1"/>
            </a:solidFill>
            <a:ln>
              <a:noFill/>
            </a:ln>
            <a:effectLst/>
          </c:spPr>
          <c:invertIfNegative val="0"/>
          <c:cat>
            <c:strRef>
              <c:f>'pivot table'!$A$58</c:f>
              <c:strCache>
                <c:ptCount val="1"/>
                <c:pt idx="0">
                  <c:v>Total</c:v>
                </c:pt>
              </c:strCache>
            </c:strRef>
          </c:cat>
          <c:val>
            <c:numRef>
              <c:f>'pivot table'!$B$58</c:f>
              <c:numCache>
                <c:formatCode>General</c:formatCode>
                <c:ptCount val="1"/>
                <c:pt idx="0">
                  <c:v>18</c:v>
                </c:pt>
              </c:numCache>
            </c:numRef>
          </c:val>
          <c:extLst>
            <c:ext xmlns:c16="http://schemas.microsoft.com/office/drawing/2014/chart" uri="{C3380CC4-5D6E-409C-BE32-E72D297353CC}">
              <c16:uniqueId val="{00000000-2415-4063-B3EB-08B6A165583D}"/>
            </c:ext>
          </c:extLst>
        </c:ser>
        <c:ser>
          <c:idx val="1"/>
          <c:order val="1"/>
          <c:tx>
            <c:strRef>
              <c:f>'pivot table'!$C$56:$C$57</c:f>
              <c:strCache>
                <c:ptCount val="1"/>
                <c:pt idx="0">
                  <c:v>Unkown</c:v>
                </c:pt>
              </c:strCache>
            </c:strRef>
          </c:tx>
          <c:spPr>
            <a:solidFill>
              <a:schemeClr val="accent2"/>
            </a:solidFill>
            <a:ln>
              <a:noFill/>
            </a:ln>
            <a:effectLst/>
          </c:spPr>
          <c:invertIfNegative val="0"/>
          <c:cat>
            <c:strRef>
              <c:f>'pivot table'!$A$58</c:f>
              <c:strCache>
                <c:ptCount val="1"/>
                <c:pt idx="0">
                  <c:v>Total</c:v>
                </c:pt>
              </c:strCache>
            </c:strRef>
          </c:cat>
          <c:val>
            <c:numRef>
              <c:f>'pivot table'!$C$58</c:f>
              <c:numCache>
                <c:formatCode>General</c:formatCode>
                <c:ptCount val="1"/>
                <c:pt idx="0">
                  <c:v>1</c:v>
                </c:pt>
              </c:numCache>
            </c:numRef>
          </c:val>
          <c:extLst>
            <c:ext xmlns:c16="http://schemas.microsoft.com/office/drawing/2014/chart" uri="{C3380CC4-5D6E-409C-BE32-E72D297353CC}">
              <c16:uniqueId val="{00000003-AE9D-4FF6-9E0A-810633A8C6E4}"/>
            </c:ext>
          </c:extLst>
        </c:ser>
        <c:ser>
          <c:idx val="2"/>
          <c:order val="2"/>
          <c:tx>
            <c:strRef>
              <c:f>'pivot table'!$D$56:$D$57</c:f>
              <c:strCache>
                <c:ptCount val="1"/>
                <c:pt idx="0">
                  <c:v>No</c:v>
                </c:pt>
              </c:strCache>
            </c:strRef>
          </c:tx>
          <c:spPr>
            <a:solidFill>
              <a:schemeClr val="accent3"/>
            </a:solidFill>
            <a:ln>
              <a:noFill/>
            </a:ln>
            <a:effectLst/>
          </c:spPr>
          <c:invertIfNegative val="0"/>
          <c:cat>
            <c:strRef>
              <c:f>'pivot table'!$A$58</c:f>
              <c:strCache>
                <c:ptCount val="1"/>
                <c:pt idx="0">
                  <c:v>Total</c:v>
                </c:pt>
              </c:strCache>
            </c:strRef>
          </c:cat>
          <c:val>
            <c:numRef>
              <c:f>'pivot table'!$D$58</c:f>
              <c:numCache>
                <c:formatCode>General</c:formatCode>
                <c:ptCount val="1"/>
                <c:pt idx="0">
                  <c:v>1</c:v>
                </c:pt>
              </c:numCache>
            </c:numRef>
          </c:val>
          <c:extLst>
            <c:ext xmlns:c16="http://schemas.microsoft.com/office/drawing/2014/chart" uri="{C3380CC4-5D6E-409C-BE32-E72D297353CC}">
              <c16:uniqueId val="{00000004-AE9D-4FF6-9E0A-810633A8C6E4}"/>
            </c:ext>
          </c:extLst>
        </c:ser>
        <c:dLbls>
          <c:showLegendKey val="0"/>
          <c:showVal val="0"/>
          <c:showCatName val="0"/>
          <c:showSerName val="0"/>
          <c:showPercent val="0"/>
          <c:showBubbleSize val="0"/>
        </c:dLbls>
        <c:gapWidth val="182"/>
        <c:axId val="1921736016"/>
        <c:axId val="1921732688"/>
      </c:barChart>
      <c:catAx>
        <c:axId val="1921736016"/>
        <c:scaling>
          <c:orientation val="minMax"/>
        </c:scaling>
        <c:delete val="1"/>
        <c:axPos val="l"/>
        <c:numFmt formatCode="General" sourceLinked="1"/>
        <c:majorTickMark val="none"/>
        <c:minorTickMark val="none"/>
        <c:tickLblPos val="nextTo"/>
        <c:crossAx val="1921732688"/>
        <c:crosses val="autoZero"/>
        <c:auto val="1"/>
        <c:lblAlgn val="ctr"/>
        <c:lblOffset val="100"/>
        <c:noMultiLvlLbl val="0"/>
      </c:catAx>
      <c:valAx>
        <c:axId val="19217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3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Shooting</a:t>
            </a:r>
            <a:r>
              <a:rPr lang="en-GB" b="1" baseline="0"/>
              <a:t> type vs  asssault rifle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table'!$B$75:$B$76</c:f>
              <c:strCache>
                <c:ptCount val="1"/>
                <c:pt idx="0">
                  <c:v>No</c:v>
                </c:pt>
              </c:strCache>
            </c:strRef>
          </c:tx>
          <c:spPr>
            <a:solidFill>
              <a:schemeClr val="accent1"/>
            </a:solidFill>
            <a:ln>
              <a:noFill/>
            </a:ln>
            <a:effectLst/>
          </c:spPr>
          <c:invertIfNegative val="0"/>
          <c:cat>
            <c:strRef>
              <c:f>'pivot table'!$A$77:$A$79</c:f>
              <c:strCache>
                <c:ptCount val="2"/>
                <c:pt idx="0">
                  <c:v>Mass</c:v>
                </c:pt>
                <c:pt idx="1">
                  <c:v>Spree</c:v>
                </c:pt>
              </c:strCache>
            </c:strRef>
          </c:cat>
          <c:val>
            <c:numRef>
              <c:f>'pivot table'!$B$77:$B$79</c:f>
              <c:numCache>
                <c:formatCode>General</c:formatCode>
                <c:ptCount val="2"/>
                <c:pt idx="0">
                  <c:v>15</c:v>
                </c:pt>
                <c:pt idx="1">
                  <c:v>2</c:v>
                </c:pt>
              </c:numCache>
            </c:numRef>
          </c:val>
          <c:extLst>
            <c:ext xmlns:c16="http://schemas.microsoft.com/office/drawing/2014/chart" uri="{C3380CC4-5D6E-409C-BE32-E72D297353CC}">
              <c16:uniqueId val="{00000000-F13E-4A3C-A636-89E7FCAA23D0}"/>
            </c:ext>
          </c:extLst>
        </c:ser>
        <c:ser>
          <c:idx val="1"/>
          <c:order val="1"/>
          <c:tx>
            <c:strRef>
              <c:f>'pivot table'!$C$75:$C$76</c:f>
              <c:strCache>
                <c:ptCount val="1"/>
                <c:pt idx="0">
                  <c:v>Yes</c:v>
                </c:pt>
              </c:strCache>
            </c:strRef>
          </c:tx>
          <c:spPr>
            <a:solidFill>
              <a:schemeClr val="accent2"/>
            </a:solidFill>
            <a:ln>
              <a:noFill/>
            </a:ln>
            <a:effectLst/>
          </c:spPr>
          <c:invertIfNegative val="0"/>
          <c:cat>
            <c:strRef>
              <c:f>'pivot table'!$A$77:$A$79</c:f>
              <c:strCache>
                <c:ptCount val="2"/>
                <c:pt idx="0">
                  <c:v>Mass</c:v>
                </c:pt>
                <c:pt idx="1">
                  <c:v>Spree</c:v>
                </c:pt>
              </c:strCache>
            </c:strRef>
          </c:cat>
          <c:val>
            <c:numRef>
              <c:f>'pivot table'!$C$77:$C$79</c:f>
              <c:numCache>
                <c:formatCode>General</c:formatCode>
                <c:ptCount val="2"/>
                <c:pt idx="0">
                  <c:v>3</c:v>
                </c:pt>
              </c:numCache>
            </c:numRef>
          </c:val>
          <c:extLst>
            <c:ext xmlns:c16="http://schemas.microsoft.com/office/drawing/2014/chart" uri="{C3380CC4-5D6E-409C-BE32-E72D297353CC}">
              <c16:uniqueId val="{00000000-214D-45EC-96F5-179A4FAA5C9E}"/>
            </c:ext>
          </c:extLst>
        </c:ser>
        <c:dLbls>
          <c:showLegendKey val="0"/>
          <c:showVal val="0"/>
          <c:showCatName val="0"/>
          <c:showSerName val="0"/>
          <c:showPercent val="0"/>
          <c:showBubbleSize val="0"/>
        </c:dLbls>
        <c:gapWidth val="219"/>
        <c:overlap val="-27"/>
        <c:axId val="1938464720"/>
        <c:axId val="1938473456"/>
      </c:barChart>
      <c:catAx>
        <c:axId val="19384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Shooting</a:t>
                </a:r>
                <a:r>
                  <a:rPr lang="en-GB" sz="1400" b="1" baseline="0"/>
                  <a:t> type</a:t>
                </a:r>
                <a:endParaRPr lang="en-GB"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73456"/>
        <c:crosses val="autoZero"/>
        <c:auto val="1"/>
        <c:lblAlgn val="ctr"/>
        <c:lblOffset val="100"/>
        <c:noMultiLvlLbl val="0"/>
      </c:catAx>
      <c:valAx>
        <c:axId val="193847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Fatality</a:t>
            </a:r>
            <a:r>
              <a:rPr lang="en-US" b="1" baseline="0"/>
              <a:t> Ranking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49-4370-9CC6-C831546F68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49-4370-9CC6-C831546F68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49-4370-9CC6-C831546F684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table'!$A$30:$A$32</c:f>
              <c:strCache>
                <c:ptCount val="2"/>
                <c:pt idx="0">
                  <c:v>Modrate fatality</c:v>
                </c:pt>
                <c:pt idx="1">
                  <c:v>Low fatality</c:v>
                </c:pt>
              </c:strCache>
            </c:strRef>
          </c:cat>
          <c:val>
            <c:numRef>
              <c:f>'pivot table'!$B$30:$B$32</c:f>
              <c:numCache>
                <c:formatCode>0.00%</c:formatCode>
                <c:ptCount val="2"/>
                <c:pt idx="0">
                  <c:v>0.11029411764705882</c:v>
                </c:pt>
                <c:pt idx="1">
                  <c:v>0.88970588235294112</c:v>
                </c:pt>
              </c:numCache>
            </c:numRef>
          </c:val>
          <c:extLst>
            <c:ext xmlns:c16="http://schemas.microsoft.com/office/drawing/2014/chart" uri="{C3380CC4-5D6E-409C-BE32-E72D297353CC}">
              <c16:uniqueId val="{00000006-2849-4370-9CC6-C831546F68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Race</a:t>
            </a:r>
            <a:r>
              <a:rPr lang="en-GB" b="1" baseline="0"/>
              <a:t> vs  shooting type </a:t>
            </a:r>
            <a:endParaRPr lang="en-GB" b="1"/>
          </a:p>
        </c:rich>
      </c:tx>
      <c:layout>
        <c:manualLayout>
          <c:xMode val="edge"/>
          <c:yMode val="edge"/>
          <c:x val="0.26664221251699938"/>
          <c:y val="5.9761747505088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Mass</c:v>
                </c:pt>
              </c:strCache>
            </c:strRef>
          </c:tx>
          <c:spPr>
            <a:solidFill>
              <a:schemeClr val="accent1"/>
            </a:solidFill>
            <a:ln>
              <a:noFill/>
            </a:ln>
            <a:effectLst/>
          </c:spPr>
          <c:invertIfNegative val="0"/>
          <c:cat>
            <c:strRef>
              <c:f>'pivot table'!$A$19:$A$23</c:f>
              <c:strCache>
                <c:ptCount val="4"/>
                <c:pt idx="0">
                  <c:v>Asian</c:v>
                </c:pt>
                <c:pt idx="1">
                  <c:v>Latino</c:v>
                </c:pt>
                <c:pt idx="2">
                  <c:v>Black</c:v>
                </c:pt>
                <c:pt idx="3">
                  <c:v>White</c:v>
                </c:pt>
              </c:strCache>
            </c:strRef>
          </c:cat>
          <c:val>
            <c:numRef>
              <c:f>'pivot table'!$B$19:$B$23</c:f>
              <c:numCache>
                <c:formatCode>General</c:formatCode>
                <c:ptCount val="4"/>
                <c:pt idx="0">
                  <c:v>1</c:v>
                </c:pt>
                <c:pt idx="1">
                  <c:v>2</c:v>
                </c:pt>
                <c:pt idx="2">
                  <c:v>5</c:v>
                </c:pt>
                <c:pt idx="3">
                  <c:v>10</c:v>
                </c:pt>
              </c:numCache>
            </c:numRef>
          </c:val>
          <c:extLst>
            <c:ext xmlns:c16="http://schemas.microsoft.com/office/drawing/2014/chart" uri="{C3380CC4-5D6E-409C-BE32-E72D297353CC}">
              <c16:uniqueId val="{00000000-7E26-4C4E-B625-CB79CD311FDC}"/>
            </c:ext>
          </c:extLst>
        </c:ser>
        <c:ser>
          <c:idx val="1"/>
          <c:order val="1"/>
          <c:tx>
            <c:strRef>
              <c:f>'pivot table'!$C$17:$C$18</c:f>
              <c:strCache>
                <c:ptCount val="1"/>
                <c:pt idx="0">
                  <c:v>Spree</c:v>
                </c:pt>
              </c:strCache>
            </c:strRef>
          </c:tx>
          <c:spPr>
            <a:solidFill>
              <a:schemeClr val="accent2"/>
            </a:solidFill>
            <a:ln>
              <a:noFill/>
            </a:ln>
            <a:effectLst/>
          </c:spPr>
          <c:invertIfNegative val="0"/>
          <c:cat>
            <c:strRef>
              <c:f>'pivot table'!$A$19:$A$23</c:f>
              <c:strCache>
                <c:ptCount val="4"/>
                <c:pt idx="0">
                  <c:v>Asian</c:v>
                </c:pt>
                <c:pt idx="1">
                  <c:v>Latino</c:v>
                </c:pt>
                <c:pt idx="2">
                  <c:v>Black</c:v>
                </c:pt>
                <c:pt idx="3">
                  <c:v>White</c:v>
                </c:pt>
              </c:strCache>
            </c:strRef>
          </c:cat>
          <c:val>
            <c:numRef>
              <c:f>'pivot table'!$C$19:$C$23</c:f>
              <c:numCache>
                <c:formatCode>General</c:formatCode>
                <c:ptCount val="4"/>
                <c:pt idx="3">
                  <c:v>2</c:v>
                </c:pt>
              </c:numCache>
            </c:numRef>
          </c:val>
          <c:extLst>
            <c:ext xmlns:c16="http://schemas.microsoft.com/office/drawing/2014/chart" uri="{C3380CC4-5D6E-409C-BE32-E72D297353CC}">
              <c16:uniqueId val="{00000001-A6F3-4159-B480-7F9845B8B1FC}"/>
            </c:ext>
          </c:extLst>
        </c:ser>
        <c:dLbls>
          <c:showLegendKey val="0"/>
          <c:showVal val="0"/>
          <c:showCatName val="0"/>
          <c:showSerName val="0"/>
          <c:showPercent val="0"/>
          <c:showBubbleSize val="0"/>
        </c:dLbls>
        <c:gapWidth val="219"/>
        <c:overlap val="-27"/>
        <c:axId val="2100864799"/>
        <c:axId val="2100868543"/>
      </c:barChart>
      <c:catAx>
        <c:axId val="21008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Race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68543"/>
        <c:crosses val="autoZero"/>
        <c:auto val="1"/>
        <c:lblAlgn val="ctr"/>
        <c:lblOffset val="100"/>
        <c:noMultiLvlLbl val="0"/>
      </c:catAx>
      <c:valAx>
        <c:axId val="210086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6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Fatality</a:t>
            </a:r>
            <a:r>
              <a:rPr lang="en-US" b="1" baseline="0"/>
              <a:t> Ranking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55-42F9-BDD8-C2EB3D5AA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55-42F9-BDD8-C2EB3D5AA5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55-42F9-BDD8-C2EB3D5AA5D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table'!$A$30:$A$32</c:f>
              <c:strCache>
                <c:ptCount val="2"/>
                <c:pt idx="0">
                  <c:v>Modrate fatality</c:v>
                </c:pt>
                <c:pt idx="1">
                  <c:v>Low fatality</c:v>
                </c:pt>
              </c:strCache>
            </c:strRef>
          </c:cat>
          <c:val>
            <c:numRef>
              <c:f>'pivot table'!$B$30:$B$32</c:f>
              <c:numCache>
                <c:formatCode>0.00%</c:formatCode>
                <c:ptCount val="2"/>
                <c:pt idx="0">
                  <c:v>0.11029411764705882</c:v>
                </c:pt>
                <c:pt idx="1">
                  <c:v>0.88970588235294112</c:v>
                </c:pt>
              </c:numCache>
            </c:numRef>
          </c:val>
          <c:extLst>
            <c:ext xmlns:c16="http://schemas.microsoft.com/office/drawing/2014/chart" uri="{C3380CC4-5D6E-409C-BE32-E72D297353CC}">
              <c16:uniqueId val="{00000000-967C-4B73-9577-2C14D4D77C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 weapon ownership</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Yes</c:v>
                </c:pt>
              </c:strCache>
            </c:strRef>
          </c:tx>
          <c:spPr>
            <a:solidFill>
              <a:schemeClr val="accent1"/>
            </a:solidFill>
            <a:ln>
              <a:noFill/>
            </a:ln>
            <a:effectLst/>
          </c:spPr>
          <c:invertIfNegative val="0"/>
          <c:cat>
            <c:strRef>
              <c:f>'pivot table'!$A$58</c:f>
              <c:strCache>
                <c:ptCount val="1"/>
                <c:pt idx="0">
                  <c:v>Total</c:v>
                </c:pt>
              </c:strCache>
            </c:strRef>
          </c:cat>
          <c:val>
            <c:numRef>
              <c:f>'pivot table'!$B$58</c:f>
              <c:numCache>
                <c:formatCode>General</c:formatCode>
                <c:ptCount val="1"/>
                <c:pt idx="0">
                  <c:v>18</c:v>
                </c:pt>
              </c:numCache>
            </c:numRef>
          </c:val>
          <c:extLst>
            <c:ext xmlns:c16="http://schemas.microsoft.com/office/drawing/2014/chart" uri="{C3380CC4-5D6E-409C-BE32-E72D297353CC}">
              <c16:uniqueId val="{00000000-A0AD-435F-8989-C679CA3C3E83}"/>
            </c:ext>
          </c:extLst>
        </c:ser>
        <c:ser>
          <c:idx val="1"/>
          <c:order val="1"/>
          <c:tx>
            <c:strRef>
              <c:f>'pivot table'!$C$56:$C$57</c:f>
              <c:strCache>
                <c:ptCount val="1"/>
                <c:pt idx="0">
                  <c:v>Unkown</c:v>
                </c:pt>
              </c:strCache>
            </c:strRef>
          </c:tx>
          <c:spPr>
            <a:solidFill>
              <a:schemeClr val="accent2"/>
            </a:solidFill>
            <a:ln>
              <a:noFill/>
            </a:ln>
            <a:effectLst/>
          </c:spPr>
          <c:invertIfNegative val="0"/>
          <c:cat>
            <c:strRef>
              <c:f>'pivot table'!$A$58</c:f>
              <c:strCache>
                <c:ptCount val="1"/>
                <c:pt idx="0">
                  <c:v>Total</c:v>
                </c:pt>
              </c:strCache>
            </c:strRef>
          </c:cat>
          <c:val>
            <c:numRef>
              <c:f>'pivot table'!$C$58</c:f>
              <c:numCache>
                <c:formatCode>General</c:formatCode>
                <c:ptCount val="1"/>
                <c:pt idx="0">
                  <c:v>1</c:v>
                </c:pt>
              </c:numCache>
            </c:numRef>
          </c:val>
          <c:extLst>
            <c:ext xmlns:c16="http://schemas.microsoft.com/office/drawing/2014/chart" uri="{C3380CC4-5D6E-409C-BE32-E72D297353CC}">
              <c16:uniqueId val="{00000002-AA4E-49B0-9DD7-359039E65604}"/>
            </c:ext>
          </c:extLst>
        </c:ser>
        <c:ser>
          <c:idx val="2"/>
          <c:order val="2"/>
          <c:tx>
            <c:strRef>
              <c:f>'pivot table'!$D$56:$D$57</c:f>
              <c:strCache>
                <c:ptCount val="1"/>
                <c:pt idx="0">
                  <c:v>No</c:v>
                </c:pt>
              </c:strCache>
            </c:strRef>
          </c:tx>
          <c:spPr>
            <a:solidFill>
              <a:schemeClr val="accent3"/>
            </a:solidFill>
            <a:ln>
              <a:noFill/>
            </a:ln>
            <a:effectLst/>
          </c:spPr>
          <c:invertIfNegative val="0"/>
          <c:cat>
            <c:strRef>
              <c:f>'pivot table'!$A$58</c:f>
              <c:strCache>
                <c:ptCount val="1"/>
                <c:pt idx="0">
                  <c:v>Total</c:v>
                </c:pt>
              </c:strCache>
            </c:strRef>
          </c:cat>
          <c:val>
            <c:numRef>
              <c:f>'pivot table'!$D$58</c:f>
              <c:numCache>
                <c:formatCode>General</c:formatCode>
                <c:ptCount val="1"/>
                <c:pt idx="0">
                  <c:v>1</c:v>
                </c:pt>
              </c:numCache>
            </c:numRef>
          </c:val>
          <c:extLst>
            <c:ext xmlns:c16="http://schemas.microsoft.com/office/drawing/2014/chart" uri="{C3380CC4-5D6E-409C-BE32-E72D297353CC}">
              <c16:uniqueId val="{00000003-AA4E-49B0-9DD7-359039E65604}"/>
            </c:ext>
          </c:extLst>
        </c:ser>
        <c:dLbls>
          <c:showLegendKey val="0"/>
          <c:showVal val="0"/>
          <c:showCatName val="0"/>
          <c:showSerName val="0"/>
          <c:showPercent val="0"/>
          <c:showBubbleSize val="0"/>
        </c:dLbls>
        <c:gapWidth val="182"/>
        <c:axId val="1921736016"/>
        <c:axId val="1921732688"/>
      </c:barChart>
      <c:catAx>
        <c:axId val="1921736016"/>
        <c:scaling>
          <c:orientation val="minMax"/>
        </c:scaling>
        <c:delete val="1"/>
        <c:axPos val="l"/>
        <c:numFmt formatCode="General" sourceLinked="1"/>
        <c:majorTickMark val="none"/>
        <c:minorTickMark val="none"/>
        <c:tickLblPos val="nextTo"/>
        <c:crossAx val="1921732688"/>
        <c:crosses val="autoZero"/>
        <c:auto val="1"/>
        <c:lblAlgn val="ctr"/>
        <c:lblOffset val="100"/>
        <c:noMultiLvlLbl val="0"/>
      </c:catAx>
      <c:valAx>
        <c:axId val="19217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3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Shooting</a:t>
            </a:r>
            <a:r>
              <a:rPr lang="en-GB" b="1" baseline="0"/>
              <a:t> type vs  asssault rifle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table'!$B$75:$B$76</c:f>
              <c:strCache>
                <c:ptCount val="1"/>
                <c:pt idx="0">
                  <c:v>No</c:v>
                </c:pt>
              </c:strCache>
            </c:strRef>
          </c:tx>
          <c:spPr>
            <a:solidFill>
              <a:schemeClr val="accent1"/>
            </a:solidFill>
            <a:ln>
              <a:noFill/>
            </a:ln>
            <a:effectLst/>
          </c:spPr>
          <c:invertIfNegative val="0"/>
          <c:cat>
            <c:strRef>
              <c:f>'pivot table'!$A$77:$A$79</c:f>
              <c:strCache>
                <c:ptCount val="2"/>
                <c:pt idx="0">
                  <c:v>Mass</c:v>
                </c:pt>
                <c:pt idx="1">
                  <c:v>Spree</c:v>
                </c:pt>
              </c:strCache>
            </c:strRef>
          </c:cat>
          <c:val>
            <c:numRef>
              <c:f>'pivot table'!$B$77:$B$79</c:f>
              <c:numCache>
                <c:formatCode>General</c:formatCode>
                <c:ptCount val="2"/>
                <c:pt idx="0">
                  <c:v>15</c:v>
                </c:pt>
                <c:pt idx="1">
                  <c:v>2</c:v>
                </c:pt>
              </c:numCache>
            </c:numRef>
          </c:val>
          <c:extLst>
            <c:ext xmlns:c16="http://schemas.microsoft.com/office/drawing/2014/chart" uri="{C3380CC4-5D6E-409C-BE32-E72D297353CC}">
              <c16:uniqueId val="{00000000-7D8C-45B7-B163-830223D33B8D}"/>
            </c:ext>
          </c:extLst>
        </c:ser>
        <c:ser>
          <c:idx val="1"/>
          <c:order val="1"/>
          <c:tx>
            <c:strRef>
              <c:f>'pivot table'!$C$75:$C$76</c:f>
              <c:strCache>
                <c:ptCount val="1"/>
                <c:pt idx="0">
                  <c:v>Yes</c:v>
                </c:pt>
              </c:strCache>
            </c:strRef>
          </c:tx>
          <c:spPr>
            <a:solidFill>
              <a:schemeClr val="accent2"/>
            </a:solidFill>
            <a:ln>
              <a:noFill/>
            </a:ln>
            <a:effectLst/>
          </c:spPr>
          <c:invertIfNegative val="0"/>
          <c:cat>
            <c:strRef>
              <c:f>'pivot table'!$A$77:$A$79</c:f>
              <c:strCache>
                <c:ptCount val="2"/>
                <c:pt idx="0">
                  <c:v>Mass</c:v>
                </c:pt>
                <c:pt idx="1">
                  <c:v>Spree</c:v>
                </c:pt>
              </c:strCache>
            </c:strRef>
          </c:cat>
          <c:val>
            <c:numRef>
              <c:f>'pivot table'!$C$77:$C$79</c:f>
              <c:numCache>
                <c:formatCode>General</c:formatCode>
                <c:ptCount val="2"/>
                <c:pt idx="0">
                  <c:v>3</c:v>
                </c:pt>
              </c:numCache>
            </c:numRef>
          </c:val>
          <c:extLst>
            <c:ext xmlns:c16="http://schemas.microsoft.com/office/drawing/2014/chart" uri="{C3380CC4-5D6E-409C-BE32-E72D297353CC}">
              <c16:uniqueId val="{00000000-27AF-4D5A-B5D5-D074AD406580}"/>
            </c:ext>
          </c:extLst>
        </c:ser>
        <c:dLbls>
          <c:showLegendKey val="0"/>
          <c:showVal val="0"/>
          <c:showCatName val="0"/>
          <c:showSerName val="0"/>
          <c:showPercent val="0"/>
          <c:showBubbleSize val="0"/>
        </c:dLbls>
        <c:gapWidth val="219"/>
        <c:overlap val="-27"/>
        <c:axId val="1938464720"/>
        <c:axId val="1938473456"/>
      </c:barChart>
      <c:catAx>
        <c:axId val="19384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Shooting</a:t>
                </a:r>
                <a:r>
                  <a:rPr lang="en-GB" sz="1400" b="1" baseline="0"/>
                  <a:t> type</a:t>
                </a:r>
                <a:endParaRPr lang="en-GB"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73456"/>
        <c:crosses val="autoZero"/>
        <c:auto val="1"/>
        <c:lblAlgn val="ctr"/>
        <c:lblOffset val="100"/>
        <c:noMultiLvlLbl val="0"/>
      </c:catAx>
      <c:valAx>
        <c:axId val="193847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Total wounded betwwen 1982-2021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table'!$A$96:$A$100</c:f>
              <c:strCache>
                <c:ptCount val="4"/>
                <c:pt idx="0">
                  <c:v>1982-1991</c:v>
                </c:pt>
                <c:pt idx="1">
                  <c:v>1992-2001</c:v>
                </c:pt>
                <c:pt idx="2">
                  <c:v>2002-2011</c:v>
                </c:pt>
                <c:pt idx="3">
                  <c:v>2012-2021</c:v>
                </c:pt>
              </c:strCache>
            </c:strRef>
          </c:cat>
          <c:val>
            <c:numRef>
              <c:f>'pivot table'!$B$96:$B$100</c:f>
              <c:numCache>
                <c:formatCode>General</c:formatCode>
                <c:ptCount val="4"/>
                <c:pt idx="0">
                  <c:v>4</c:v>
                </c:pt>
                <c:pt idx="1">
                  <c:v>11</c:v>
                </c:pt>
                <c:pt idx="2">
                  <c:v>4</c:v>
                </c:pt>
                <c:pt idx="3">
                  <c:v>1</c:v>
                </c:pt>
              </c:numCache>
            </c:numRef>
          </c:val>
          <c:smooth val="0"/>
          <c:extLst>
            <c:ext xmlns:c16="http://schemas.microsoft.com/office/drawing/2014/chart" uri="{C3380CC4-5D6E-409C-BE32-E72D297353CC}">
              <c16:uniqueId val="{00000000-14B3-446D-A2B6-86C6B6A4E9D0}"/>
            </c:ext>
          </c:extLst>
        </c:ser>
        <c:dLbls>
          <c:showLegendKey val="0"/>
          <c:showVal val="0"/>
          <c:showCatName val="0"/>
          <c:showSerName val="0"/>
          <c:showPercent val="0"/>
          <c:showBubbleSize val="0"/>
        </c:dLbls>
        <c:marker val="1"/>
        <c:smooth val="0"/>
        <c:axId val="1938454320"/>
        <c:axId val="1938460560"/>
      </c:lineChart>
      <c:catAx>
        <c:axId val="19384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Year</a:t>
                </a:r>
                <a:endParaRPr lang="en-GB"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60560"/>
        <c:crosses val="autoZero"/>
        <c:auto val="1"/>
        <c:lblAlgn val="ctr"/>
        <c:lblOffset val="100"/>
        <c:noMultiLvlLbl val="0"/>
      </c:catAx>
      <c:valAx>
        <c:axId val="193846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5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Gender</a:t>
            </a:r>
            <a:r>
              <a:rPr lang="en-GB" b="1" baseline="0"/>
              <a:t> vs mental illness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table'!$B$105:$B$106</c:f>
              <c:strCache>
                <c:ptCount val="1"/>
                <c:pt idx="0">
                  <c:v>No</c:v>
                </c:pt>
              </c:strCache>
            </c:strRef>
          </c:tx>
          <c:spPr>
            <a:solidFill>
              <a:schemeClr val="accent1"/>
            </a:solidFill>
            <a:ln>
              <a:noFill/>
            </a:ln>
            <a:effectLst/>
          </c:spPr>
          <c:invertIfNegative val="0"/>
          <c:cat>
            <c:strRef>
              <c:f>'pivot table'!$A$107:$A$109</c:f>
              <c:strCache>
                <c:ptCount val="2"/>
                <c:pt idx="0">
                  <c:v>Female</c:v>
                </c:pt>
                <c:pt idx="1">
                  <c:v>Male</c:v>
                </c:pt>
              </c:strCache>
            </c:strRef>
          </c:cat>
          <c:val>
            <c:numRef>
              <c:f>'pivot table'!$B$107:$B$109</c:f>
              <c:numCache>
                <c:formatCode>General</c:formatCode>
                <c:ptCount val="2"/>
                <c:pt idx="1">
                  <c:v>7</c:v>
                </c:pt>
              </c:numCache>
            </c:numRef>
          </c:val>
          <c:extLst>
            <c:ext xmlns:c16="http://schemas.microsoft.com/office/drawing/2014/chart" uri="{C3380CC4-5D6E-409C-BE32-E72D297353CC}">
              <c16:uniqueId val="{00000000-70B8-40EF-899E-57C7B3925D0C}"/>
            </c:ext>
          </c:extLst>
        </c:ser>
        <c:ser>
          <c:idx val="1"/>
          <c:order val="1"/>
          <c:tx>
            <c:strRef>
              <c:f>'pivot table'!$C$105:$C$106</c:f>
              <c:strCache>
                <c:ptCount val="1"/>
                <c:pt idx="0">
                  <c:v>Yes</c:v>
                </c:pt>
              </c:strCache>
            </c:strRef>
          </c:tx>
          <c:spPr>
            <a:solidFill>
              <a:schemeClr val="accent2"/>
            </a:solidFill>
            <a:ln>
              <a:noFill/>
            </a:ln>
            <a:effectLst/>
          </c:spPr>
          <c:invertIfNegative val="0"/>
          <c:cat>
            <c:strRef>
              <c:f>'pivot table'!$A$107:$A$109</c:f>
              <c:strCache>
                <c:ptCount val="2"/>
                <c:pt idx="0">
                  <c:v>Female</c:v>
                </c:pt>
                <c:pt idx="1">
                  <c:v>Male</c:v>
                </c:pt>
              </c:strCache>
            </c:strRef>
          </c:cat>
          <c:val>
            <c:numRef>
              <c:f>'pivot table'!$C$107:$C$109</c:f>
              <c:numCache>
                <c:formatCode>General</c:formatCode>
                <c:ptCount val="2"/>
                <c:pt idx="0">
                  <c:v>1</c:v>
                </c:pt>
                <c:pt idx="1">
                  <c:v>12</c:v>
                </c:pt>
              </c:numCache>
            </c:numRef>
          </c:val>
          <c:extLst>
            <c:ext xmlns:c16="http://schemas.microsoft.com/office/drawing/2014/chart" uri="{C3380CC4-5D6E-409C-BE32-E72D297353CC}">
              <c16:uniqueId val="{00000000-F44E-4289-801F-0FC78D509006}"/>
            </c:ext>
          </c:extLst>
        </c:ser>
        <c:dLbls>
          <c:showLegendKey val="0"/>
          <c:showVal val="0"/>
          <c:showCatName val="0"/>
          <c:showSerName val="0"/>
          <c:showPercent val="0"/>
          <c:showBubbleSize val="0"/>
        </c:dLbls>
        <c:gapWidth val="219"/>
        <c:overlap val="-27"/>
        <c:axId val="785510015"/>
        <c:axId val="785506687"/>
      </c:barChart>
      <c:catAx>
        <c:axId val="78551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06687"/>
        <c:crosses val="autoZero"/>
        <c:auto val="1"/>
        <c:lblAlgn val="ctr"/>
        <c:lblOffset val="100"/>
        <c:noMultiLvlLbl val="0"/>
      </c:catAx>
      <c:valAx>
        <c:axId val="78550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1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Gender</a:t>
            </a:r>
            <a:r>
              <a:rPr lang="en-GB" b="1" baseline="0"/>
              <a:t> vs mental illness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table'!$B$105:$B$106</c:f>
              <c:strCache>
                <c:ptCount val="1"/>
                <c:pt idx="0">
                  <c:v>No</c:v>
                </c:pt>
              </c:strCache>
            </c:strRef>
          </c:tx>
          <c:spPr>
            <a:solidFill>
              <a:schemeClr val="accent1"/>
            </a:solidFill>
            <a:ln>
              <a:noFill/>
            </a:ln>
            <a:effectLst/>
          </c:spPr>
          <c:invertIfNegative val="0"/>
          <c:cat>
            <c:strRef>
              <c:f>'pivot table'!$A$107:$A$109</c:f>
              <c:strCache>
                <c:ptCount val="2"/>
                <c:pt idx="0">
                  <c:v>Female</c:v>
                </c:pt>
                <c:pt idx="1">
                  <c:v>Male</c:v>
                </c:pt>
              </c:strCache>
            </c:strRef>
          </c:cat>
          <c:val>
            <c:numRef>
              <c:f>'pivot table'!$B$107:$B$109</c:f>
              <c:numCache>
                <c:formatCode>General</c:formatCode>
                <c:ptCount val="2"/>
                <c:pt idx="1">
                  <c:v>7</c:v>
                </c:pt>
              </c:numCache>
            </c:numRef>
          </c:val>
          <c:extLst>
            <c:ext xmlns:c16="http://schemas.microsoft.com/office/drawing/2014/chart" uri="{C3380CC4-5D6E-409C-BE32-E72D297353CC}">
              <c16:uniqueId val="{00000000-8394-4974-9040-A9E413E6F704}"/>
            </c:ext>
          </c:extLst>
        </c:ser>
        <c:ser>
          <c:idx val="1"/>
          <c:order val="1"/>
          <c:tx>
            <c:strRef>
              <c:f>'pivot table'!$C$105:$C$106</c:f>
              <c:strCache>
                <c:ptCount val="1"/>
                <c:pt idx="0">
                  <c:v>Yes</c:v>
                </c:pt>
              </c:strCache>
            </c:strRef>
          </c:tx>
          <c:spPr>
            <a:solidFill>
              <a:schemeClr val="accent2"/>
            </a:solidFill>
            <a:ln>
              <a:noFill/>
            </a:ln>
            <a:effectLst/>
          </c:spPr>
          <c:invertIfNegative val="0"/>
          <c:cat>
            <c:strRef>
              <c:f>'pivot table'!$A$107:$A$109</c:f>
              <c:strCache>
                <c:ptCount val="2"/>
                <c:pt idx="0">
                  <c:v>Female</c:v>
                </c:pt>
                <c:pt idx="1">
                  <c:v>Male</c:v>
                </c:pt>
              </c:strCache>
            </c:strRef>
          </c:cat>
          <c:val>
            <c:numRef>
              <c:f>'pivot table'!$C$107:$C$109</c:f>
              <c:numCache>
                <c:formatCode>General</c:formatCode>
                <c:ptCount val="2"/>
                <c:pt idx="0">
                  <c:v>1</c:v>
                </c:pt>
                <c:pt idx="1">
                  <c:v>12</c:v>
                </c:pt>
              </c:numCache>
            </c:numRef>
          </c:val>
          <c:extLst>
            <c:ext xmlns:c16="http://schemas.microsoft.com/office/drawing/2014/chart" uri="{C3380CC4-5D6E-409C-BE32-E72D297353CC}">
              <c16:uniqueId val="{00000001-1DE7-40FB-B0C2-A61D8BBF4E0C}"/>
            </c:ext>
          </c:extLst>
        </c:ser>
        <c:dLbls>
          <c:showLegendKey val="0"/>
          <c:showVal val="0"/>
          <c:showCatName val="0"/>
          <c:showSerName val="0"/>
          <c:showPercent val="0"/>
          <c:showBubbleSize val="0"/>
        </c:dLbls>
        <c:gapWidth val="219"/>
        <c:overlap val="-27"/>
        <c:axId val="785510015"/>
        <c:axId val="785506687"/>
      </c:barChart>
      <c:catAx>
        <c:axId val="78551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06687"/>
        <c:crosses val="autoZero"/>
        <c:auto val="1"/>
        <c:lblAlgn val="ctr"/>
        <c:lblOffset val="100"/>
        <c:noMultiLvlLbl val="0"/>
      </c:catAx>
      <c:valAx>
        <c:axId val="78550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1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mass shooting  1982-2021 .excel _dashboard_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Gender</a:t>
            </a:r>
            <a:r>
              <a:rPr lang="en-GB" b="1" baseline="0"/>
              <a:t> vs shooting type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Mass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1">
                  <c:v>18</c:v>
                </c:pt>
              </c:numCache>
            </c:numRef>
          </c:val>
          <c:extLst>
            <c:ext xmlns:c16="http://schemas.microsoft.com/office/drawing/2014/chart" uri="{C3380CC4-5D6E-409C-BE32-E72D297353CC}">
              <c16:uniqueId val="{00000000-DD9C-4727-AAE5-FF66E063DA8C}"/>
            </c:ext>
          </c:extLst>
        </c:ser>
        <c:ser>
          <c:idx val="1"/>
          <c:order val="1"/>
          <c:tx>
            <c:strRef>
              <c:f>'pivot table'!$C$1:$C$2</c:f>
              <c:strCache>
                <c:ptCount val="1"/>
                <c:pt idx="0">
                  <c:v>Spree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c:v>
                </c:pt>
                <c:pt idx="1">
                  <c:v>1</c:v>
                </c:pt>
              </c:numCache>
            </c:numRef>
          </c:val>
          <c:extLst>
            <c:ext xmlns:c16="http://schemas.microsoft.com/office/drawing/2014/chart" uri="{C3380CC4-5D6E-409C-BE32-E72D297353CC}">
              <c16:uniqueId val="{00000002-5B5E-4C08-8387-49A49A85134F}"/>
            </c:ext>
          </c:extLst>
        </c:ser>
        <c:dLbls>
          <c:showLegendKey val="0"/>
          <c:showVal val="0"/>
          <c:showCatName val="0"/>
          <c:showSerName val="0"/>
          <c:showPercent val="0"/>
          <c:showBubbleSize val="0"/>
        </c:dLbls>
        <c:gapWidth val="219"/>
        <c:overlap val="-27"/>
        <c:axId val="2100883519"/>
        <c:axId val="2100878527"/>
      </c:barChart>
      <c:catAx>
        <c:axId val="210088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Gender</a:t>
                </a:r>
              </a:p>
            </c:rich>
          </c:tx>
          <c:layout>
            <c:manualLayout>
              <c:xMode val="edge"/>
              <c:yMode val="edge"/>
              <c:x val="0.34128179960884392"/>
              <c:y val="0.841159594634004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78527"/>
        <c:crosses val="autoZero"/>
        <c:auto val="1"/>
        <c:lblAlgn val="ctr"/>
        <c:lblOffset val="100"/>
        <c:noMultiLvlLbl val="0"/>
      </c:catAx>
      <c:valAx>
        <c:axId val="21008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8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100012</xdr:rowOff>
    </xdr:from>
    <xdr:to>
      <xdr:col>10</xdr:col>
      <xdr:colOff>352424</xdr:colOff>
      <xdr:row>14</xdr:row>
      <xdr:rowOff>133350</xdr:rowOff>
    </xdr:to>
    <xdr:graphicFrame macro="">
      <xdr:nvGraphicFramePr>
        <xdr:cNvPr id="2" name="Chart 1">
          <a:extLst>
            <a:ext uri="{FF2B5EF4-FFF2-40B4-BE49-F238E27FC236}">
              <a16:creationId xmlns:a16="http://schemas.microsoft.com/office/drawing/2014/main" id="{D2A97FF5-AB18-BE4C-44A0-B4E461B09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15</xdr:row>
      <xdr:rowOff>128588</xdr:rowOff>
    </xdr:from>
    <xdr:to>
      <xdr:col>10</xdr:col>
      <xdr:colOff>552450</xdr:colOff>
      <xdr:row>27</xdr:row>
      <xdr:rowOff>28576</xdr:rowOff>
    </xdr:to>
    <xdr:graphicFrame macro="">
      <xdr:nvGraphicFramePr>
        <xdr:cNvPr id="4" name="Chart 3">
          <a:extLst>
            <a:ext uri="{FF2B5EF4-FFF2-40B4-BE49-F238E27FC236}">
              <a16:creationId xmlns:a16="http://schemas.microsoft.com/office/drawing/2014/main" id="{9BD3C20A-B6AD-4A36-5E15-7B6AC768F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26</xdr:row>
      <xdr:rowOff>157162</xdr:rowOff>
    </xdr:from>
    <xdr:to>
      <xdr:col>9</xdr:col>
      <xdr:colOff>228600</xdr:colOff>
      <xdr:row>37</xdr:row>
      <xdr:rowOff>76200</xdr:rowOff>
    </xdr:to>
    <xdr:graphicFrame macro="">
      <xdr:nvGraphicFramePr>
        <xdr:cNvPr id="3" name="Chart 2">
          <a:extLst>
            <a:ext uri="{FF2B5EF4-FFF2-40B4-BE49-F238E27FC236}">
              <a16:creationId xmlns:a16="http://schemas.microsoft.com/office/drawing/2014/main" id="{07D669B0-3A6D-0864-44F5-F17BF7D76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123825</xdr:colOff>
      <xdr:row>59</xdr:row>
      <xdr:rowOff>100012</xdr:rowOff>
    </xdr:from>
    <xdr:to>
      <xdr:col>7</xdr:col>
      <xdr:colOff>76200</xdr:colOff>
      <xdr:row>73</xdr:row>
      <xdr:rowOff>28575</xdr:rowOff>
    </xdr:to>
    <xdr:graphicFrame macro="">
      <xdr:nvGraphicFramePr>
        <xdr:cNvPr id="6" name="Chart 5">
          <a:extLst>
            <a:ext uri="{FF2B5EF4-FFF2-40B4-BE49-F238E27FC236}">
              <a16:creationId xmlns:a16="http://schemas.microsoft.com/office/drawing/2014/main" id="{61B0D221-47CC-5888-1357-56C987F1B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152400</xdr:colOff>
      <xdr:row>78</xdr:row>
      <xdr:rowOff>14287</xdr:rowOff>
    </xdr:from>
    <xdr:to>
      <xdr:col>9</xdr:col>
      <xdr:colOff>676275</xdr:colOff>
      <xdr:row>92</xdr:row>
      <xdr:rowOff>90487</xdr:rowOff>
    </xdr:to>
    <xdr:graphicFrame macro="">
      <xdr:nvGraphicFramePr>
        <xdr:cNvPr id="7" name="Chart 6">
          <a:extLst>
            <a:ext uri="{FF2B5EF4-FFF2-40B4-BE49-F238E27FC236}">
              <a16:creationId xmlns:a16="http://schemas.microsoft.com/office/drawing/2014/main" id="{8FA85570-7F53-C50F-47E6-354B1DDCC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47625</xdr:colOff>
      <xdr:row>93</xdr:row>
      <xdr:rowOff>138112</xdr:rowOff>
    </xdr:from>
    <xdr:to>
      <xdr:col>9</xdr:col>
      <xdr:colOff>552450</xdr:colOff>
      <xdr:row>105</xdr:row>
      <xdr:rowOff>161925</xdr:rowOff>
    </xdr:to>
    <xdr:graphicFrame macro="">
      <xdr:nvGraphicFramePr>
        <xdr:cNvPr id="8" name="Chart 7">
          <a:extLst>
            <a:ext uri="{FF2B5EF4-FFF2-40B4-BE49-F238E27FC236}">
              <a16:creationId xmlns:a16="http://schemas.microsoft.com/office/drawing/2014/main" id="{27AF02CB-4EF4-25EC-8AA4-53201ECAD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733424</xdr:colOff>
      <xdr:row>105</xdr:row>
      <xdr:rowOff>176212</xdr:rowOff>
    </xdr:from>
    <xdr:to>
      <xdr:col>8</xdr:col>
      <xdr:colOff>419100</xdr:colOff>
      <xdr:row>116</xdr:row>
      <xdr:rowOff>76200</xdr:rowOff>
    </xdr:to>
    <xdr:graphicFrame macro="">
      <xdr:nvGraphicFramePr>
        <xdr:cNvPr id="9" name="Chart 8">
          <a:extLst>
            <a:ext uri="{FF2B5EF4-FFF2-40B4-BE49-F238E27FC236}">
              <a16:creationId xmlns:a16="http://schemas.microsoft.com/office/drawing/2014/main" id="{B7D5FF6F-202F-3BDD-BFC6-E33703BBF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6</xdr:row>
      <xdr:rowOff>66674</xdr:rowOff>
    </xdr:from>
    <xdr:to>
      <xdr:col>8</xdr:col>
      <xdr:colOff>514350</xdr:colOff>
      <xdr:row>17</xdr:row>
      <xdr:rowOff>76199</xdr:rowOff>
    </xdr:to>
    <xdr:graphicFrame macro="">
      <xdr:nvGraphicFramePr>
        <xdr:cNvPr id="2" name="Chart 1">
          <a:extLst>
            <a:ext uri="{FF2B5EF4-FFF2-40B4-BE49-F238E27FC236}">
              <a16:creationId xmlns:a16="http://schemas.microsoft.com/office/drawing/2014/main" id="{7367863F-B4EE-4E20-93B3-C92A8659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561974</xdr:colOff>
      <xdr:row>6</xdr:row>
      <xdr:rowOff>66674</xdr:rowOff>
    </xdr:from>
    <xdr:to>
      <xdr:col>14</xdr:col>
      <xdr:colOff>495297</xdr:colOff>
      <xdr:row>17</xdr:row>
      <xdr:rowOff>66675</xdr:rowOff>
    </xdr:to>
    <xdr:graphicFrame macro="">
      <xdr:nvGraphicFramePr>
        <xdr:cNvPr id="3" name="Chart 2">
          <a:extLst>
            <a:ext uri="{FF2B5EF4-FFF2-40B4-BE49-F238E27FC236}">
              <a16:creationId xmlns:a16="http://schemas.microsoft.com/office/drawing/2014/main" id="{CD9FA1EA-4269-4969-9B86-6CCA0E518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438149</xdr:colOff>
      <xdr:row>17</xdr:row>
      <xdr:rowOff>76199</xdr:rowOff>
    </xdr:from>
    <xdr:to>
      <xdr:col>8</xdr:col>
      <xdr:colOff>514350</xdr:colOff>
      <xdr:row>29</xdr:row>
      <xdr:rowOff>123824</xdr:rowOff>
    </xdr:to>
    <xdr:graphicFrame macro="">
      <xdr:nvGraphicFramePr>
        <xdr:cNvPr id="4" name="Chart 3">
          <a:extLst>
            <a:ext uri="{FF2B5EF4-FFF2-40B4-BE49-F238E27FC236}">
              <a16:creationId xmlns:a16="http://schemas.microsoft.com/office/drawing/2014/main" id="{59309EF2-FDCF-4FCB-AA2F-8E0D6EE8D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542924</xdr:colOff>
      <xdr:row>17</xdr:row>
      <xdr:rowOff>76199</xdr:rowOff>
    </xdr:from>
    <xdr:to>
      <xdr:col>14</xdr:col>
      <xdr:colOff>495300</xdr:colOff>
      <xdr:row>29</xdr:row>
      <xdr:rowOff>114298</xdr:rowOff>
    </xdr:to>
    <xdr:graphicFrame macro="">
      <xdr:nvGraphicFramePr>
        <xdr:cNvPr id="5" name="Chart 4">
          <a:extLst>
            <a:ext uri="{FF2B5EF4-FFF2-40B4-BE49-F238E27FC236}">
              <a16:creationId xmlns:a16="http://schemas.microsoft.com/office/drawing/2014/main" id="{9648C8CF-8C23-4457-8D64-DBAD71181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400049</xdr:colOff>
      <xdr:row>29</xdr:row>
      <xdr:rowOff>171450</xdr:rowOff>
    </xdr:from>
    <xdr:to>
      <xdr:col>8</xdr:col>
      <xdr:colOff>523874</xdr:colOff>
      <xdr:row>41</xdr:row>
      <xdr:rowOff>152400</xdr:rowOff>
    </xdr:to>
    <xdr:graphicFrame macro="">
      <xdr:nvGraphicFramePr>
        <xdr:cNvPr id="6" name="Chart 5">
          <a:extLst>
            <a:ext uri="{FF2B5EF4-FFF2-40B4-BE49-F238E27FC236}">
              <a16:creationId xmlns:a16="http://schemas.microsoft.com/office/drawing/2014/main" id="{7A6F4C0F-B1DB-4B0B-8715-E53D81E81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552451</xdr:colOff>
      <xdr:row>29</xdr:row>
      <xdr:rowOff>180974</xdr:rowOff>
    </xdr:from>
    <xdr:to>
      <xdr:col>14</xdr:col>
      <xdr:colOff>485775</xdr:colOff>
      <xdr:row>41</xdr:row>
      <xdr:rowOff>152399</xdr:rowOff>
    </xdr:to>
    <xdr:graphicFrame macro="">
      <xdr:nvGraphicFramePr>
        <xdr:cNvPr id="7" name="Chart 6">
          <a:extLst>
            <a:ext uri="{FF2B5EF4-FFF2-40B4-BE49-F238E27FC236}">
              <a16:creationId xmlns:a16="http://schemas.microsoft.com/office/drawing/2014/main" id="{48823F2E-2F07-4BDF-8982-3D09A2164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114301</xdr:colOff>
      <xdr:row>6</xdr:row>
      <xdr:rowOff>57151</xdr:rowOff>
    </xdr:from>
    <xdr:to>
      <xdr:col>2</xdr:col>
      <xdr:colOff>400051</xdr:colOff>
      <xdr:row>15</xdr:row>
      <xdr:rowOff>57151</xdr:rowOff>
    </xdr:to>
    <mc:AlternateContent xmlns:mc="http://schemas.openxmlformats.org/markup-compatibility/2006" xmlns:a14="http://schemas.microsoft.com/office/drawing/2010/main">
      <mc:Choice Requires="a14">
        <xdr:graphicFrame macro="">
          <xdr:nvGraphicFramePr>
            <xdr:cNvPr id="11" name="LOCATIONTYPE">
              <a:extLst>
                <a:ext uri="{FF2B5EF4-FFF2-40B4-BE49-F238E27FC236}">
                  <a16:creationId xmlns:a16="http://schemas.microsoft.com/office/drawing/2014/main" id="{F0F7D6A5-17E5-49C4-8A66-EDD9B4D4D896}"/>
                </a:ext>
              </a:extLst>
            </xdr:cNvPr>
            <xdr:cNvGraphicFramePr/>
          </xdr:nvGraphicFramePr>
          <xdr:xfrm>
            <a:off x="0" y="0"/>
            <a:ext cx="0" cy="0"/>
          </xdr:xfrm>
          <a:graphic>
            <a:graphicData uri="http://schemas.microsoft.com/office/drawing/2010/slicer">
              <sle:slicer xmlns:sle="http://schemas.microsoft.com/office/drawing/2010/slicer" name="LOCATIONTYPE"/>
            </a:graphicData>
          </a:graphic>
        </xdr:graphicFrame>
      </mc:Choice>
      <mc:Fallback xmlns="">
        <xdr:sp macro="" textlink="">
          <xdr:nvSpPr>
            <xdr:cNvPr id="0" name=""/>
            <xdr:cNvSpPr>
              <a:spLocks noTextEdit="1"/>
            </xdr:cNvSpPr>
          </xdr:nvSpPr>
          <xdr:spPr>
            <a:xfrm>
              <a:off x="114301" y="1200151"/>
              <a:ext cx="150495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4869.504061342595" createdVersion="8" refreshedVersion="8" minRefreshableVersion="3" recordCount="71" xr:uid="{671A7B0F-A239-4AB4-842C-F724118FAA34}">
  <cacheSource type="worksheet">
    <worksheetSource name="Table1"/>
  </cacheSource>
  <cacheFields count="18">
    <cacheField name="CASE" numFmtId="0">
      <sharedItems/>
    </cacheField>
    <cacheField name="GENDER" numFmtId="0">
      <sharedItems count="2">
        <s v="Male"/>
        <s v="Female"/>
      </sharedItems>
    </cacheField>
    <cacheField name="SHOOTINGTYPE" numFmtId="0">
      <sharedItems count="2">
        <s v="Mass"/>
        <s v="Spree"/>
      </sharedItems>
    </cacheField>
    <cacheField name="RACE" numFmtId="0">
      <sharedItems count="7">
        <s v="Middle Eastern"/>
        <s v="White"/>
        <s v="Native American"/>
        <s v="Black"/>
        <s v="Latino"/>
        <s v="Asian"/>
        <s v="Other"/>
      </sharedItems>
    </cacheField>
    <cacheField name="LOCATION" numFmtId="0">
      <sharedItems count="69">
        <s v="Chattanooga, Tennessee"/>
        <s v="Charleston, South Carolina"/>
        <s v="Marysville, Washington"/>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Fort Hood, Texas"/>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Melrose Park, Illinois"/>
        <s v="Wakefield, Massachusetts"/>
        <s v="Tampa, Florida"/>
        <s v="Honolulu, Hawaii"/>
        <s v="Fort Worth, Texas"/>
        <s v="Atlanta, Georgia"/>
        <s v="Littleton, Colorado"/>
        <s v="Springfield, Oregon"/>
        <s v="Jonesboro, Arkansas"/>
        <s v="Newington, Connecticut"/>
        <s v="Orange, California"/>
        <s v="Aiken, South Carolina"/>
        <s v="Fort Lauderdale, Florida"/>
        <s v="Corpus Christi, Texas"/>
        <s v="Fairchild Air Force Base, Washington"/>
        <s v="Garden City, New York"/>
        <s v="Fayetteville, North Carolina"/>
        <s v="San Francisco, California"/>
        <s v="Watkins Glen, New York"/>
        <s v="Olivehurst, California"/>
        <s v="Royal Oak, Michigan"/>
        <s v="Iowa City, Iowa"/>
        <s v="Killeen, Texas"/>
        <s v="Jacksonville, Florida"/>
        <s v="Louisville, Kentucky"/>
        <s v="Stockton, California"/>
        <s v="Sunnyvale, California"/>
        <s v="Palm Bay, Florida"/>
        <s v="Edmond, Oklahoma"/>
        <s v="San Ysidro, California"/>
        <s v="Dallas, Texas"/>
        <s v="Miami, Florida"/>
      </sharedItems>
    </cacheField>
    <cacheField name="STATE" numFmtId="0">
      <sharedItems count="32">
        <s v="Tennessee"/>
        <s v="South Carolina"/>
        <s v="Washington"/>
        <s v="California"/>
        <s v="D.C."/>
        <s v="Florida"/>
        <s v="New York"/>
        <s v="Connecticut"/>
        <s v="Minnesota"/>
        <s v="Wisconsin"/>
        <s v="Colorado"/>
        <s v="Georgia"/>
        <s v="Nevada"/>
        <s v="Arizona"/>
        <s v="Texas"/>
        <s v="North Carolina"/>
        <s v="Kentucky"/>
        <s v="Illinois"/>
        <s v="Missouri"/>
        <s v="Nebraska"/>
        <s v="Virginia"/>
        <s v="Utah"/>
        <s v="Pennsylvania"/>
        <s v="Ohio"/>
        <s v="Mississippi"/>
        <s v="Massachusetts"/>
        <s v="Hawaii"/>
        <s v="Oregon"/>
        <s v="Arkansas"/>
        <s v="Michigan"/>
        <s v="Iowa"/>
        <s v="Oklahoma"/>
      </sharedItems>
    </cacheField>
    <cacheField name="YEAR" numFmtId="0">
      <sharedItems containsSemiMixedTypes="0" containsString="0" containsNumber="1" containsInteger="1" minValue="1982" maxValue="2015" count="31">
        <n v="2015"/>
        <n v="2014"/>
        <n v="2013"/>
        <n v="2012"/>
        <n v="2011"/>
        <n v="2010"/>
        <n v="2009"/>
        <n v="2008"/>
        <n v="2007"/>
        <n v="2006"/>
        <n v="2005"/>
        <n v="2004"/>
        <n v="2003"/>
        <n v="2001"/>
        <n v="2000"/>
        <n v="1999"/>
        <n v="1998"/>
        <n v="1997"/>
        <n v="1996"/>
        <n v="1995"/>
        <n v="1994"/>
        <n v="1993"/>
        <n v="1992"/>
        <n v="1991"/>
        <n v="1990"/>
        <n v="1989"/>
        <n v="1988"/>
        <n v="1987"/>
        <n v="1986"/>
        <n v="1984"/>
        <n v="1982"/>
      </sharedItems>
      <fieldGroup base="6">
        <rangePr startNum="1982" endNum="2015" groupInterval="10"/>
        <groupItems count="6">
          <s v="&lt;1982"/>
          <s v="1982-1991"/>
          <s v="1992-2001"/>
          <s v="2002-2011"/>
          <s v="2012-2021"/>
          <s v="&gt;2022"/>
        </groupItems>
      </fieldGroup>
    </cacheField>
    <cacheField name="FATALITIES" numFmtId="0">
      <sharedItems containsSemiMixedTypes="0" containsString="0" containsNumber="1" containsInteger="1" minValue="4" maxValue="33" count="15">
        <n v="5"/>
        <n v="9"/>
        <n v="4"/>
        <n v="12"/>
        <n v="7"/>
        <n v="6"/>
        <n v="28"/>
        <n v="8"/>
        <n v="13"/>
        <n v="14"/>
        <n v="33"/>
        <n v="10"/>
        <n v="15"/>
        <n v="24"/>
        <n v="22"/>
      </sharedItems>
    </cacheField>
    <cacheField name="Fatalities bracket" numFmtId="0">
      <sharedItems count="3">
        <s v="Low fatality"/>
        <s v="Modrate fatality"/>
        <s v="High fatality"/>
      </sharedItems>
    </cacheField>
    <cacheField name="WOUNDED" numFmtId="0">
      <sharedItems containsSemiMixedTypes="0" containsString="0" containsNumber="1" containsInteger="1" minValue="0" maxValue="58"/>
    </cacheField>
    <cacheField name="TOTALVICTIMS" numFmtId="0">
      <sharedItems containsSemiMixedTypes="0" containsString="0" containsNumber="1" containsInteger="1" minValue="5" maxValue="70"/>
    </cacheField>
    <cacheField name="LOCATIONTYPE" numFmtId="0">
      <sharedItems count="5">
        <s v="Military"/>
        <s v="Religious"/>
        <s v="School"/>
        <s v="Other"/>
        <s v="Workplace"/>
      </sharedItems>
    </cacheField>
    <cacheField name="PRIORSIGNSOFMENTALILLNESS" numFmtId="0">
      <sharedItems count="2">
        <s v="Yes"/>
        <s v="No"/>
      </sharedItems>
    </cacheField>
    <cacheField name="WEAPONSOBTAINEDLEGALLY" numFmtId="0">
      <sharedItems count="3">
        <s v="Yes"/>
        <s v="No"/>
        <s v="Unkown"/>
      </sharedItems>
    </cacheField>
    <cacheField name="NUMWEAPONS" numFmtId="0">
      <sharedItems containsSemiMixedTypes="0" containsString="0" containsNumber="1" containsInteger="1" minValue="1" maxValue="9"/>
    </cacheField>
    <cacheField name="ASSAULT" numFmtId="0">
      <sharedItems count="2">
        <s v="Yes"/>
        <s v="No"/>
      </sharedItems>
    </cacheField>
    <cacheField name="LATITUDE" numFmtId="0">
      <sharedItems containsSemiMixedTypes="0" containsString="0" containsNumber="1" minValue="21.325511932373047" maxValue="48.050823211669922"/>
    </cacheField>
    <cacheField name="LONGITUDE" numFmtId="0">
      <sharedItems containsSemiMixedTypes="0" containsString="0" containsNumber="1" minValue="-157.84730529785156" maxValue="-71.072830200195313"/>
    </cacheField>
  </cacheFields>
  <extLst>
    <ext xmlns:x14="http://schemas.microsoft.com/office/spreadsheetml/2009/9/main" uri="{725AE2AE-9491-48be-B2B4-4EB974FC3084}">
      <x14:pivotCacheDefinition pivotCacheId="863454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s v="Chattanooga military recruitment center"/>
    <x v="0"/>
    <x v="0"/>
    <x v="0"/>
    <x v="0"/>
    <x v="0"/>
    <x v="0"/>
    <x v="0"/>
    <x v="0"/>
    <n v="2"/>
    <n v="7"/>
    <x v="0"/>
    <x v="0"/>
    <x v="0"/>
    <n v="3"/>
    <x v="0"/>
    <n v="35.047157287597656"/>
    <n v="-85.311820983886719"/>
  </r>
  <r>
    <s v="Charleston Church Shooting"/>
    <x v="0"/>
    <x v="0"/>
    <x v="1"/>
    <x v="1"/>
    <x v="1"/>
    <x v="0"/>
    <x v="1"/>
    <x v="0"/>
    <n v="1"/>
    <n v="10"/>
    <x v="1"/>
    <x v="1"/>
    <x v="0"/>
    <n v="1"/>
    <x v="1"/>
    <n v="32.788387298583984"/>
    <n v="-79.933143615722656"/>
  </r>
  <r>
    <s v="Marysville-Pilchuck High School shooting"/>
    <x v="0"/>
    <x v="0"/>
    <x v="2"/>
    <x v="2"/>
    <x v="2"/>
    <x v="1"/>
    <x v="0"/>
    <x v="0"/>
    <n v="1"/>
    <n v="6"/>
    <x v="2"/>
    <x v="1"/>
    <x v="1"/>
    <n v="1"/>
    <x v="1"/>
    <n v="48.050823211669922"/>
    <n v="-122.17691802978516"/>
  </r>
  <r>
    <s v="Alturas tribal shooting"/>
    <x v="1"/>
    <x v="0"/>
    <x v="2"/>
    <x v="3"/>
    <x v="3"/>
    <x v="1"/>
    <x v="2"/>
    <x v="0"/>
    <n v="2"/>
    <n v="6"/>
    <x v="3"/>
    <x v="1"/>
    <x v="2"/>
    <n v="2"/>
    <x v="1"/>
    <n v="41.487102508544922"/>
    <n v="-120.542236328125"/>
  </r>
  <r>
    <s v="Washington Navy Yard shooting"/>
    <x v="0"/>
    <x v="0"/>
    <x v="3"/>
    <x v="4"/>
    <x v="4"/>
    <x v="2"/>
    <x v="3"/>
    <x v="1"/>
    <n v="8"/>
    <n v="20"/>
    <x v="0"/>
    <x v="0"/>
    <x v="0"/>
    <n v="1"/>
    <x v="1"/>
    <n v="38.874980926513672"/>
    <n v="-76.994529724121094"/>
  </r>
  <r>
    <s v="Hialeah apartment shooting"/>
    <x v="0"/>
    <x v="0"/>
    <x v="4"/>
    <x v="5"/>
    <x v="5"/>
    <x v="2"/>
    <x v="4"/>
    <x v="0"/>
    <n v="0"/>
    <n v="7"/>
    <x v="3"/>
    <x v="0"/>
    <x v="0"/>
    <n v="1"/>
    <x v="1"/>
    <n v="25.867010116577148"/>
    <n v="-80.291465759277344"/>
  </r>
  <r>
    <s v="Santa Monica rampage"/>
    <x v="0"/>
    <x v="1"/>
    <x v="1"/>
    <x v="6"/>
    <x v="3"/>
    <x v="2"/>
    <x v="5"/>
    <x v="0"/>
    <n v="3"/>
    <n v="9"/>
    <x v="3"/>
    <x v="0"/>
    <x v="0"/>
    <n v="2"/>
    <x v="0"/>
    <n v="34.008617401123047"/>
    <n v="-118.4947509765625"/>
  </r>
  <r>
    <s v="Pinewood Village Apartment shooting"/>
    <x v="0"/>
    <x v="0"/>
    <x v="3"/>
    <x v="7"/>
    <x v="2"/>
    <x v="2"/>
    <x v="0"/>
    <x v="0"/>
    <n v="0"/>
    <n v="5"/>
    <x v="3"/>
    <x v="1"/>
    <x v="0"/>
    <n v="2"/>
    <x v="1"/>
    <n v="47.312961578369141"/>
    <n v="-122.33936309814453"/>
  </r>
  <r>
    <s v="Mohawk Valley shootings"/>
    <x v="0"/>
    <x v="1"/>
    <x v="1"/>
    <x v="8"/>
    <x v="6"/>
    <x v="2"/>
    <x v="0"/>
    <x v="0"/>
    <n v="2"/>
    <n v="7"/>
    <x v="3"/>
    <x v="1"/>
    <x v="0"/>
    <n v="1"/>
    <x v="1"/>
    <n v="43.045600891113281"/>
    <n v="-74.984893798828125"/>
  </r>
  <r>
    <s v="Newtown school shooting"/>
    <x v="0"/>
    <x v="0"/>
    <x v="1"/>
    <x v="9"/>
    <x v="7"/>
    <x v="3"/>
    <x v="6"/>
    <x v="2"/>
    <n v="2"/>
    <n v="30"/>
    <x v="2"/>
    <x v="0"/>
    <x v="1"/>
    <n v="4"/>
    <x v="0"/>
    <n v="41.412322998046875"/>
    <n v="-73.311424255371094"/>
  </r>
  <r>
    <s v="Accent Signage Systems shooting"/>
    <x v="0"/>
    <x v="0"/>
    <x v="1"/>
    <x v="10"/>
    <x v="8"/>
    <x v="3"/>
    <x v="4"/>
    <x v="0"/>
    <n v="1"/>
    <n v="8"/>
    <x v="4"/>
    <x v="0"/>
    <x v="0"/>
    <n v="1"/>
    <x v="1"/>
    <n v="44.977298736572266"/>
    <n v="-93.265472412109375"/>
  </r>
  <r>
    <s v="Sikh temple shooting"/>
    <x v="0"/>
    <x v="0"/>
    <x v="1"/>
    <x v="11"/>
    <x v="9"/>
    <x v="3"/>
    <x v="4"/>
    <x v="0"/>
    <n v="3"/>
    <n v="10"/>
    <x v="1"/>
    <x v="0"/>
    <x v="0"/>
    <n v="1"/>
    <x v="1"/>
    <n v="42.885848999023438"/>
    <n v="-87.863136291503906"/>
  </r>
  <r>
    <s v="Aurora theater shooting"/>
    <x v="0"/>
    <x v="0"/>
    <x v="1"/>
    <x v="12"/>
    <x v="10"/>
    <x v="3"/>
    <x v="3"/>
    <x v="1"/>
    <n v="58"/>
    <n v="70"/>
    <x v="3"/>
    <x v="0"/>
    <x v="0"/>
    <n v="4"/>
    <x v="0"/>
    <n v="39.709281921386719"/>
    <n v="-104.823486328125"/>
  </r>
  <r>
    <s v="Seattle cafe shooting"/>
    <x v="0"/>
    <x v="1"/>
    <x v="1"/>
    <x v="13"/>
    <x v="2"/>
    <x v="3"/>
    <x v="5"/>
    <x v="0"/>
    <n v="1"/>
    <n v="7"/>
    <x v="3"/>
    <x v="0"/>
    <x v="0"/>
    <n v="2"/>
    <x v="1"/>
    <n v="47.603832244873047"/>
    <n v="-122.33006286621094"/>
  </r>
  <r>
    <s v="Oikos University killings"/>
    <x v="0"/>
    <x v="0"/>
    <x v="5"/>
    <x v="14"/>
    <x v="3"/>
    <x v="3"/>
    <x v="4"/>
    <x v="0"/>
    <n v="3"/>
    <n v="10"/>
    <x v="2"/>
    <x v="0"/>
    <x v="0"/>
    <n v="1"/>
    <x v="1"/>
    <n v="37.80438232421875"/>
    <n v="-122.27081298828125"/>
  </r>
  <r>
    <s v="Su Jung Health Sauna shooting"/>
    <x v="0"/>
    <x v="0"/>
    <x v="5"/>
    <x v="15"/>
    <x v="11"/>
    <x v="3"/>
    <x v="0"/>
    <x v="0"/>
    <n v="0"/>
    <n v="5"/>
    <x v="3"/>
    <x v="0"/>
    <x v="0"/>
    <n v="1"/>
    <x v="1"/>
    <n v="33.941211700439453"/>
    <n v="-84.213531494140625"/>
  </r>
  <r>
    <s v="Seal Beach shooting"/>
    <x v="0"/>
    <x v="0"/>
    <x v="1"/>
    <x v="16"/>
    <x v="3"/>
    <x v="4"/>
    <x v="7"/>
    <x v="0"/>
    <n v="1"/>
    <n v="9"/>
    <x v="3"/>
    <x v="0"/>
    <x v="0"/>
    <n v="3"/>
    <x v="1"/>
    <n v="33.741176605224609"/>
    <n v="-118.10463714599609"/>
  </r>
  <r>
    <s v="IHOP shooting"/>
    <x v="0"/>
    <x v="0"/>
    <x v="4"/>
    <x v="17"/>
    <x v="12"/>
    <x v="4"/>
    <x v="0"/>
    <x v="0"/>
    <n v="7"/>
    <n v="12"/>
    <x v="3"/>
    <x v="0"/>
    <x v="0"/>
    <n v="3"/>
    <x v="0"/>
    <n v="39.163799285888672"/>
    <n v="-119.76740264892578"/>
  </r>
  <r>
    <s v="Tucson shooting"/>
    <x v="0"/>
    <x v="0"/>
    <x v="1"/>
    <x v="18"/>
    <x v="13"/>
    <x v="4"/>
    <x v="5"/>
    <x v="0"/>
    <n v="13"/>
    <n v="19"/>
    <x v="3"/>
    <x v="0"/>
    <x v="0"/>
    <n v="1"/>
    <x v="1"/>
    <n v="32.221744537353516"/>
    <n v="-110.92647552490234"/>
  </r>
  <r>
    <s v="Hartford Beer Distributor shooting"/>
    <x v="0"/>
    <x v="0"/>
    <x v="3"/>
    <x v="19"/>
    <x v="7"/>
    <x v="5"/>
    <x v="1"/>
    <x v="0"/>
    <n v="2"/>
    <n v="11"/>
    <x v="4"/>
    <x v="1"/>
    <x v="0"/>
    <n v="2"/>
    <x v="1"/>
    <n v="41.775932312011719"/>
    <n v="-72.521476745605469"/>
  </r>
  <r>
    <s v="Coffee shop police killings"/>
    <x v="0"/>
    <x v="0"/>
    <x v="3"/>
    <x v="20"/>
    <x v="2"/>
    <x v="6"/>
    <x v="2"/>
    <x v="0"/>
    <n v="1"/>
    <n v="5"/>
    <x v="3"/>
    <x v="0"/>
    <x v="1"/>
    <n v="1"/>
    <x v="1"/>
    <n v="47.155845642089844"/>
    <n v="-122.43703460693359"/>
  </r>
  <r>
    <s v="Fort Hood massacre"/>
    <x v="0"/>
    <x v="0"/>
    <x v="6"/>
    <x v="21"/>
    <x v="14"/>
    <x v="6"/>
    <x v="8"/>
    <x v="1"/>
    <n v="30"/>
    <n v="43"/>
    <x v="0"/>
    <x v="0"/>
    <x v="0"/>
    <n v="1"/>
    <x v="1"/>
    <n v="31.201129913330078"/>
    <n v="-97.771568298339844"/>
  </r>
  <r>
    <s v="Binghamton shootings"/>
    <x v="0"/>
    <x v="0"/>
    <x v="5"/>
    <x v="22"/>
    <x v="6"/>
    <x v="6"/>
    <x v="9"/>
    <x v="1"/>
    <n v="4"/>
    <n v="18"/>
    <x v="3"/>
    <x v="0"/>
    <x v="0"/>
    <n v="2"/>
    <x v="1"/>
    <n v="42.098686218261719"/>
    <n v="-75.917976379394531"/>
  </r>
  <r>
    <s v="Carthage nursing home shooting"/>
    <x v="0"/>
    <x v="0"/>
    <x v="1"/>
    <x v="23"/>
    <x v="15"/>
    <x v="6"/>
    <x v="7"/>
    <x v="0"/>
    <n v="3"/>
    <n v="11"/>
    <x v="3"/>
    <x v="0"/>
    <x v="0"/>
    <n v="2"/>
    <x v="1"/>
    <n v="35.345802307128906"/>
    <n v="-79.41705322265625"/>
  </r>
  <r>
    <s v="Atlantis Plastics shooting"/>
    <x v="0"/>
    <x v="0"/>
    <x v="1"/>
    <x v="24"/>
    <x v="16"/>
    <x v="7"/>
    <x v="5"/>
    <x v="0"/>
    <n v="1"/>
    <n v="7"/>
    <x v="4"/>
    <x v="1"/>
    <x v="0"/>
    <n v="1"/>
    <x v="1"/>
    <n v="37.767208099365234"/>
    <n v="-87.557373046875"/>
  </r>
  <r>
    <s v="Northern Illinois University shooting"/>
    <x v="0"/>
    <x v="0"/>
    <x v="1"/>
    <x v="25"/>
    <x v="17"/>
    <x v="7"/>
    <x v="5"/>
    <x v="0"/>
    <n v="21"/>
    <n v="27"/>
    <x v="2"/>
    <x v="0"/>
    <x v="0"/>
    <n v="4"/>
    <x v="1"/>
    <n v="41.929473876953125"/>
    <n v="-88.7503662109375"/>
  </r>
  <r>
    <s v="Kirkwood City Council shooting"/>
    <x v="0"/>
    <x v="0"/>
    <x v="3"/>
    <x v="26"/>
    <x v="18"/>
    <x v="7"/>
    <x v="5"/>
    <x v="0"/>
    <n v="2"/>
    <n v="8"/>
    <x v="3"/>
    <x v="1"/>
    <x v="1"/>
    <n v="2"/>
    <x v="1"/>
    <n v="38.583385467529297"/>
    <n v="-90.406784057617188"/>
  </r>
  <r>
    <s v="Westroads Mall shooting"/>
    <x v="0"/>
    <x v="0"/>
    <x v="1"/>
    <x v="27"/>
    <x v="19"/>
    <x v="8"/>
    <x v="1"/>
    <x v="0"/>
    <n v="4"/>
    <n v="13"/>
    <x v="3"/>
    <x v="0"/>
    <x v="1"/>
    <n v="1"/>
    <x v="0"/>
    <n v="41.258731842041016"/>
    <n v="-95.937873840332031"/>
  </r>
  <r>
    <s v="Crandon shooting"/>
    <x v="0"/>
    <x v="0"/>
    <x v="1"/>
    <x v="28"/>
    <x v="9"/>
    <x v="8"/>
    <x v="5"/>
    <x v="0"/>
    <n v="1"/>
    <n v="7"/>
    <x v="3"/>
    <x v="1"/>
    <x v="0"/>
    <n v="1"/>
    <x v="0"/>
    <n v="45.571907043457031"/>
    <n v="-88.90289306640625"/>
  </r>
  <r>
    <s v="Virginia Tech massacre"/>
    <x v="0"/>
    <x v="0"/>
    <x v="5"/>
    <x v="29"/>
    <x v="20"/>
    <x v="8"/>
    <x v="10"/>
    <x v="2"/>
    <n v="23"/>
    <n v="56"/>
    <x v="2"/>
    <x v="0"/>
    <x v="0"/>
    <n v="2"/>
    <x v="1"/>
    <n v="37.229572296142578"/>
    <n v="-80.4139404296875"/>
  </r>
  <r>
    <s v="Trolley Square shooting"/>
    <x v="0"/>
    <x v="0"/>
    <x v="1"/>
    <x v="30"/>
    <x v="21"/>
    <x v="8"/>
    <x v="5"/>
    <x v="0"/>
    <n v="4"/>
    <n v="10"/>
    <x v="3"/>
    <x v="0"/>
    <x v="1"/>
    <n v="2"/>
    <x v="1"/>
    <n v="40.760646820068359"/>
    <n v="-111.89109039306641"/>
  </r>
  <r>
    <s v="Amish school shooting"/>
    <x v="0"/>
    <x v="0"/>
    <x v="1"/>
    <x v="31"/>
    <x v="22"/>
    <x v="9"/>
    <x v="5"/>
    <x v="0"/>
    <n v="5"/>
    <n v="11"/>
    <x v="2"/>
    <x v="1"/>
    <x v="0"/>
    <n v="3"/>
    <x v="1"/>
    <n v="39.958900451660156"/>
    <n v="-76.080596923828125"/>
  </r>
  <r>
    <s v="Capitol Hill massacre"/>
    <x v="0"/>
    <x v="0"/>
    <x v="1"/>
    <x v="13"/>
    <x v="2"/>
    <x v="9"/>
    <x v="4"/>
    <x v="0"/>
    <n v="2"/>
    <n v="9"/>
    <x v="3"/>
    <x v="1"/>
    <x v="0"/>
    <n v="4"/>
    <x v="0"/>
    <n v="47.622898101806641"/>
    <n v="-122.31649780273438"/>
  </r>
  <r>
    <s v="Goleta postal shootings"/>
    <x v="1"/>
    <x v="1"/>
    <x v="1"/>
    <x v="32"/>
    <x v="3"/>
    <x v="9"/>
    <x v="7"/>
    <x v="0"/>
    <n v="0"/>
    <n v="8"/>
    <x v="4"/>
    <x v="0"/>
    <x v="0"/>
    <n v="1"/>
    <x v="1"/>
    <n v="34.436283111572266"/>
    <n v="-119.87143707275391"/>
  </r>
  <r>
    <s v="Red Lake massacre"/>
    <x v="0"/>
    <x v="1"/>
    <x v="2"/>
    <x v="33"/>
    <x v="8"/>
    <x v="10"/>
    <x v="11"/>
    <x v="1"/>
    <n v="5"/>
    <n v="15"/>
    <x v="2"/>
    <x v="0"/>
    <x v="1"/>
    <n v="3"/>
    <x v="1"/>
    <n v="47.876346588134766"/>
    <n v="-95.016937255859375"/>
  </r>
  <r>
    <s v="Living Church of God shooting"/>
    <x v="0"/>
    <x v="0"/>
    <x v="1"/>
    <x v="34"/>
    <x v="9"/>
    <x v="10"/>
    <x v="4"/>
    <x v="0"/>
    <n v="4"/>
    <n v="11"/>
    <x v="1"/>
    <x v="0"/>
    <x v="0"/>
    <n v="1"/>
    <x v="1"/>
    <n v="43.060565948486328"/>
    <n v="-88.106475830078125"/>
  </r>
  <r>
    <s v="Damageplan show shooting"/>
    <x v="0"/>
    <x v="0"/>
    <x v="1"/>
    <x v="35"/>
    <x v="23"/>
    <x v="11"/>
    <x v="0"/>
    <x v="0"/>
    <n v="7"/>
    <n v="12"/>
    <x v="3"/>
    <x v="0"/>
    <x v="0"/>
    <n v="1"/>
    <x v="1"/>
    <n v="39.962261199951172"/>
    <n v="-83.000709533691406"/>
  </r>
  <r>
    <s v="Lockheed Martin shooting"/>
    <x v="0"/>
    <x v="0"/>
    <x v="1"/>
    <x v="36"/>
    <x v="24"/>
    <x v="12"/>
    <x v="4"/>
    <x v="0"/>
    <n v="8"/>
    <n v="15"/>
    <x v="4"/>
    <x v="0"/>
    <x v="0"/>
    <n v="5"/>
    <x v="1"/>
    <n v="32.376079559326172"/>
    <n v="-88.689781188964844"/>
  </r>
  <r>
    <s v="Navistar shooting"/>
    <x v="0"/>
    <x v="0"/>
    <x v="3"/>
    <x v="37"/>
    <x v="17"/>
    <x v="13"/>
    <x v="0"/>
    <x v="0"/>
    <n v="4"/>
    <n v="9"/>
    <x v="4"/>
    <x v="1"/>
    <x v="0"/>
    <n v="4"/>
    <x v="1"/>
    <n v="41.900585174560547"/>
    <n v="-87.856727600097656"/>
  </r>
  <r>
    <s v="Wakefield massacre"/>
    <x v="0"/>
    <x v="0"/>
    <x v="1"/>
    <x v="38"/>
    <x v="25"/>
    <x v="14"/>
    <x v="4"/>
    <x v="0"/>
    <n v="0"/>
    <n v="7"/>
    <x v="4"/>
    <x v="0"/>
    <x v="0"/>
    <n v="3"/>
    <x v="0"/>
    <n v="42.506484985351563"/>
    <n v="-71.072830200195313"/>
  </r>
  <r>
    <s v="Hotel shooting"/>
    <x v="0"/>
    <x v="0"/>
    <x v="4"/>
    <x v="39"/>
    <x v="5"/>
    <x v="15"/>
    <x v="0"/>
    <x v="0"/>
    <n v="3"/>
    <n v="8"/>
    <x v="4"/>
    <x v="0"/>
    <x v="0"/>
    <n v="2"/>
    <x v="1"/>
    <n v="27.947759628295898"/>
    <n v="-82.458442687988281"/>
  </r>
  <r>
    <s v="Xerox killings"/>
    <x v="0"/>
    <x v="0"/>
    <x v="5"/>
    <x v="40"/>
    <x v="26"/>
    <x v="15"/>
    <x v="4"/>
    <x v="0"/>
    <n v="0"/>
    <n v="7"/>
    <x v="4"/>
    <x v="0"/>
    <x v="0"/>
    <n v="1"/>
    <x v="1"/>
    <n v="21.325511932373047"/>
    <n v="-157.84730529785156"/>
  </r>
  <r>
    <s v="Wedgwood Baptist Church shooting"/>
    <x v="0"/>
    <x v="0"/>
    <x v="1"/>
    <x v="41"/>
    <x v="14"/>
    <x v="15"/>
    <x v="7"/>
    <x v="0"/>
    <n v="7"/>
    <n v="15"/>
    <x v="1"/>
    <x v="0"/>
    <x v="0"/>
    <n v="2"/>
    <x v="1"/>
    <n v="32.693397521972656"/>
    <n v="-97.470672607421875"/>
  </r>
  <r>
    <s v="Atlanta day trading spree killings"/>
    <x v="0"/>
    <x v="1"/>
    <x v="1"/>
    <x v="42"/>
    <x v="11"/>
    <x v="15"/>
    <x v="1"/>
    <x v="0"/>
    <n v="13"/>
    <n v="22"/>
    <x v="4"/>
    <x v="0"/>
    <x v="0"/>
    <n v="4"/>
    <x v="1"/>
    <n v="33.749099731445313"/>
    <n v="-84.390182495117188"/>
  </r>
  <r>
    <s v="Columbine High School massacre"/>
    <x v="0"/>
    <x v="0"/>
    <x v="1"/>
    <x v="43"/>
    <x v="10"/>
    <x v="15"/>
    <x v="12"/>
    <x v="1"/>
    <n v="24"/>
    <n v="39"/>
    <x v="2"/>
    <x v="0"/>
    <x v="1"/>
    <n v="4"/>
    <x v="0"/>
    <n v="39.602108001708984"/>
    <n v="-104.98772430419922"/>
  </r>
  <r>
    <s v="Thurston High School shooting"/>
    <x v="0"/>
    <x v="1"/>
    <x v="1"/>
    <x v="44"/>
    <x v="27"/>
    <x v="16"/>
    <x v="2"/>
    <x v="0"/>
    <n v="25"/>
    <n v="29"/>
    <x v="2"/>
    <x v="0"/>
    <x v="1"/>
    <n v="3"/>
    <x v="1"/>
    <n v="44.046237945556641"/>
    <n v="-123.02202606201172"/>
  </r>
  <r>
    <s v="Westside Middle School killings"/>
    <x v="0"/>
    <x v="0"/>
    <x v="1"/>
    <x v="45"/>
    <x v="28"/>
    <x v="16"/>
    <x v="0"/>
    <x v="0"/>
    <n v="10"/>
    <n v="15"/>
    <x v="2"/>
    <x v="1"/>
    <x v="1"/>
    <n v="9"/>
    <x v="1"/>
    <n v="35.820987701416016"/>
    <n v="-90.668258666992188"/>
  </r>
  <r>
    <s v="Connecticut Lottery shooting"/>
    <x v="0"/>
    <x v="0"/>
    <x v="1"/>
    <x v="46"/>
    <x v="7"/>
    <x v="16"/>
    <x v="0"/>
    <x v="0"/>
    <n v="1"/>
    <n v="6"/>
    <x v="4"/>
    <x v="0"/>
    <x v="0"/>
    <n v="1"/>
    <x v="1"/>
    <n v="41.685630798339844"/>
    <n v="-72.729835510253906"/>
  </r>
  <r>
    <s v="Caltrans maintenance yard shooting"/>
    <x v="0"/>
    <x v="0"/>
    <x v="4"/>
    <x v="47"/>
    <x v="3"/>
    <x v="17"/>
    <x v="0"/>
    <x v="0"/>
    <n v="2"/>
    <n v="7"/>
    <x v="4"/>
    <x v="1"/>
    <x v="0"/>
    <n v="1"/>
    <x v="0"/>
    <n v="33.787796020507813"/>
    <n v="-117.85311126708984"/>
  </r>
  <r>
    <s v="R.E. Phelon Company shooting"/>
    <x v="0"/>
    <x v="0"/>
    <x v="3"/>
    <x v="48"/>
    <x v="1"/>
    <x v="17"/>
    <x v="2"/>
    <x v="0"/>
    <n v="3"/>
    <n v="7"/>
    <x v="4"/>
    <x v="1"/>
    <x v="1"/>
    <n v="1"/>
    <x v="1"/>
    <n v="33.559860229492188"/>
    <n v="-81.721954345703125"/>
  </r>
  <r>
    <s v="Fort Lauderdale revenge shooting"/>
    <x v="0"/>
    <x v="0"/>
    <x v="3"/>
    <x v="49"/>
    <x v="5"/>
    <x v="18"/>
    <x v="5"/>
    <x v="0"/>
    <n v="1"/>
    <n v="7"/>
    <x v="4"/>
    <x v="0"/>
    <x v="0"/>
    <n v="2"/>
    <x v="1"/>
    <n v="26.122308731079102"/>
    <n v="-80.143379211425781"/>
  </r>
  <r>
    <s v="Walter Rossler Company massacre"/>
    <x v="0"/>
    <x v="0"/>
    <x v="1"/>
    <x v="50"/>
    <x v="14"/>
    <x v="19"/>
    <x v="5"/>
    <x v="0"/>
    <n v="0"/>
    <n v="6"/>
    <x v="4"/>
    <x v="1"/>
    <x v="0"/>
    <n v="2"/>
    <x v="1"/>
    <n v="27.823713302612305"/>
    <n v="-97.417396545410156"/>
  </r>
  <r>
    <s v="Air Force base shooting"/>
    <x v="0"/>
    <x v="0"/>
    <x v="1"/>
    <x v="51"/>
    <x v="2"/>
    <x v="20"/>
    <x v="0"/>
    <x v="0"/>
    <n v="23"/>
    <n v="28"/>
    <x v="0"/>
    <x v="0"/>
    <x v="0"/>
    <n v="1"/>
    <x v="0"/>
    <n v="47.618644714355469"/>
    <n v="-117.64836120605469"/>
  </r>
  <r>
    <s v="Chuck E. Cheese's killings"/>
    <x v="0"/>
    <x v="0"/>
    <x v="3"/>
    <x v="12"/>
    <x v="10"/>
    <x v="21"/>
    <x v="2"/>
    <x v="0"/>
    <n v="1"/>
    <n v="5"/>
    <x v="4"/>
    <x v="1"/>
    <x v="2"/>
    <n v="1"/>
    <x v="1"/>
    <n v="39.754711151123047"/>
    <n v="-104.83586883544922"/>
  </r>
  <r>
    <s v="Long Island Rail Road massacre"/>
    <x v="0"/>
    <x v="0"/>
    <x v="3"/>
    <x v="52"/>
    <x v="6"/>
    <x v="21"/>
    <x v="5"/>
    <x v="0"/>
    <n v="19"/>
    <n v="25"/>
    <x v="3"/>
    <x v="0"/>
    <x v="0"/>
    <n v="1"/>
    <x v="1"/>
    <n v="40.726768493652344"/>
    <n v="-73.634292602539063"/>
  </r>
  <r>
    <s v="Luigi's shooting"/>
    <x v="0"/>
    <x v="0"/>
    <x v="1"/>
    <x v="53"/>
    <x v="15"/>
    <x v="21"/>
    <x v="2"/>
    <x v="0"/>
    <n v="8"/>
    <n v="12"/>
    <x v="3"/>
    <x v="1"/>
    <x v="0"/>
    <n v="3"/>
    <x v="1"/>
    <n v="35.052993774414063"/>
    <n v="-78.878707885742188"/>
  </r>
  <r>
    <s v="101 California Street shootings"/>
    <x v="0"/>
    <x v="0"/>
    <x v="1"/>
    <x v="54"/>
    <x v="3"/>
    <x v="21"/>
    <x v="1"/>
    <x v="0"/>
    <n v="6"/>
    <n v="15"/>
    <x v="3"/>
    <x v="1"/>
    <x v="1"/>
    <n v="3"/>
    <x v="0"/>
    <n v="37.778961181640625"/>
    <n v="-122.41919708251953"/>
  </r>
  <r>
    <s v="Watkins Glen killings"/>
    <x v="0"/>
    <x v="0"/>
    <x v="1"/>
    <x v="55"/>
    <x v="6"/>
    <x v="22"/>
    <x v="0"/>
    <x v="0"/>
    <n v="0"/>
    <n v="5"/>
    <x v="3"/>
    <x v="0"/>
    <x v="0"/>
    <n v="1"/>
    <x v="1"/>
    <n v="42.381053924560547"/>
    <n v="-76.870574951171875"/>
  </r>
  <r>
    <s v="Lindhurst High School shooting"/>
    <x v="0"/>
    <x v="0"/>
    <x v="1"/>
    <x v="56"/>
    <x v="3"/>
    <x v="22"/>
    <x v="2"/>
    <x v="0"/>
    <n v="10"/>
    <n v="14"/>
    <x v="2"/>
    <x v="1"/>
    <x v="0"/>
    <n v="2"/>
    <x v="1"/>
    <n v="39.078685760498047"/>
    <n v="-121.54757690429688"/>
  </r>
  <r>
    <s v="Royal Oak postal shootings"/>
    <x v="0"/>
    <x v="0"/>
    <x v="1"/>
    <x v="57"/>
    <x v="29"/>
    <x v="23"/>
    <x v="0"/>
    <x v="0"/>
    <n v="5"/>
    <n v="10"/>
    <x v="4"/>
    <x v="0"/>
    <x v="0"/>
    <n v="1"/>
    <x v="1"/>
    <n v="42.489479064941406"/>
    <n v="-83.144645690917969"/>
  </r>
  <r>
    <s v="University of Iowa shooting"/>
    <x v="0"/>
    <x v="0"/>
    <x v="5"/>
    <x v="58"/>
    <x v="30"/>
    <x v="23"/>
    <x v="5"/>
    <x v="0"/>
    <n v="1"/>
    <n v="7"/>
    <x v="2"/>
    <x v="0"/>
    <x v="0"/>
    <n v="1"/>
    <x v="1"/>
    <n v="41.660690307617188"/>
    <n v="-91.530220031738281"/>
  </r>
  <r>
    <s v="Luby's massacre"/>
    <x v="0"/>
    <x v="0"/>
    <x v="1"/>
    <x v="59"/>
    <x v="14"/>
    <x v="23"/>
    <x v="13"/>
    <x v="1"/>
    <n v="20"/>
    <n v="44"/>
    <x v="3"/>
    <x v="1"/>
    <x v="0"/>
    <n v="2"/>
    <x v="1"/>
    <n v="31.117118835449219"/>
    <n v="-97.727798461914063"/>
  </r>
  <r>
    <s v="GMAC massacre"/>
    <x v="0"/>
    <x v="0"/>
    <x v="3"/>
    <x v="60"/>
    <x v="5"/>
    <x v="24"/>
    <x v="11"/>
    <x v="1"/>
    <n v="4"/>
    <n v="14"/>
    <x v="3"/>
    <x v="1"/>
    <x v="0"/>
    <n v="2"/>
    <x v="1"/>
    <n v="30.332183837890625"/>
    <n v="-81.655647277832031"/>
  </r>
  <r>
    <s v="Standard Gravure shooting"/>
    <x v="0"/>
    <x v="0"/>
    <x v="1"/>
    <x v="61"/>
    <x v="16"/>
    <x v="25"/>
    <x v="1"/>
    <x v="0"/>
    <n v="12"/>
    <n v="21"/>
    <x v="4"/>
    <x v="0"/>
    <x v="0"/>
    <n v="5"/>
    <x v="0"/>
    <n v="38.254238128662109"/>
    <n v="-85.759407043457031"/>
  </r>
  <r>
    <s v="Stockton schoolyard shooting"/>
    <x v="0"/>
    <x v="0"/>
    <x v="1"/>
    <x v="62"/>
    <x v="3"/>
    <x v="25"/>
    <x v="5"/>
    <x v="0"/>
    <n v="29"/>
    <n v="35"/>
    <x v="2"/>
    <x v="0"/>
    <x v="0"/>
    <n v="2"/>
    <x v="0"/>
    <n v="37.95770263671875"/>
    <n v="-121.29077911376953"/>
  </r>
  <r>
    <s v="ESL shooting"/>
    <x v="0"/>
    <x v="0"/>
    <x v="1"/>
    <x v="63"/>
    <x v="3"/>
    <x v="26"/>
    <x v="4"/>
    <x v="0"/>
    <n v="4"/>
    <n v="11"/>
    <x v="4"/>
    <x v="0"/>
    <x v="0"/>
    <n v="7"/>
    <x v="1"/>
    <n v="37.368831634521484"/>
    <n v="-122.03634643554688"/>
  </r>
  <r>
    <s v="Shopping centers spree killings"/>
    <x v="0"/>
    <x v="1"/>
    <x v="1"/>
    <x v="64"/>
    <x v="5"/>
    <x v="27"/>
    <x v="5"/>
    <x v="0"/>
    <n v="14"/>
    <n v="20"/>
    <x v="3"/>
    <x v="0"/>
    <x v="0"/>
    <n v="3"/>
    <x v="1"/>
    <n v="28.033187866210938"/>
    <n v="-80.642967224121094"/>
  </r>
  <r>
    <s v="United States Postal Service shooting"/>
    <x v="0"/>
    <x v="0"/>
    <x v="1"/>
    <x v="65"/>
    <x v="31"/>
    <x v="28"/>
    <x v="12"/>
    <x v="1"/>
    <n v="6"/>
    <n v="21"/>
    <x v="4"/>
    <x v="0"/>
    <x v="0"/>
    <n v="3"/>
    <x v="1"/>
    <n v="35.667201995849609"/>
    <n v="-97.429367065429688"/>
  </r>
  <r>
    <s v="San Ysidro McDonald's massacre"/>
    <x v="0"/>
    <x v="0"/>
    <x v="1"/>
    <x v="66"/>
    <x v="3"/>
    <x v="29"/>
    <x v="14"/>
    <x v="1"/>
    <n v="19"/>
    <n v="41"/>
    <x v="3"/>
    <x v="0"/>
    <x v="0"/>
    <n v="3"/>
    <x v="0"/>
    <n v="32.552001953125"/>
    <n v="-117.04308319091797"/>
  </r>
  <r>
    <s v="Dallas nightclub shooting"/>
    <x v="0"/>
    <x v="0"/>
    <x v="1"/>
    <x v="67"/>
    <x v="14"/>
    <x v="29"/>
    <x v="5"/>
    <x v="0"/>
    <n v="1"/>
    <n v="7"/>
    <x v="3"/>
    <x v="0"/>
    <x v="1"/>
    <n v="1"/>
    <x v="1"/>
    <n v="32.780105590820313"/>
    <n v="-96.800010681152344"/>
  </r>
  <r>
    <s v="Welding shop shooting"/>
    <x v="0"/>
    <x v="0"/>
    <x v="1"/>
    <x v="68"/>
    <x v="5"/>
    <x v="30"/>
    <x v="7"/>
    <x v="0"/>
    <n v="3"/>
    <n v="11"/>
    <x v="3"/>
    <x v="0"/>
    <x v="0"/>
    <n v="1"/>
    <x v="1"/>
    <n v="25.796491622924805"/>
    <n v="-80.2266845703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8CD44-3093-49FF-8D22-2A47BD1E16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3" firstHeaderRow="1" firstDataRow="2" firstDataCol="1"/>
  <pivotFields count="18">
    <pivotField showAll="0"/>
    <pivotField showAll="0">
      <items count="3">
        <item x="1"/>
        <item x="0"/>
        <item t="default"/>
      </items>
    </pivotField>
    <pivotField axis="axisCol" dataField="1" showAll="0" sortType="ascending">
      <items count="3">
        <item x="0"/>
        <item x="1"/>
        <item t="default"/>
      </items>
    </pivotField>
    <pivotField axis="axisRow" showAll="0" sortType="ascending">
      <items count="8">
        <item x="5"/>
        <item x="3"/>
        <item x="4"/>
        <item x="0"/>
        <item x="2"/>
        <item x="6"/>
        <item x="1"/>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showAll="0"/>
    <pivotField showAll="0"/>
    <pivotField showAll="0"/>
    <pivotField showAll="0"/>
    <pivotField showAll="0">
      <items count="6">
        <item h="1" x="0"/>
        <item h="1" x="3"/>
        <item h="1" x="1"/>
        <item h="1" x="2"/>
        <item x="4"/>
        <item t="default"/>
      </items>
    </pivotField>
    <pivotField showAll="0"/>
    <pivotField showAll="0"/>
    <pivotField showAll="0"/>
    <pivotField showAll="0"/>
    <pivotField showAll="0"/>
    <pivotField showAll="0"/>
  </pivotFields>
  <rowFields count="1">
    <field x="3"/>
  </rowFields>
  <rowItems count="5">
    <i>
      <x/>
    </i>
    <i>
      <x v="2"/>
    </i>
    <i>
      <x v="1"/>
    </i>
    <i>
      <x v="6"/>
    </i>
    <i t="grand">
      <x/>
    </i>
  </rowItems>
  <colFields count="1">
    <field x="2"/>
  </colFields>
  <colItems count="3">
    <i>
      <x/>
    </i>
    <i>
      <x v="1"/>
    </i>
    <i t="grand">
      <x/>
    </i>
  </colItems>
  <dataFields count="1">
    <dataField name="Count of SHOOTINGTYPE"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779066-857B-4870-9AB2-1CE4B9DFE0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8">
    <pivotField showAll="0"/>
    <pivotField axis="axisRow" showAll="0">
      <items count="3">
        <item x="1"/>
        <item x="0"/>
        <item t="default"/>
      </items>
    </pivotField>
    <pivotField axis="axisCol" dataField="1" showAll="0">
      <items count="3">
        <item x="0"/>
        <item x="1"/>
        <item t="default"/>
      </items>
    </pivotField>
    <pivotField showAll="0"/>
    <pivotField showAll="0">
      <items count="70">
        <item x="48"/>
        <item x="3"/>
        <item x="42"/>
        <item x="12"/>
        <item x="22"/>
        <item x="29"/>
        <item x="34"/>
        <item x="17"/>
        <item x="23"/>
        <item x="1"/>
        <item x="0"/>
        <item x="35"/>
        <item x="50"/>
        <item x="28"/>
        <item x="67"/>
        <item x="25"/>
        <item x="65"/>
        <item x="51"/>
        <item x="53"/>
        <item x="7"/>
        <item x="21"/>
        <item x="49"/>
        <item x="41"/>
        <item x="52"/>
        <item x="32"/>
        <item x="24"/>
        <item x="8"/>
        <item x="5"/>
        <item x="40"/>
        <item x="58"/>
        <item x="60"/>
        <item x="45"/>
        <item x="59"/>
        <item x="26"/>
        <item x="31"/>
        <item x="43"/>
        <item x="61"/>
        <item x="19"/>
        <item x="2"/>
        <item x="37"/>
        <item x="36"/>
        <item x="68"/>
        <item x="10"/>
        <item x="46"/>
        <item x="9"/>
        <item x="15"/>
        <item x="11"/>
        <item x="14"/>
        <item x="56"/>
        <item x="27"/>
        <item x="47"/>
        <item x="64"/>
        <item x="20"/>
        <item x="33"/>
        <item x="57"/>
        <item x="30"/>
        <item x="54"/>
        <item x="66"/>
        <item x="6"/>
        <item x="16"/>
        <item x="13"/>
        <item x="44"/>
        <item x="62"/>
        <item x="63"/>
        <item x="39"/>
        <item x="18"/>
        <item x="38"/>
        <item x="4"/>
        <item x="55"/>
        <item t="default"/>
      </items>
    </pivotField>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showAll="0"/>
    <pivotField showAll="0"/>
    <pivotField showAll="0"/>
    <pivotField showAll="0"/>
    <pivotField showAll="0">
      <items count="6">
        <item h="1" x="0"/>
        <item h="1" x="3"/>
        <item h="1" x="1"/>
        <item h="1" x="2"/>
        <item x="4"/>
        <item t="default"/>
      </items>
    </pivotField>
    <pivotField showAll="0"/>
    <pivotField showAll="0"/>
    <pivotField showAll="0"/>
    <pivotField showAll="0"/>
    <pivotField showAll="0"/>
    <pivotField showAll="0"/>
  </pivotFields>
  <rowFields count="1">
    <field x="1"/>
  </rowFields>
  <rowItems count="3">
    <i>
      <x/>
    </i>
    <i>
      <x v="1"/>
    </i>
    <i t="grand">
      <x/>
    </i>
  </rowItems>
  <colFields count="1">
    <field x="2"/>
  </colFields>
  <colItems count="3">
    <i>
      <x/>
    </i>
    <i>
      <x v="1"/>
    </i>
    <i t="grand">
      <x/>
    </i>
  </colItems>
  <dataFields count="1">
    <dataField name="Count of SHOOTINGTYPE"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29716F-22D1-455E-88D2-AB29A4DF92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Fatality ranking ">
  <location ref="A56:E58" firstHeaderRow="1" firstDataRow="2" firstDataCol="1"/>
  <pivotFields count="18">
    <pivotField showAll="0"/>
    <pivotField showAll="0">
      <items count="3">
        <item x="1"/>
        <item x="0"/>
        <item t="default"/>
      </items>
    </pivotField>
    <pivotField showAll="0" sortType="ascending">
      <items count="3">
        <item x="0"/>
        <item x="1"/>
        <item t="default"/>
      </items>
    </pivotField>
    <pivotField showAll="0">
      <items count="8">
        <item x="5"/>
        <item x="3"/>
        <item x="4"/>
        <item x="0"/>
        <item x="2"/>
        <item x="6"/>
        <item x="1"/>
        <item t="default"/>
      </items>
    </pivotField>
    <pivotField showAll="0">
      <items count="70">
        <item x="48"/>
        <item x="3"/>
        <item x="42"/>
        <item x="12"/>
        <item x="22"/>
        <item x="29"/>
        <item x="34"/>
        <item x="17"/>
        <item x="23"/>
        <item x="1"/>
        <item x="0"/>
        <item x="35"/>
        <item x="50"/>
        <item x="28"/>
        <item x="67"/>
        <item x="25"/>
        <item x="65"/>
        <item x="51"/>
        <item x="53"/>
        <item x="7"/>
        <item x="21"/>
        <item x="49"/>
        <item x="41"/>
        <item x="52"/>
        <item x="32"/>
        <item x="24"/>
        <item x="8"/>
        <item x="5"/>
        <item x="40"/>
        <item x="58"/>
        <item x="60"/>
        <item x="45"/>
        <item x="59"/>
        <item x="26"/>
        <item x="31"/>
        <item x="43"/>
        <item x="61"/>
        <item x="19"/>
        <item x="2"/>
        <item x="37"/>
        <item x="36"/>
        <item x="68"/>
        <item x="10"/>
        <item x="46"/>
        <item x="9"/>
        <item x="15"/>
        <item x="11"/>
        <item x="14"/>
        <item x="56"/>
        <item x="27"/>
        <item x="47"/>
        <item x="64"/>
        <item x="20"/>
        <item x="33"/>
        <item x="57"/>
        <item x="30"/>
        <item x="54"/>
        <item x="66"/>
        <item x="6"/>
        <item x="16"/>
        <item x="13"/>
        <item x="44"/>
        <item x="62"/>
        <item x="63"/>
        <item x="39"/>
        <item x="18"/>
        <item x="38"/>
        <item x="4"/>
        <item x="55"/>
        <item t="default"/>
      </items>
    </pivotField>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showAll="0"/>
    <pivotField showAll="0">
      <items count="4">
        <item x="2"/>
        <item x="0"/>
        <item x="1"/>
        <item t="default"/>
      </items>
    </pivotField>
    <pivotField showAll="0"/>
    <pivotField showAll="0"/>
    <pivotField showAll="0">
      <items count="6">
        <item h="1" x="0"/>
        <item h="1" x="3"/>
        <item h="1" x="1"/>
        <item h="1" x="2"/>
        <item x="4"/>
        <item t="default"/>
      </items>
    </pivotField>
    <pivotField showAll="0">
      <items count="3">
        <item x="1"/>
        <item x="0"/>
        <item t="default"/>
      </items>
    </pivotField>
    <pivotField axis="axisCol" dataField="1" showAll="0">
      <items count="4">
        <item x="0"/>
        <item x="2"/>
        <item x="1"/>
        <item t="default"/>
      </items>
    </pivotField>
    <pivotField showAll="0"/>
    <pivotField showAll="0"/>
    <pivotField showAll="0"/>
    <pivotField showAll="0"/>
  </pivotFields>
  <rowItems count="1">
    <i/>
  </rowItems>
  <colFields count="1">
    <field x="13"/>
  </colFields>
  <colItems count="4">
    <i>
      <x/>
    </i>
    <i>
      <x v="1"/>
    </i>
    <i>
      <x v="2"/>
    </i>
    <i t="grand">
      <x/>
    </i>
  </colItems>
  <dataFields count="1">
    <dataField name="Count of WEAPONSOBTAINEDLEGALLY" fld="13" subtotal="count" baseField="0" baseItem="0"/>
  </dataFields>
  <chartFormats count="6">
    <chartFormat chart="5" format="0" series="1">
      <pivotArea type="data" outline="0" fieldPosition="0">
        <references count="2">
          <reference field="4294967294" count="1" selected="0">
            <x v="0"/>
          </reference>
          <reference field="13" count="1" selected="0">
            <x v="2"/>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25AE2-F44F-4EB6-B3F7-369F175962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atality ranking ">
  <location ref="A40:D44" firstHeaderRow="1" firstDataRow="2" firstDataCol="1"/>
  <pivotFields count="18">
    <pivotField showAll="0"/>
    <pivotField axis="axisRow" showAll="0">
      <items count="3">
        <item x="1"/>
        <item x="0"/>
        <item t="default"/>
      </items>
    </pivotField>
    <pivotField showAll="0" sortType="ascending">
      <items count="3">
        <item x="0"/>
        <item x="1"/>
        <item t="default"/>
      </items>
    </pivotField>
    <pivotField showAll="0">
      <items count="8">
        <item x="5"/>
        <item x="3"/>
        <item x="4"/>
        <item x="0"/>
        <item x="2"/>
        <item x="6"/>
        <item x="1"/>
        <item t="default"/>
      </items>
    </pivotField>
    <pivotField showAll="0"/>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showAll="0"/>
    <pivotField showAll="0">
      <items count="4">
        <item x="2"/>
        <item x="0"/>
        <item x="1"/>
        <item t="default"/>
      </items>
    </pivotField>
    <pivotField showAll="0"/>
    <pivotField showAll="0"/>
    <pivotField showAll="0">
      <items count="6">
        <item h="1" x="0"/>
        <item h="1" x="3"/>
        <item h="1" x="1"/>
        <item h="1" x="2"/>
        <item x="4"/>
        <item t="default"/>
      </items>
    </pivotField>
    <pivotField axis="axisCol" dataField="1" showAll="0">
      <items count="3">
        <item x="1"/>
        <item x="0"/>
        <item t="default"/>
      </items>
    </pivotField>
    <pivotField showAll="0"/>
    <pivotField showAll="0"/>
    <pivotField showAll="0"/>
    <pivotField showAll="0"/>
    <pivotField showAll="0"/>
  </pivotFields>
  <rowFields count="1">
    <field x="1"/>
  </rowFields>
  <rowItems count="3">
    <i>
      <x/>
    </i>
    <i>
      <x v="1"/>
    </i>
    <i t="grand">
      <x/>
    </i>
  </rowItems>
  <colFields count="1">
    <field x="12"/>
  </colFields>
  <colItems count="3">
    <i>
      <x/>
    </i>
    <i>
      <x v="1"/>
    </i>
    <i t="grand">
      <x/>
    </i>
  </colItems>
  <dataFields count="1">
    <dataField name="Count of PRIORSIGNSOFMENTALILLNES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28F92-963D-49A7-BDAD-22EAB1D9B46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Fatality ranking ">
  <location ref="A105:D109" firstHeaderRow="1" firstDataRow="2" firstDataCol="1"/>
  <pivotFields count="18">
    <pivotField showAll="0"/>
    <pivotField axis="axisRow" showAll="0">
      <items count="3">
        <item x="1"/>
        <item x="0"/>
        <item t="default"/>
      </items>
    </pivotField>
    <pivotField showAll="0" sortType="ascending">
      <items count="3">
        <item x="0"/>
        <item x="1"/>
        <item t="default"/>
      </items>
    </pivotField>
    <pivotField showAll="0">
      <items count="8">
        <item x="5"/>
        <item x="3"/>
        <item x="4"/>
        <item x="0"/>
        <item x="2"/>
        <item x="6"/>
        <item x="1"/>
        <item t="default"/>
      </items>
    </pivotField>
    <pivotField showAll="0">
      <items count="70">
        <item x="48"/>
        <item x="3"/>
        <item x="42"/>
        <item x="12"/>
        <item x="22"/>
        <item x="29"/>
        <item x="34"/>
        <item x="17"/>
        <item x="23"/>
        <item x="1"/>
        <item x="0"/>
        <item x="35"/>
        <item x="50"/>
        <item x="28"/>
        <item x="67"/>
        <item x="25"/>
        <item x="65"/>
        <item x="51"/>
        <item x="53"/>
        <item x="7"/>
        <item x="21"/>
        <item x="49"/>
        <item x="41"/>
        <item x="52"/>
        <item x="32"/>
        <item x="24"/>
        <item x="8"/>
        <item x="5"/>
        <item x="40"/>
        <item x="58"/>
        <item x="60"/>
        <item x="45"/>
        <item x="59"/>
        <item x="26"/>
        <item x="31"/>
        <item x="43"/>
        <item x="61"/>
        <item x="19"/>
        <item x="2"/>
        <item x="37"/>
        <item x="36"/>
        <item x="68"/>
        <item x="10"/>
        <item x="46"/>
        <item x="9"/>
        <item x="15"/>
        <item x="11"/>
        <item x="14"/>
        <item x="56"/>
        <item x="27"/>
        <item x="47"/>
        <item x="64"/>
        <item x="20"/>
        <item x="33"/>
        <item x="57"/>
        <item x="30"/>
        <item x="54"/>
        <item x="66"/>
        <item x="6"/>
        <item x="16"/>
        <item x="13"/>
        <item x="44"/>
        <item x="62"/>
        <item x="63"/>
        <item x="39"/>
        <item x="18"/>
        <item x="38"/>
        <item x="4"/>
        <item x="55"/>
        <item t="default"/>
      </items>
    </pivotField>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showAll="0">
      <items count="16">
        <item x="2"/>
        <item x="0"/>
        <item x="5"/>
        <item x="4"/>
        <item x="7"/>
        <item x="1"/>
        <item x="11"/>
        <item x="3"/>
        <item x="8"/>
        <item x="9"/>
        <item x="12"/>
        <item x="14"/>
        <item x="13"/>
        <item x="6"/>
        <item x="10"/>
        <item t="default"/>
      </items>
    </pivotField>
    <pivotField showAll="0">
      <items count="4">
        <item x="2"/>
        <item x="0"/>
        <item x="1"/>
        <item t="default"/>
      </items>
    </pivotField>
    <pivotField showAll="0"/>
    <pivotField showAll="0"/>
    <pivotField showAll="0">
      <items count="6">
        <item h="1" x="0"/>
        <item h="1" x="3"/>
        <item h="1" x="1"/>
        <item h="1" x="2"/>
        <item x="4"/>
        <item t="default"/>
      </items>
    </pivotField>
    <pivotField axis="axisCol" dataField="1" showAll="0">
      <items count="3">
        <item x="1"/>
        <item x="0"/>
        <item t="default"/>
      </items>
    </pivotField>
    <pivotField showAll="0">
      <items count="4">
        <item x="0"/>
        <item x="2"/>
        <item x="1"/>
        <item t="default"/>
      </items>
    </pivotField>
    <pivotField showAll="0"/>
    <pivotField showAll="0">
      <items count="3">
        <item x="1"/>
        <item x="0"/>
        <item t="default"/>
      </items>
    </pivotField>
    <pivotField showAll="0"/>
    <pivotField showAll="0"/>
  </pivotFields>
  <rowFields count="1">
    <field x="1"/>
  </rowFields>
  <rowItems count="3">
    <i>
      <x/>
    </i>
    <i>
      <x v="1"/>
    </i>
    <i t="grand">
      <x/>
    </i>
  </rowItems>
  <colFields count="1">
    <field x="12"/>
  </colFields>
  <colItems count="3">
    <i>
      <x/>
    </i>
    <i>
      <x v="1"/>
    </i>
    <i t="grand">
      <x/>
    </i>
  </colItems>
  <dataFields count="1">
    <dataField name="Count of PRIORSIGNSOFMENTALILLNESS" fld="12" subtotal="count" baseField="0" baseItem="0"/>
  </dataFields>
  <chartFormats count="4">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B290F8-24A9-44C9-A415-553045BCF6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Fatality ranking ">
  <location ref="A75:D79" firstHeaderRow="1" firstDataRow="2" firstDataCol="1"/>
  <pivotFields count="18">
    <pivotField showAll="0"/>
    <pivotField showAll="0">
      <items count="3">
        <item x="1"/>
        <item x="0"/>
        <item t="default"/>
      </items>
    </pivotField>
    <pivotField axis="axisRow" showAll="0" sortType="ascending">
      <items count="3">
        <item x="0"/>
        <item x="1"/>
        <item t="default"/>
      </items>
    </pivotField>
    <pivotField showAll="0">
      <items count="8">
        <item x="5"/>
        <item x="3"/>
        <item x="4"/>
        <item x="0"/>
        <item x="2"/>
        <item x="6"/>
        <item x="1"/>
        <item t="default"/>
      </items>
    </pivotField>
    <pivotField showAll="0">
      <items count="70">
        <item x="48"/>
        <item x="3"/>
        <item x="42"/>
        <item x="12"/>
        <item x="22"/>
        <item x="29"/>
        <item x="34"/>
        <item x="17"/>
        <item x="23"/>
        <item x="1"/>
        <item x="0"/>
        <item x="35"/>
        <item x="50"/>
        <item x="28"/>
        <item x="67"/>
        <item x="25"/>
        <item x="65"/>
        <item x="51"/>
        <item x="53"/>
        <item x="7"/>
        <item x="21"/>
        <item x="49"/>
        <item x="41"/>
        <item x="52"/>
        <item x="32"/>
        <item x="24"/>
        <item x="8"/>
        <item x="5"/>
        <item x="40"/>
        <item x="58"/>
        <item x="60"/>
        <item x="45"/>
        <item x="59"/>
        <item x="26"/>
        <item x="31"/>
        <item x="43"/>
        <item x="61"/>
        <item x="19"/>
        <item x="2"/>
        <item x="37"/>
        <item x="36"/>
        <item x="68"/>
        <item x="10"/>
        <item x="46"/>
        <item x="9"/>
        <item x="15"/>
        <item x="11"/>
        <item x="14"/>
        <item x="56"/>
        <item x="27"/>
        <item x="47"/>
        <item x="64"/>
        <item x="20"/>
        <item x="33"/>
        <item x="57"/>
        <item x="30"/>
        <item x="54"/>
        <item x="66"/>
        <item x="6"/>
        <item x="16"/>
        <item x="13"/>
        <item x="44"/>
        <item x="62"/>
        <item x="63"/>
        <item x="39"/>
        <item x="18"/>
        <item x="38"/>
        <item x="4"/>
        <item x="55"/>
        <item t="default"/>
      </items>
    </pivotField>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showAll="0"/>
    <pivotField showAll="0">
      <items count="4">
        <item x="2"/>
        <item x="0"/>
        <item x="1"/>
        <item t="default"/>
      </items>
    </pivotField>
    <pivotField showAll="0"/>
    <pivotField showAll="0"/>
    <pivotField showAll="0">
      <items count="6">
        <item h="1" x="0"/>
        <item h="1" x="3"/>
        <item h="1" x="1"/>
        <item h="1" x="2"/>
        <item x="4"/>
        <item t="default"/>
      </items>
    </pivotField>
    <pivotField showAll="0">
      <items count="3">
        <item x="1"/>
        <item x="0"/>
        <item t="default"/>
      </items>
    </pivotField>
    <pivotField showAll="0">
      <items count="4">
        <item x="0"/>
        <item x="2"/>
        <item x="1"/>
        <item t="default"/>
      </items>
    </pivotField>
    <pivotField showAll="0"/>
    <pivotField axis="axisCol" dataField="1" showAll="0">
      <items count="3">
        <item x="1"/>
        <item x="0"/>
        <item t="default"/>
      </items>
    </pivotField>
    <pivotField showAll="0"/>
    <pivotField showAll="0"/>
  </pivotFields>
  <rowFields count="1">
    <field x="2"/>
  </rowFields>
  <rowItems count="3">
    <i>
      <x/>
    </i>
    <i>
      <x v="1"/>
    </i>
    <i t="grand">
      <x/>
    </i>
  </rowItems>
  <colFields count="1">
    <field x="15"/>
  </colFields>
  <colItems count="3">
    <i>
      <x/>
    </i>
    <i>
      <x v="1"/>
    </i>
    <i t="grand">
      <x/>
    </i>
  </colItems>
  <dataFields count="1">
    <dataField name="Count of ASSAULT" fld="15" subtotal="count" baseField="0" baseItem="0"/>
  </dataFields>
  <chartFormats count="4">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10" format="4" series="1">
      <pivotArea type="data" outline="0" fieldPosition="0">
        <references count="2">
          <reference field="4294967294" count="1" selected="0">
            <x v="0"/>
          </reference>
          <reference field="15" count="1" selected="0">
            <x v="0"/>
          </reference>
        </references>
      </pivotArea>
    </chartFormat>
    <chartFormat chart="10"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078567-ED74-4386-BD40-068F896E95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atality ranking ">
  <location ref="A29:B32" firstHeaderRow="1" firstDataRow="1" firstDataCol="1"/>
  <pivotFields count="18">
    <pivotField showAll="0"/>
    <pivotField showAll="0">
      <items count="3">
        <item x="1"/>
        <item x="0"/>
        <item t="default"/>
      </items>
    </pivotField>
    <pivotField showAll="0" sortType="ascending">
      <items count="3">
        <item x="0"/>
        <item x="1"/>
        <item t="default"/>
      </items>
    </pivotField>
    <pivotField showAll="0">
      <items count="8">
        <item x="5"/>
        <item x="3"/>
        <item x="4"/>
        <item x="0"/>
        <item x="2"/>
        <item x="6"/>
        <item x="1"/>
        <item t="default"/>
      </items>
    </pivotField>
    <pivotField showAll="0"/>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showAll="0">
      <items count="7">
        <item x="0"/>
        <item x="1"/>
        <item x="2"/>
        <item x="3"/>
        <item x="4"/>
        <item x="5"/>
        <item t="default"/>
      </items>
    </pivotField>
    <pivotField dataField="1"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6">
        <item h="1" x="0"/>
        <item h="1" x="3"/>
        <item h="1" x="1"/>
        <item h="1" x="2"/>
        <item x="4"/>
        <item t="default"/>
      </items>
    </pivotField>
    <pivotField showAll="0"/>
    <pivotField showAll="0"/>
    <pivotField showAll="0"/>
    <pivotField showAll="0"/>
    <pivotField showAll="0"/>
    <pivotField showAll="0"/>
  </pivotFields>
  <rowFields count="1">
    <field x="8"/>
  </rowFields>
  <rowItems count="3">
    <i>
      <x v="2"/>
    </i>
    <i>
      <x v="1"/>
    </i>
    <i t="grand">
      <x/>
    </i>
  </rowItems>
  <colItems count="1">
    <i/>
  </colItems>
  <dataFields count="1">
    <dataField name="Percentage  Fatality" fld="7" showDataAs="percentOfTotal" baseField="0" baseItem="0" numFmtId="1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2"/>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 chart="5" format="10">
      <pivotArea type="data" outline="0" fieldPosition="0">
        <references count="2">
          <reference field="4294967294" count="1" selected="0">
            <x v="0"/>
          </reference>
          <reference field="8" count="1" selected="0">
            <x v="2"/>
          </reference>
        </references>
      </pivotArea>
    </chartFormat>
    <chartFormat chart="5" format="1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1CA58E-BD02-4778-9D1D-8851282CB90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Fatality ranking ">
  <location ref="A95:B100" firstHeaderRow="1" firstDataRow="1" firstDataCol="1"/>
  <pivotFields count="18">
    <pivotField showAll="0"/>
    <pivotField showAll="0">
      <items count="3">
        <item x="1"/>
        <item x="0"/>
        <item t="default"/>
      </items>
    </pivotField>
    <pivotField showAll="0" sortType="ascending">
      <items count="3">
        <item x="0"/>
        <item x="1"/>
        <item t="default"/>
      </items>
    </pivotField>
    <pivotField showAll="0">
      <items count="8">
        <item x="5"/>
        <item x="3"/>
        <item x="4"/>
        <item x="0"/>
        <item x="2"/>
        <item x="6"/>
        <item x="1"/>
        <item t="default"/>
      </items>
    </pivotField>
    <pivotField showAll="0">
      <items count="70">
        <item x="48"/>
        <item x="3"/>
        <item x="42"/>
        <item x="12"/>
        <item x="22"/>
        <item x="29"/>
        <item x="34"/>
        <item x="17"/>
        <item x="23"/>
        <item x="1"/>
        <item x="0"/>
        <item x="35"/>
        <item x="50"/>
        <item x="28"/>
        <item x="67"/>
        <item x="25"/>
        <item x="65"/>
        <item x="51"/>
        <item x="53"/>
        <item x="7"/>
        <item x="21"/>
        <item x="49"/>
        <item x="41"/>
        <item x="52"/>
        <item x="32"/>
        <item x="24"/>
        <item x="8"/>
        <item x="5"/>
        <item x="40"/>
        <item x="58"/>
        <item x="60"/>
        <item x="45"/>
        <item x="59"/>
        <item x="26"/>
        <item x="31"/>
        <item x="43"/>
        <item x="61"/>
        <item x="19"/>
        <item x="2"/>
        <item x="37"/>
        <item x="36"/>
        <item x="68"/>
        <item x="10"/>
        <item x="46"/>
        <item x="9"/>
        <item x="15"/>
        <item x="11"/>
        <item x="14"/>
        <item x="56"/>
        <item x="27"/>
        <item x="47"/>
        <item x="64"/>
        <item x="20"/>
        <item x="33"/>
        <item x="57"/>
        <item x="30"/>
        <item x="54"/>
        <item x="66"/>
        <item x="6"/>
        <item x="16"/>
        <item x="13"/>
        <item x="44"/>
        <item x="62"/>
        <item x="63"/>
        <item x="39"/>
        <item x="18"/>
        <item x="38"/>
        <item x="4"/>
        <item x="55"/>
        <item t="default"/>
      </items>
    </pivotField>
    <pivotField showAll="0">
      <items count="33">
        <item x="13"/>
        <item x="28"/>
        <item x="3"/>
        <item x="10"/>
        <item x="7"/>
        <item x="4"/>
        <item x="5"/>
        <item x="11"/>
        <item x="26"/>
        <item x="17"/>
        <item x="30"/>
        <item x="16"/>
        <item x="25"/>
        <item x="29"/>
        <item x="8"/>
        <item x="24"/>
        <item x="18"/>
        <item x="19"/>
        <item x="12"/>
        <item x="6"/>
        <item x="15"/>
        <item x="23"/>
        <item x="31"/>
        <item x="27"/>
        <item x="22"/>
        <item x="1"/>
        <item x="0"/>
        <item x="14"/>
        <item x="21"/>
        <item x="20"/>
        <item x="2"/>
        <item x="9"/>
        <item t="default"/>
      </items>
    </pivotField>
    <pivotField axis="axisRow" showAll="0" sortType="ascending">
      <items count="7">
        <item x="0"/>
        <item x="5"/>
        <item x="1"/>
        <item x="2"/>
        <item x="3"/>
        <item x="4"/>
        <item t="default"/>
      </items>
    </pivotField>
    <pivotField showAll="0">
      <items count="16">
        <item x="2"/>
        <item x="0"/>
        <item x="5"/>
        <item x="4"/>
        <item x="7"/>
        <item x="1"/>
        <item x="11"/>
        <item x="3"/>
        <item x="8"/>
        <item x="9"/>
        <item x="12"/>
        <item x="14"/>
        <item x="13"/>
        <item x="6"/>
        <item x="10"/>
        <item t="default"/>
      </items>
    </pivotField>
    <pivotField showAll="0">
      <items count="4">
        <item x="2"/>
        <item x="0"/>
        <item x="1"/>
        <item t="default"/>
      </items>
    </pivotField>
    <pivotField dataField="1" showAll="0"/>
    <pivotField showAll="0"/>
    <pivotField showAll="0">
      <items count="6">
        <item h="1" x="0"/>
        <item h="1" x="3"/>
        <item h="1" x="1"/>
        <item h="1" x="2"/>
        <item x="4"/>
        <item t="default"/>
      </items>
    </pivotField>
    <pivotField showAll="0">
      <items count="3">
        <item x="1"/>
        <item x="0"/>
        <item t="default"/>
      </items>
    </pivotField>
    <pivotField showAll="0">
      <items count="4">
        <item x="0"/>
        <item x="2"/>
        <item x="1"/>
        <item t="default"/>
      </items>
    </pivotField>
    <pivotField showAll="0"/>
    <pivotField showAll="0">
      <items count="3">
        <item x="1"/>
        <item x="0"/>
        <item t="default"/>
      </items>
    </pivotField>
    <pivotField showAll="0"/>
    <pivotField showAll="0"/>
  </pivotFields>
  <rowFields count="1">
    <field x="6"/>
  </rowFields>
  <rowItems count="5">
    <i>
      <x v="2"/>
    </i>
    <i>
      <x v="3"/>
    </i>
    <i>
      <x v="4"/>
    </i>
    <i>
      <x v="5"/>
    </i>
    <i t="grand">
      <x/>
    </i>
  </rowItems>
  <colItems count="1">
    <i/>
  </colItems>
  <dataFields count="1">
    <dataField name="Count of WOUNDED" fld="9" subtotal="count" baseField="6" baseItem="2"/>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78F987-2E35-4075-AABB-217A617E69E4}" autoFormatId="16" applyNumberFormats="0" applyBorderFormats="0" applyFontFormats="0" applyPatternFormats="0" applyAlignmentFormats="0" applyWidthHeightFormats="0">
  <queryTableRefresh nextId="19">
    <queryTableFields count="18">
      <queryTableField id="1" name="CASE" tableColumnId="1"/>
      <queryTableField id="2" name="GENDER" tableColumnId="2"/>
      <queryTableField id="3" name="SHOOTINGTYPE" tableColumnId="3"/>
      <queryTableField id="4" name="RACE" tableColumnId="4"/>
      <queryTableField id="5" name="LOCATION" tableColumnId="5"/>
      <queryTableField id="6" name="STATE" tableColumnId="6"/>
      <queryTableField id="7" name="YEAR" tableColumnId="7"/>
      <queryTableField id="8" name="FATALITIES" tableColumnId="8"/>
      <queryTableField id="18" dataBound="0" tableColumnId="18"/>
      <queryTableField id="9" name="WOUNDED" tableColumnId="9"/>
      <queryTableField id="10" name="TOTALVICTIMS" tableColumnId="10"/>
      <queryTableField id="11" name="LOCATIONTYPE" tableColumnId="11"/>
      <queryTableField id="12" name="PRIORSIGNSOFMENTALILLNESS" tableColumnId="12"/>
      <queryTableField id="13" name="WEAPONSOBTAINEDLEGALLY" tableColumnId="13"/>
      <queryTableField id="14" name="NUMWEAPONS" tableColumnId="14"/>
      <queryTableField id="15" name="ASSAULT" tableColumnId="15"/>
      <queryTableField id="16" name="LATITUDE" tableColumnId="16"/>
      <queryTableField id="17" name="LONGITUD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TYPE" xr10:uid="{E9E09032-660C-471E-B6F2-CEBFA53FDF10}" sourceName="LOCATIONTYP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tabular pivotCacheId="863454244">
      <items count="5">
        <i x="0"/>
        <i x="3"/>
        <i x="1"/>
        <i x="2"/>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TYPE" xr10:uid="{78235C25-6D66-4E42-8B28-B075D20D65FD}" cache="Slicer_LOCATIONTYPE" caption="LOCATION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F9ECA1-DA9E-4708-8472-51F58B932979}" name="Table1" displayName="Table1" ref="A1:R72" tableType="queryTable" totalsRowShown="0">
  <autoFilter ref="A1:R72" xr:uid="{FAF9ECA1-DA9E-4708-8472-51F58B932979}"/>
  <tableColumns count="18">
    <tableColumn id="1" xr3:uid="{261A42ED-4270-4D67-99E2-76543B554D8A}" uniqueName="1" name="CASE" queryTableFieldId="1" dataDxfId="9"/>
    <tableColumn id="2" xr3:uid="{22A6AC82-D259-4188-89BE-9C7A9ED0A09C}" uniqueName="2" name="GENDER" queryTableFieldId="2" dataDxfId="8"/>
    <tableColumn id="3" xr3:uid="{306EABCD-9140-4E04-BBC1-5827ED8E0F3D}" uniqueName="3" name="SHOOTINGTYPE" queryTableFieldId="3" dataDxfId="7"/>
    <tableColumn id="4" xr3:uid="{1639ED8D-288C-4434-BC84-0BE490E25DC3}" uniqueName="4" name="RACE" queryTableFieldId="4" dataDxfId="6"/>
    <tableColumn id="5" xr3:uid="{5DC58D2B-7076-40ED-8A55-25F2C6B9A9EA}" uniqueName="5" name="LOCATION" queryTableFieldId="5" dataDxfId="5"/>
    <tableColumn id="6" xr3:uid="{515ADCB9-E0DE-482E-B39D-F8D8122BD356}" uniqueName="6" name="STATE" queryTableFieldId="6" dataDxfId="4"/>
    <tableColumn id="7" xr3:uid="{95412662-F36C-4C43-82F1-DEDC54656FDF}" uniqueName="7" name="YEAR" queryTableFieldId="7"/>
    <tableColumn id="8" xr3:uid="{EA40804D-8A70-4CCF-B61C-911DB43C5BB5}" uniqueName="8" name="FATALITIES" queryTableFieldId="8"/>
    <tableColumn id="18" xr3:uid="{078E2469-A762-40D6-89AA-C7F66EDC19B7}" uniqueName="18" name="Fatalities bracket" queryTableFieldId="18">
      <calculatedColumnFormula>IF(H2&gt;=25,"High fatality",IF(H2&gt;=10,"Modrate fatality",IF(Table1[[#This Row],[FATALITIES]]&lt;=10,"Low fatality","invalid")))</calculatedColumnFormula>
    </tableColumn>
    <tableColumn id="9" xr3:uid="{D7A13999-0F84-4C05-976E-5288333E3BFB}" uniqueName="9" name="WOUNDED" queryTableFieldId="9"/>
    <tableColumn id="10" xr3:uid="{5A6F5B61-5E26-45A4-9DF0-8F209F3E05FD}" uniqueName="10" name="TOTALVICTIMS" queryTableFieldId="10"/>
    <tableColumn id="11" xr3:uid="{7E0E2325-BB42-43A7-85E3-00CD945966DD}" uniqueName="11" name="LOCATIONTYPE" queryTableFieldId="11" dataDxfId="3"/>
    <tableColumn id="12" xr3:uid="{A97FF3CE-BADE-4F30-ACB8-64FDA82CF253}" uniqueName="12" name="PRIORSIGNSOFMENTALILLNESS" queryTableFieldId="12" dataDxfId="2"/>
    <tableColumn id="13" xr3:uid="{6E81CC46-C460-41F9-8CB3-E1DF5C43177F}" uniqueName="13" name="WEAPONSOBTAINEDLEGALLY" queryTableFieldId="13" dataDxfId="1"/>
    <tableColumn id="14" xr3:uid="{C4A4D0FF-6CB3-4D86-B43A-1147E56083C3}" uniqueName="14" name="NUMWEAPONS" queryTableFieldId="14"/>
    <tableColumn id="15" xr3:uid="{CAFA25BA-208F-4686-84DA-7E933264B2ED}" uniqueName="15" name="ASSAULT" queryTableFieldId="15" dataDxfId="0"/>
    <tableColumn id="16" xr3:uid="{EFE644FD-C41F-43CE-BFFD-F97907427A0E}" uniqueName="16" name="LATITUDE" queryTableFieldId="16"/>
    <tableColumn id="17" xr3:uid="{51766FA9-01CC-4EC2-891F-F3500A04F194}" uniqueName="17" name="LONGITUDE"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F724-037F-45AC-9E3D-7B790949BBCC}">
  <dimension ref="A1:R72"/>
  <sheetViews>
    <sheetView topLeftCell="G4" workbookViewId="0">
      <selection activeCell="H3" sqref="H3"/>
    </sheetView>
  </sheetViews>
  <sheetFormatPr defaultRowHeight="15" x14ac:dyDescent="0.25"/>
  <cols>
    <col min="1" max="1" width="38" bestFit="1" customWidth="1"/>
    <col min="2" max="2" width="10.5703125" bestFit="1" customWidth="1"/>
    <col min="3" max="3" width="17.28515625" bestFit="1" customWidth="1"/>
    <col min="4" max="4" width="15.85546875" bestFit="1" customWidth="1"/>
    <col min="5" max="5" width="33.85546875" bestFit="1" customWidth="1"/>
    <col min="6" max="6" width="14" bestFit="1" customWidth="1"/>
    <col min="7" max="7" width="7.85546875" bestFit="1" customWidth="1"/>
    <col min="8" max="8" width="12.85546875" bestFit="1" customWidth="1"/>
    <col min="9" max="9" width="12.85546875" customWidth="1"/>
    <col min="10" max="10" width="13.140625" bestFit="1" customWidth="1"/>
    <col min="11" max="11" width="16.42578125" bestFit="1" customWidth="1"/>
    <col min="12" max="12" width="16.85546875" bestFit="1" customWidth="1"/>
    <col min="13" max="13" width="31.28515625" bestFit="1" customWidth="1"/>
    <col min="14" max="14" width="29.7109375" bestFit="1" customWidth="1"/>
    <col min="15" max="15" width="17.42578125" bestFit="1" customWidth="1"/>
    <col min="16" max="16" width="11.140625" bestFit="1" customWidth="1"/>
    <col min="17" max="17" width="12" bestFit="1" customWidth="1"/>
    <col min="18" max="18" width="13.7109375" bestFit="1" customWidth="1"/>
  </cols>
  <sheetData>
    <row r="1" spans="1:18" x14ac:dyDescent="0.25">
      <c r="A1" t="s">
        <v>0</v>
      </c>
      <c r="B1" t="s">
        <v>1</v>
      </c>
      <c r="C1" t="s">
        <v>2</v>
      </c>
      <c r="D1" t="s">
        <v>3</v>
      </c>
      <c r="E1" t="s">
        <v>4</v>
      </c>
      <c r="F1" t="s">
        <v>5</v>
      </c>
      <c r="G1" t="s">
        <v>6</v>
      </c>
      <c r="H1" t="s">
        <v>7</v>
      </c>
      <c r="I1" t="s">
        <v>207</v>
      </c>
      <c r="J1" t="s">
        <v>8</v>
      </c>
      <c r="K1" t="s">
        <v>9</v>
      </c>
      <c r="L1" t="s">
        <v>10</v>
      </c>
      <c r="M1" t="s">
        <v>11</v>
      </c>
      <c r="N1" t="s">
        <v>12</v>
      </c>
      <c r="O1" t="s">
        <v>13</v>
      </c>
      <c r="P1" t="s">
        <v>14</v>
      </c>
      <c r="Q1" t="s">
        <v>15</v>
      </c>
      <c r="R1" t="s">
        <v>16</v>
      </c>
    </row>
    <row r="2" spans="1:18" x14ac:dyDescent="0.25">
      <c r="A2" t="s">
        <v>17</v>
      </c>
      <c r="B2" t="s">
        <v>18</v>
      </c>
      <c r="C2" t="s">
        <v>19</v>
      </c>
      <c r="D2" t="s">
        <v>20</v>
      </c>
      <c r="E2" t="s">
        <v>21</v>
      </c>
      <c r="F2" t="s">
        <v>22</v>
      </c>
      <c r="G2">
        <v>2015</v>
      </c>
      <c r="H2">
        <v>5</v>
      </c>
      <c r="I2" t="str">
        <f>IF(H2&gt;=25,"High fatality",IF(H2&gt;=10,"Modrate fatality",IF(Table1[[#This Row],[FATALITIES]]&lt;=10,"Low fatality","invalid")))</f>
        <v>Low fatality</v>
      </c>
      <c r="J2">
        <v>2</v>
      </c>
      <c r="K2">
        <v>7</v>
      </c>
      <c r="L2" t="s">
        <v>23</v>
      </c>
      <c r="M2" t="s">
        <v>24</v>
      </c>
      <c r="N2" t="s">
        <v>24</v>
      </c>
      <c r="O2">
        <v>3</v>
      </c>
      <c r="P2" t="s">
        <v>24</v>
      </c>
      <c r="Q2">
        <v>35.047157287597656</v>
      </c>
      <c r="R2">
        <v>-85.311820983886719</v>
      </c>
    </row>
    <row r="3" spans="1:18" x14ac:dyDescent="0.25">
      <c r="A3" t="s">
        <v>25</v>
      </c>
      <c r="B3" t="s">
        <v>18</v>
      </c>
      <c r="C3" t="s">
        <v>19</v>
      </c>
      <c r="D3" t="s">
        <v>26</v>
      </c>
      <c r="E3" t="s">
        <v>27</v>
      </c>
      <c r="F3" t="s">
        <v>28</v>
      </c>
      <c r="G3">
        <v>2015</v>
      </c>
      <c r="H3">
        <v>9</v>
      </c>
      <c r="I3" t="str">
        <f>IF(H3&gt;=25,"High fatality",IF(H3&gt;=10,"Modrate fatality",IF(Table1[[#This Row],[FATALITIES]]&lt;=10,"Low fatality","invalid")))</f>
        <v>Low fatality</v>
      </c>
      <c r="J3">
        <v>1</v>
      </c>
      <c r="K3">
        <v>10</v>
      </c>
      <c r="L3" t="s">
        <v>29</v>
      </c>
      <c r="M3" t="s">
        <v>30</v>
      </c>
      <c r="N3" t="s">
        <v>24</v>
      </c>
      <c r="O3">
        <v>1</v>
      </c>
      <c r="P3" t="s">
        <v>30</v>
      </c>
      <c r="Q3">
        <v>32.788387298583984</v>
      </c>
      <c r="R3">
        <v>-79.933143615722656</v>
      </c>
    </row>
    <row r="4" spans="1:18" x14ac:dyDescent="0.25">
      <c r="A4" t="s">
        <v>31</v>
      </c>
      <c r="B4" t="s">
        <v>18</v>
      </c>
      <c r="C4" t="s">
        <v>19</v>
      </c>
      <c r="D4" t="s">
        <v>32</v>
      </c>
      <c r="E4" t="s">
        <v>33</v>
      </c>
      <c r="F4" t="s">
        <v>34</v>
      </c>
      <c r="G4">
        <v>2014</v>
      </c>
      <c r="H4">
        <v>5</v>
      </c>
      <c r="I4" t="str">
        <f>IF(H4&gt;=25,"High fatality",IF(H4&gt;=10,"Modrate fatality",IF(Table1[[#This Row],[FATALITIES]]&lt;=10,"Low fatality","invalid")))</f>
        <v>Low fatality</v>
      </c>
      <c r="J4">
        <v>1</v>
      </c>
      <c r="K4">
        <v>6</v>
      </c>
      <c r="L4" t="s">
        <v>35</v>
      </c>
      <c r="M4" t="s">
        <v>30</v>
      </c>
      <c r="N4" t="s">
        <v>30</v>
      </c>
      <c r="O4">
        <v>1</v>
      </c>
      <c r="P4" t="s">
        <v>30</v>
      </c>
      <c r="Q4">
        <v>48.050823211669922</v>
      </c>
      <c r="R4">
        <v>-122.17691802978516</v>
      </c>
    </row>
    <row r="5" spans="1:18" x14ac:dyDescent="0.25">
      <c r="A5" t="s">
        <v>36</v>
      </c>
      <c r="B5" t="s">
        <v>37</v>
      </c>
      <c r="C5" t="s">
        <v>19</v>
      </c>
      <c r="D5" t="s">
        <v>32</v>
      </c>
      <c r="E5" t="s">
        <v>38</v>
      </c>
      <c r="F5" t="s">
        <v>39</v>
      </c>
      <c r="G5">
        <v>2014</v>
      </c>
      <c r="H5">
        <v>4</v>
      </c>
      <c r="I5" t="str">
        <f>IF(H5&gt;=25,"High fatality",IF(H5&gt;=10,"Modrate fatality",IF(Table1[[#This Row],[FATALITIES]]&lt;=10,"Low fatality","invalid")))</f>
        <v>Low fatality</v>
      </c>
      <c r="J5">
        <v>2</v>
      </c>
      <c r="K5">
        <v>6</v>
      </c>
      <c r="L5" t="s">
        <v>40</v>
      </c>
      <c r="M5" t="s">
        <v>30</v>
      </c>
      <c r="N5" t="s">
        <v>41</v>
      </c>
      <c r="O5">
        <v>2</v>
      </c>
      <c r="P5" t="s">
        <v>30</v>
      </c>
      <c r="Q5">
        <v>41.487102508544922</v>
      </c>
      <c r="R5">
        <v>-120.542236328125</v>
      </c>
    </row>
    <row r="6" spans="1:18" x14ac:dyDescent="0.25">
      <c r="A6" t="s">
        <v>42</v>
      </c>
      <c r="B6" t="s">
        <v>18</v>
      </c>
      <c r="C6" t="s">
        <v>19</v>
      </c>
      <c r="D6" t="s">
        <v>43</v>
      </c>
      <c r="E6" t="s">
        <v>44</v>
      </c>
      <c r="F6" t="s">
        <v>45</v>
      </c>
      <c r="G6">
        <v>2013</v>
      </c>
      <c r="H6">
        <v>12</v>
      </c>
      <c r="I6" t="str">
        <f>IF(H6&gt;=25,"High fatality",IF(H6&gt;=10,"Modrate fatality",IF(Table1[[#This Row],[FATALITIES]]&lt;=10,"Low fatality","invalid")))</f>
        <v>Modrate fatality</v>
      </c>
      <c r="J6">
        <v>8</v>
      </c>
      <c r="K6">
        <v>20</v>
      </c>
      <c r="L6" t="s">
        <v>23</v>
      </c>
      <c r="M6" t="s">
        <v>24</v>
      </c>
      <c r="N6" t="s">
        <v>24</v>
      </c>
      <c r="O6">
        <v>1</v>
      </c>
      <c r="P6" t="s">
        <v>30</v>
      </c>
      <c r="Q6">
        <v>38.874980926513672</v>
      </c>
      <c r="R6">
        <v>-76.994529724121094</v>
      </c>
    </row>
    <row r="7" spans="1:18" x14ac:dyDescent="0.25">
      <c r="A7" t="s">
        <v>46</v>
      </c>
      <c r="B7" t="s">
        <v>18</v>
      </c>
      <c r="C7" t="s">
        <v>19</v>
      </c>
      <c r="D7" t="s">
        <v>47</v>
      </c>
      <c r="E7" t="s">
        <v>48</v>
      </c>
      <c r="F7" t="s">
        <v>49</v>
      </c>
      <c r="G7">
        <v>2013</v>
      </c>
      <c r="H7">
        <v>7</v>
      </c>
      <c r="I7" t="str">
        <f>IF(H7&gt;=25,"High fatality",IF(H7&gt;=10,"Modrate fatality",IF(Table1[[#This Row],[FATALITIES]]&lt;=10,"Low fatality","invalid")))</f>
        <v>Low fatality</v>
      </c>
      <c r="J7">
        <v>0</v>
      </c>
      <c r="K7">
        <v>7</v>
      </c>
      <c r="L7" t="s">
        <v>40</v>
      </c>
      <c r="M7" t="s">
        <v>24</v>
      </c>
      <c r="N7" t="s">
        <v>24</v>
      </c>
      <c r="O7">
        <v>1</v>
      </c>
      <c r="P7" t="s">
        <v>30</v>
      </c>
      <c r="Q7">
        <v>25.867010116577148</v>
      </c>
      <c r="R7">
        <v>-80.291465759277344</v>
      </c>
    </row>
    <row r="8" spans="1:18" x14ac:dyDescent="0.25">
      <c r="A8" t="s">
        <v>50</v>
      </c>
      <c r="B8" t="s">
        <v>18</v>
      </c>
      <c r="C8" t="s">
        <v>51</v>
      </c>
      <c r="D8" t="s">
        <v>26</v>
      </c>
      <c r="E8" t="s">
        <v>52</v>
      </c>
      <c r="F8" t="s">
        <v>39</v>
      </c>
      <c r="G8">
        <v>2013</v>
      </c>
      <c r="H8">
        <v>6</v>
      </c>
      <c r="I8" t="str">
        <f>IF(H8&gt;=25,"High fatality",IF(H8&gt;=10,"Modrate fatality",IF(Table1[[#This Row],[FATALITIES]]&lt;=10,"Low fatality","invalid")))</f>
        <v>Low fatality</v>
      </c>
      <c r="J8">
        <v>3</v>
      </c>
      <c r="K8">
        <v>9</v>
      </c>
      <c r="L8" t="s">
        <v>40</v>
      </c>
      <c r="M8" t="s">
        <v>24</v>
      </c>
      <c r="N8" t="s">
        <v>24</v>
      </c>
      <c r="O8">
        <v>2</v>
      </c>
      <c r="P8" t="s">
        <v>24</v>
      </c>
      <c r="Q8">
        <v>34.008617401123047</v>
      </c>
      <c r="R8">
        <v>-118.4947509765625</v>
      </c>
    </row>
    <row r="9" spans="1:18" x14ac:dyDescent="0.25">
      <c r="A9" t="s">
        <v>53</v>
      </c>
      <c r="B9" t="s">
        <v>18</v>
      </c>
      <c r="C9" t="s">
        <v>19</v>
      </c>
      <c r="D9" t="s">
        <v>43</v>
      </c>
      <c r="E9" t="s">
        <v>54</v>
      </c>
      <c r="F9" t="s">
        <v>34</v>
      </c>
      <c r="G9">
        <v>2013</v>
      </c>
      <c r="H9">
        <v>5</v>
      </c>
      <c r="I9" t="str">
        <f>IF(H9&gt;=25,"High fatality",IF(H9&gt;=10,"Modrate fatality",IF(Table1[[#This Row],[FATALITIES]]&lt;=10,"Low fatality","invalid")))</f>
        <v>Low fatality</v>
      </c>
      <c r="J9">
        <v>0</v>
      </c>
      <c r="K9">
        <v>5</v>
      </c>
      <c r="L9" t="s">
        <v>40</v>
      </c>
      <c r="M9" t="s">
        <v>30</v>
      </c>
      <c r="N9" t="s">
        <v>24</v>
      </c>
      <c r="O9">
        <v>2</v>
      </c>
      <c r="P9" t="s">
        <v>30</v>
      </c>
      <c r="Q9">
        <v>47.312961578369141</v>
      </c>
      <c r="R9">
        <v>-122.33936309814453</v>
      </c>
    </row>
    <row r="10" spans="1:18" x14ac:dyDescent="0.25">
      <c r="A10" t="s">
        <v>55</v>
      </c>
      <c r="B10" t="s">
        <v>18</v>
      </c>
      <c r="C10" t="s">
        <v>51</v>
      </c>
      <c r="D10" t="s">
        <v>26</v>
      </c>
      <c r="E10" t="s">
        <v>56</v>
      </c>
      <c r="F10" t="s">
        <v>57</v>
      </c>
      <c r="G10">
        <v>2013</v>
      </c>
      <c r="H10">
        <v>5</v>
      </c>
      <c r="I10" t="str">
        <f>IF(H10&gt;=25,"High fatality",IF(H10&gt;=10,"Modrate fatality",IF(Table1[[#This Row],[FATALITIES]]&lt;=10,"Low fatality","invalid")))</f>
        <v>Low fatality</v>
      </c>
      <c r="J10">
        <v>2</v>
      </c>
      <c r="K10">
        <v>7</v>
      </c>
      <c r="L10" t="s">
        <v>40</v>
      </c>
      <c r="M10" t="s">
        <v>30</v>
      </c>
      <c r="N10" t="s">
        <v>24</v>
      </c>
      <c r="O10">
        <v>1</v>
      </c>
      <c r="P10" t="s">
        <v>30</v>
      </c>
      <c r="Q10">
        <v>43.045600891113281</v>
      </c>
      <c r="R10">
        <v>-74.984893798828125</v>
      </c>
    </row>
    <row r="11" spans="1:18" x14ac:dyDescent="0.25">
      <c r="A11" t="s">
        <v>58</v>
      </c>
      <c r="B11" t="s">
        <v>18</v>
      </c>
      <c r="C11" t="s">
        <v>19</v>
      </c>
      <c r="D11" t="s">
        <v>26</v>
      </c>
      <c r="E11" t="s">
        <v>59</v>
      </c>
      <c r="F11" t="s">
        <v>60</v>
      </c>
      <c r="G11">
        <v>2012</v>
      </c>
      <c r="H11">
        <v>28</v>
      </c>
      <c r="I11" t="str">
        <f>IF(H11&gt;=25,"High fatality",IF(H11&gt;=10,"Modrate fatality",IF(Table1[[#This Row],[FATALITIES]]&lt;=10,"Low fatality","invalid")))</f>
        <v>High fatality</v>
      </c>
      <c r="J11">
        <v>2</v>
      </c>
      <c r="K11">
        <v>30</v>
      </c>
      <c r="L11" t="s">
        <v>35</v>
      </c>
      <c r="M11" t="s">
        <v>24</v>
      </c>
      <c r="N11" t="s">
        <v>30</v>
      </c>
      <c r="O11">
        <v>4</v>
      </c>
      <c r="P11" t="s">
        <v>24</v>
      </c>
      <c r="Q11">
        <v>41.412322998046875</v>
      </c>
      <c r="R11">
        <v>-73.311424255371094</v>
      </c>
    </row>
    <row r="12" spans="1:18" x14ac:dyDescent="0.25">
      <c r="A12" t="s">
        <v>61</v>
      </c>
      <c r="B12" t="s">
        <v>18</v>
      </c>
      <c r="C12" t="s">
        <v>19</v>
      </c>
      <c r="D12" t="s">
        <v>26</v>
      </c>
      <c r="E12" t="s">
        <v>62</v>
      </c>
      <c r="F12" t="s">
        <v>63</v>
      </c>
      <c r="G12">
        <v>2012</v>
      </c>
      <c r="H12">
        <v>7</v>
      </c>
      <c r="I12" t="str">
        <f>IF(H12&gt;=25,"High fatality",IF(H12&gt;=10,"Modrate fatality",IF(Table1[[#This Row],[FATALITIES]]&lt;=10,"Low fatality","invalid")))</f>
        <v>Low fatality</v>
      </c>
      <c r="J12">
        <v>1</v>
      </c>
      <c r="K12">
        <v>8</v>
      </c>
      <c r="L12" t="s">
        <v>64</v>
      </c>
      <c r="M12" t="s">
        <v>24</v>
      </c>
      <c r="N12" t="s">
        <v>24</v>
      </c>
      <c r="O12">
        <v>1</v>
      </c>
      <c r="P12" t="s">
        <v>30</v>
      </c>
      <c r="Q12">
        <v>44.977298736572266</v>
      </c>
      <c r="R12">
        <v>-93.265472412109375</v>
      </c>
    </row>
    <row r="13" spans="1:18" x14ac:dyDescent="0.25">
      <c r="A13" t="s">
        <v>65</v>
      </c>
      <c r="B13" t="s">
        <v>18</v>
      </c>
      <c r="C13" t="s">
        <v>19</v>
      </c>
      <c r="D13" t="s">
        <v>26</v>
      </c>
      <c r="E13" t="s">
        <v>66</v>
      </c>
      <c r="F13" t="s">
        <v>67</v>
      </c>
      <c r="G13">
        <v>2012</v>
      </c>
      <c r="H13">
        <v>7</v>
      </c>
      <c r="I13" t="str">
        <f>IF(H13&gt;=25,"High fatality",IF(H13&gt;=10,"Modrate fatality",IF(Table1[[#This Row],[FATALITIES]]&lt;=10,"Low fatality","invalid")))</f>
        <v>Low fatality</v>
      </c>
      <c r="J13">
        <v>3</v>
      </c>
      <c r="K13">
        <v>10</v>
      </c>
      <c r="L13" t="s">
        <v>29</v>
      </c>
      <c r="M13" t="s">
        <v>24</v>
      </c>
      <c r="N13" t="s">
        <v>24</v>
      </c>
      <c r="O13">
        <v>1</v>
      </c>
      <c r="P13" t="s">
        <v>30</v>
      </c>
      <c r="Q13">
        <v>42.885848999023438</v>
      </c>
      <c r="R13">
        <v>-87.863136291503906</v>
      </c>
    </row>
    <row r="14" spans="1:18" x14ac:dyDescent="0.25">
      <c r="A14" t="s">
        <v>68</v>
      </c>
      <c r="B14" t="s">
        <v>18</v>
      </c>
      <c r="C14" t="s">
        <v>19</v>
      </c>
      <c r="D14" t="s">
        <v>26</v>
      </c>
      <c r="E14" t="s">
        <v>69</v>
      </c>
      <c r="F14" t="s">
        <v>70</v>
      </c>
      <c r="G14">
        <v>2012</v>
      </c>
      <c r="H14">
        <v>12</v>
      </c>
      <c r="I14" t="str">
        <f>IF(H14&gt;=25,"High fatality",IF(H14&gt;=10,"Modrate fatality",IF(Table1[[#This Row],[FATALITIES]]&lt;=10,"Low fatality","invalid")))</f>
        <v>Modrate fatality</v>
      </c>
      <c r="J14">
        <v>58</v>
      </c>
      <c r="K14">
        <v>70</v>
      </c>
      <c r="L14" t="s">
        <v>40</v>
      </c>
      <c r="M14" t="s">
        <v>24</v>
      </c>
      <c r="N14" t="s">
        <v>24</v>
      </c>
      <c r="O14">
        <v>4</v>
      </c>
      <c r="P14" t="s">
        <v>24</v>
      </c>
      <c r="Q14">
        <v>39.709281921386719</v>
      </c>
      <c r="R14">
        <v>-104.823486328125</v>
      </c>
    </row>
    <row r="15" spans="1:18" x14ac:dyDescent="0.25">
      <c r="A15" t="s">
        <v>71</v>
      </c>
      <c r="B15" t="s">
        <v>18</v>
      </c>
      <c r="C15" t="s">
        <v>51</v>
      </c>
      <c r="D15" t="s">
        <v>26</v>
      </c>
      <c r="E15" t="s">
        <v>72</v>
      </c>
      <c r="F15" t="s">
        <v>34</v>
      </c>
      <c r="G15">
        <v>2012</v>
      </c>
      <c r="H15">
        <v>6</v>
      </c>
      <c r="I15" t="str">
        <f>IF(H15&gt;=25,"High fatality",IF(H15&gt;=10,"Modrate fatality",IF(Table1[[#This Row],[FATALITIES]]&lt;=10,"Low fatality","invalid")))</f>
        <v>Low fatality</v>
      </c>
      <c r="J15">
        <v>1</v>
      </c>
      <c r="K15">
        <v>7</v>
      </c>
      <c r="L15" t="s">
        <v>40</v>
      </c>
      <c r="M15" t="s">
        <v>24</v>
      </c>
      <c r="N15" t="s">
        <v>24</v>
      </c>
      <c r="O15">
        <v>2</v>
      </c>
      <c r="P15" t="s">
        <v>30</v>
      </c>
      <c r="Q15">
        <v>47.603832244873047</v>
      </c>
      <c r="R15">
        <v>-122.33006286621094</v>
      </c>
    </row>
    <row r="16" spans="1:18" x14ac:dyDescent="0.25">
      <c r="A16" t="s">
        <v>73</v>
      </c>
      <c r="B16" t="s">
        <v>18</v>
      </c>
      <c r="C16" t="s">
        <v>19</v>
      </c>
      <c r="D16" t="s">
        <v>74</v>
      </c>
      <c r="E16" t="s">
        <v>75</v>
      </c>
      <c r="F16" t="s">
        <v>39</v>
      </c>
      <c r="G16">
        <v>2012</v>
      </c>
      <c r="H16">
        <v>7</v>
      </c>
      <c r="I16" t="str">
        <f>IF(H16&gt;=25,"High fatality",IF(H16&gt;=10,"Modrate fatality",IF(Table1[[#This Row],[FATALITIES]]&lt;=10,"Low fatality","invalid")))</f>
        <v>Low fatality</v>
      </c>
      <c r="J16">
        <v>3</v>
      </c>
      <c r="K16">
        <v>10</v>
      </c>
      <c r="L16" t="s">
        <v>35</v>
      </c>
      <c r="M16" t="s">
        <v>24</v>
      </c>
      <c r="N16" t="s">
        <v>24</v>
      </c>
      <c r="O16">
        <v>1</v>
      </c>
      <c r="P16" t="s">
        <v>30</v>
      </c>
      <c r="Q16">
        <v>37.80438232421875</v>
      </c>
      <c r="R16">
        <v>-122.27081298828125</v>
      </c>
    </row>
    <row r="17" spans="1:18" x14ac:dyDescent="0.25">
      <c r="A17" t="s">
        <v>76</v>
      </c>
      <c r="B17" t="s">
        <v>18</v>
      </c>
      <c r="C17" t="s">
        <v>19</v>
      </c>
      <c r="D17" t="s">
        <v>74</v>
      </c>
      <c r="E17" t="s">
        <v>77</v>
      </c>
      <c r="F17" t="s">
        <v>78</v>
      </c>
      <c r="G17">
        <v>2012</v>
      </c>
      <c r="H17">
        <v>5</v>
      </c>
      <c r="I17" t="str">
        <f>IF(H17&gt;=25,"High fatality",IF(H17&gt;=10,"Modrate fatality",IF(Table1[[#This Row],[FATALITIES]]&lt;=10,"Low fatality","invalid")))</f>
        <v>Low fatality</v>
      </c>
      <c r="J17">
        <v>0</v>
      </c>
      <c r="K17">
        <v>5</v>
      </c>
      <c r="L17" t="s">
        <v>40</v>
      </c>
      <c r="M17" t="s">
        <v>24</v>
      </c>
      <c r="N17" t="s">
        <v>24</v>
      </c>
      <c r="O17">
        <v>1</v>
      </c>
      <c r="P17" t="s">
        <v>30</v>
      </c>
      <c r="Q17">
        <v>33.941211700439453</v>
      </c>
      <c r="R17">
        <v>-84.213531494140625</v>
      </c>
    </row>
    <row r="18" spans="1:18" x14ac:dyDescent="0.25">
      <c r="A18" t="s">
        <v>79</v>
      </c>
      <c r="B18" t="s">
        <v>18</v>
      </c>
      <c r="C18" t="s">
        <v>19</v>
      </c>
      <c r="D18" t="s">
        <v>26</v>
      </c>
      <c r="E18" t="s">
        <v>80</v>
      </c>
      <c r="F18" t="s">
        <v>39</v>
      </c>
      <c r="G18">
        <v>2011</v>
      </c>
      <c r="H18">
        <v>8</v>
      </c>
      <c r="I18" t="str">
        <f>IF(H18&gt;=25,"High fatality",IF(H18&gt;=10,"Modrate fatality",IF(Table1[[#This Row],[FATALITIES]]&lt;=10,"Low fatality","invalid")))</f>
        <v>Low fatality</v>
      </c>
      <c r="J18">
        <v>1</v>
      </c>
      <c r="K18">
        <v>9</v>
      </c>
      <c r="L18" t="s">
        <v>40</v>
      </c>
      <c r="M18" t="s">
        <v>24</v>
      </c>
      <c r="N18" t="s">
        <v>24</v>
      </c>
      <c r="O18">
        <v>3</v>
      </c>
      <c r="P18" t="s">
        <v>30</v>
      </c>
      <c r="Q18">
        <v>33.741176605224609</v>
      </c>
      <c r="R18">
        <v>-118.10463714599609</v>
      </c>
    </row>
    <row r="19" spans="1:18" x14ac:dyDescent="0.25">
      <c r="A19" t="s">
        <v>81</v>
      </c>
      <c r="B19" t="s">
        <v>18</v>
      </c>
      <c r="C19" t="s">
        <v>19</v>
      </c>
      <c r="D19" t="s">
        <v>47</v>
      </c>
      <c r="E19" t="s">
        <v>82</v>
      </c>
      <c r="F19" t="s">
        <v>83</v>
      </c>
      <c r="G19">
        <v>2011</v>
      </c>
      <c r="H19">
        <v>5</v>
      </c>
      <c r="I19" t="str">
        <f>IF(H19&gt;=25,"High fatality",IF(H19&gt;=10,"Modrate fatality",IF(Table1[[#This Row],[FATALITIES]]&lt;=10,"Low fatality","invalid")))</f>
        <v>Low fatality</v>
      </c>
      <c r="J19">
        <v>7</v>
      </c>
      <c r="K19">
        <v>12</v>
      </c>
      <c r="L19" t="s">
        <v>40</v>
      </c>
      <c r="M19" t="s">
        <v>24</v>
      </c>
      <c r="N19" t="s">
        <v>24</v>
      </c>
      <c r="O19">
        <v>3</v>
      </c>
      <c r="P19" t="s">
        <v>24</v>
      </c>
      <c r="Q19">
        <v>39.163799285888672</v>
      </c>
      <c r="R19">
        <v>-119.76740264892578</v>
      </c>
    </row>
    <row r="20" spans="1:18" x14ac:dyDescent="0.25">
      <c r="A20" t="s">
        <v>84</v>
      </c>
      <c r="B20" t="s">
        <v>18</v>
      </c>
      <c r="C20" t="s">
        <v>19</v>
      </c>
      <c r="D20" t="s">
        <v>26</v>
      </c>
      <c r="E20" t="s">
        <v>85</v>
      </c>
      <c r="F20" t="s">
        <v>86</v>
      </c>
      <c r="G20">
        <v>2011</v>
      </c>
      <c r="H20">
        <v>6</v>
      </c>
      <c r="I20" t="str">
        <f>IF(H20&gt;=25,"High fatality",IF(H20&gt;=10,"Modrate fatality",IF(Table1[[#This Row],[FATALITIES]]&lt;=10,"Low fatality","invalid")))</f>
        <v>Low fatality</v>
      </c>
      <c r="J20">
        <v>13</v>
      </c>
      <c r="K20">
        <v>19</v>
      </c>
      <c r="L20" t="s">
        <v>40</v>
      </c>
      <c r="M20" t="s">
        <v>24</v>
      </c>
      <c r="N20" t="s">
        <v>24</v>
      </c>
      <c r="O20">
        <v>1</v>
      </c>
      <c r="P20" t="s">
        <v>30</v>
      </c>
      <c r="Q20">
        <v>32.221744537353516</v>
      </c>
      <c r="R20">
        <v>-110.92647552490234</v>
      </c>
    </row>
    <row r="21" spans="1:18" x14ac:dyDescent="0.25">
      <c r="A21" t="s">
        <v>87</v>
      </c>
      <c r="B21" t="s">
        <v>18</v>
      </c>
      <c r="C21" t="s">
        <v>19</v>
      </c>
      <c r="D21" t="s">
        <v>43</v>
      </c>
      <c r="E21" t="s">
        <v>88</v>
      </c>
      <c r="F21" t="s">
        <v>60</v>
      </c>
      <c r="G21">
        <v>2010</v>
      </c>
      <c r="H21">
        <v>9</v>
      </c>
      <c r="I21" t="str">
        <f>IF(H21&gt;=25,"High fatality",IF(H21&gt;=10,"Modrate fatality",IF(Table1[[#This Row],[FATALITIES]]&lt;=10,"Low fatality","invalid")))</f>
        <v>Low fatality</v>
      </c>
      <c r="J21">
        <v>2</v>
      </c>
      <c r="K21">
        <v>11</v>
      </c>
      <c r="L21" t="s">
        <v>64</v>
      </c>
      <c r="M21" t="s">
        <v>30</v>
      </c>
      <c r="N21" t="s">
        <v>24</v>
      </c>
      <c r="O21">
        <v>2</v>
      </c>
      <c r="P21" t="s">
        <v>30</v>
      </c>
      <c r="Q21">
        <v>41.775932312011719</v>
      </c>
      <c r="R21">
        <v>-72.521476745605469</v>
      </c>
    </row>
    <row r="22" spans="1:18" x14ac:dyDescent="0.25">
      <c r="A22" t="s">
        <v>89</v>
      </c>
      <c r="B22" t="s">
        <v>18</v>
      </c>
      <c r="C22" t="s">
        <v>19</v>
      </c>
      <c r="D22" t="s">
        <v>43</v>
      </c>
      <c r="E22" t="s">
        <v>90</v>
      </c>
      <c r="F22" t="s">
        <v>34</v>
      </c>
      <c r="G22">
        <v>2009</v>
      </c>
      <c r="H22">
        <v>4</v>
      </c>
      <c r="I22" t="str">
        <f>IF(H22&gt;=25,"High fatality",IF(H22&gt;=10,"Modrate fatality",IF(Table1[[#This Row],[FATALITIES]]&lt;=10,"Low fatality","invalid")))</f>
        <v>Low fatality</v>
      </c>
      <c r="J22">
        <v>1</v>
      </c>
      <c r="K22">
        <v>5</v>
      </c>
      <c r="L22" t="s">
        <v>40</v>
      </c>
      <c r="M22" t="s">
        <v>24</v>
      </c>
      <c r="N22" t="s">
        <v>30</v>
      </c>
      <c r="O22">
        <v>1</v>
      </c>
      <c r="P22" t="s">
        <v>30</v>
      </c>
      <c r="Q22">
        <v>47.155845642089844</v>
      </c>
      <c r="R22">
        <v>-122.43703460693359</v>
      </c>
    </row>
    <row r="23" spans="1:18" x14ac:dyDescent="0.25">
      <c r="A23" t="s">
        <v>91</v>
      </c>
      <c r="B23" t="s">
        <v>18</v>
      </c>
      <c r="C23" t="s">
        <v>19</v>
      </c>
      <c r="D23" t="s">
        <v>40</v>
      </c>
      <c r="E23" t="s">
        <v>92</v>
      </c>
      <c r="F23" t="s">
        <v>93</v>
      </c>
      <c r="G23">
        <v>2009</v>
      </c>
      <c r="H23">
        <v>13</v>
      </c>
      <c r="I23" t="str">
        <f>IF(H23&gt;=25,"High fatality",IF(H23&gt;=10,"Modrate fatality",IF(Table1[[#This Row],[FATALITIES]]&lt;=10,"Low fatality","invalid")))</f>
        <v>Modrate fatality</v>
      </c>
      <c r="J23">
        <v>30</v>
      </c>
      <c r="K23">
        <v>43</v>
      </c>
      <c r="L23" t="s">
        <v>23</v>
      </c>
      <c r="M23" t="s">
        <v>24</v>
      </c>
      <c r="N23" t="s">
        <v>24</v>
      </c>
      <c r="O23">
        <v>1</v>
      </c>
      <c r="P23" t="s">
        <v>30</v>
      </c>
      <c r="Q23">
        <v>31.201129913330078</v>
      </c>
      <c r="R23">
        <v>-97.771568298339844</v>
      </c>
    </row>
    <row r="24" spans="1:18" x14ac:dyDescent="0.25">
      <c r="A24" t="s">
        <v>94</v>
      </c>
      <c r="B24" t="s">
        <v>18</v>
      </c>
      <c r="C24" t="s">
        <v>19</v>
      </c>
      <c r="D24" t="s">
        <v>74</v>
      </c>
      <c r="E24" t="s">
        <v>95</v>
      </c>
      <c r="F24" t="s">
        <v>57</v>
      </c>
      <c r="G24">
        <v>2009</v>
      </c>
      <c r="H24">
        <v>14</v>
      </c>
      <c r="I24" t="str">
        <f>IF(H24&gt;=25,"High fatality",IF(H24&gt;=10,"Modrate fatality",IF(Table1[[#This Row],[FATALITIES]]&lt;=10,"Low fatality","invalid")))</f>
        <v>Modrate fatality</v>
      </c>
      <c r="J24">
        <v>4</v>
      </c>
      <c r="K24">
        <v>18</v>
      </c>
      <c r="L24" t="s">
        <v>40</v>
      </c>
      <c r="M24" t="s">
        <v>24</v>
      </c>
      <c r="N24" t="s">
        <v>24</v>
      </c>
      <c r="O24">
        <v>2</v>
      </c>
      <c r="P24" t="s">
        <v>30</v>
      </c>
      <c r="Q24">
        <v>42.098686218261719</v>
      </c>
      <c r="R24">
        <v>-75.917976379394531</v>
      </c>
    </row>
    <row r="25" spans="1:18" x14ac:dyDescent="0.25">
      <c r="A25" t="s">
        <v>96</v>
      </c>
      <c r="B25" t="s">
        <v>18</v>
      </c>
      <c r="C25" t="s">
        <v>19</v>
      </c>
      <c r="D25" t="s">
        <v>26</v>
      </c>
      <c r="E25" t="s">
        <v>97</v>
      </c>
      <c r="F25" t="s">
        <v>98</v>
      </c>
      <c r="G25">
        <v>2009</v>
      </c>
      <c r="H25">
        <v>8</v>
      </c>
      <c r="I25" t="str">
        <f>IF(H25&gt;=25,"High fatality",IF(H25&gt;=10,"Modrate fatality",IF(Table1[[#This Row],[FATALITIES]]&lt;=10,"Low fatality","invalid")))</f>
        <v>Low fatality</v>
      </c>
      <c r="J25">
        <v>3</v>
      </c>
      <c r="K25">
        <v>11</v>
      </c>
      <c r="L25" t="s">
        <v>40</v>
      </c>
      <c r="M25" t="s">
        <v>24</v>
      </c>
      <c r="N25" t="s">
        <v>24</v>
      </c>
      <c r="O25">
        <v>2</v>
      </c>
      <c r="P25" t="s">
        <v>30</v>
      </c>
      <c r="Q25">
        <v>35.345802307128906</v>
      </c>
      <c r="R25">
        <v>-79.41705322265625</v>
      </c>
    </row>
    <row r="26" spans="1:18" x14ac:dyDescent="0.25">
      <c r="A26" t="s">
        <v>99</v>
      </c>
      <c r="B26" t="s">
        <v>18</v>
      </c>
      <c r="C26" t="s">
        <v>19</v>
      </c>
      <c r="D26" t="s">
        <v>26</v>
      </c>
      <c r="E26" t="s">
        <v>100</v>
      </c>
      <c r="F26" t="s">
        <v>101</v>
      </c>
      <c r="G26">
        <v>2008</v>
      </c>
      <c r="H26">
        <v>6</v>
      </c>
      <c r="I26" t="str">
        <f>IF(H26&gt;=25,"High fatality",IF(H26&gt;=10,"Modrate fatality",IF(Table1[[#This Row],[FATALITIES]]&lt;=10,"Low fatality","invalid")))</f>
        <v>Low fatality</v>
      </c>
      <c r="J26">
        <v>1</v>
      </c>
      <c r="K26">
        <v>7</v>
      </c>
      <c r="L26" t="s">
        <v>64</v>
      </c>
      <c r="M26" t="s">
        <v>30</v>
      </c>
      <c r="N26" t="s">
        <v>24</v>
      </c>
      <c r="O26">
        <v>1</v>
      </c>
      <c r="P26" t="s">
        <v>30</v>
      </c>
      <c r="Q26">
        <v>37.767208099365234</v>
      </c>
      <c r="R26">
        <v>-87.557373046875</v>
      </c>
    </row>
    <row r="27" spans="1:18" x14ac:dyDescent="0.25">
      <c r="A27" t="s">
        <v>102</v>
      </c>
      <c r="B27" t="s">
        <v>18</v>
      </c>
      <c r="C27" t="s">
        <v>19</v>
      </c>
      <c r="D27" t="s">
        <v>26</v>
      </c>
      <c r="E27" t="s">
        <v>103</v>
      </c>
      <c r="F27" t="s">
        <v>104</v>
      </c>
      <c r="G27">
        <v>2008</v>
      </c>
      <c r="H27">
        <v>6</v>
      </c>
      <c r="I27" t="str">
        <f>IF(H27&gt;=25,"High fatality",IF(H27&gt;=10,"Modrate fatality",IF(Table1[[#This Row],[FATALITIES]]&lt;=10,"Low fatality","invalid")))</f>
        <v>Low fatality</v>
      </c>
      <c r="J27">
        <v>21</v>
      </c>
      <c r="K27">
        <v>27</v>
      </c>
      <c r="L27" t="s">
        <v>35</v>
      </c>
      <c r="M27" t="s">
        <v>24</v>
      </c>
      <c r="N27" t="s">
        <v>24</v>
      </c>
      <c r="O27">
        <v>4</v>
      </c>
      <c r="P27" t="s">
        <v>30</v>
      </c>
      <c r="Q27">
        <v>41.929473876953125</v>
      </c>
      <c r="R27">
        <v>-88.7503662109375</v>
      </c>
    </row>
    <row r="28" spans="1:18" x14ac:dyDescent="0.25">
      <c r="A28" t="s">
        <v>105</v>
      </c>
      <c r="B28" t="s">
        <v>18</v>
      </c>
      <c r="C28" t="s">
        <v>19</v>
      </c>
      <c r="D28" t="s">
        <v>43</v>
      </c>
      <c r="E28" t="s">
        <v>106</v>
      </c>
      <c r="F28" t="s">
        <v>107</v>
      </c>
      <c r="G28">
        <v>2008</v>
      </c>
      <c r="H28">
        <v>6</v>
      </c>
      <c r="I28" t="str">
        <f>IF(H28&gt;=25,"High fatality",IF(H28&gt;=10,"Modrate fatality",IF(Table1[[#This Row],[FATALITIES]]&lt;=10,"Low fatality","invalid")))</f>
        <v>Low fatality</v>
      </c>
      <c r="J28">
        <v>2</v>
      </c>
      <c r="K28">
        <v>8</v>
      </c>
      <c r="L28" t="s">
        <v>40</v>
      </c>
      <c r="M28" t="s">
        <v>30</v>
      </c>
      <c r="N28" t="s">
        <v>30</v>
      </c>
      <c r="O28">
        <v>2</v>
      </c>
      <c r="P28" t="s">
        <v>30</v>
      </c>
      <c r="Q28">
        <v>38.583385467529297</v>
      </c>
      <c r="R28">
        <v>-90.406784057617188</v>
      </c>
    </row>
    <row r="29" spans="1:18" x14ac:dyDescent="0.25">
      <c r="A29" t="s">
        <v>108</v>
      </c>
      <c r="B29" t="s">
        <v>18</v>
      </c>
      <c r="C29" t="s">
        <v>19</v>
      </c>
      <c r="D29" t="s">
        <v>26</v>
      </c>
      <c r="E29" t="s">
        <v>109</v>
      </c>
      <c r="F29" t="s">
        <v>110</v>
      </c>
      <c r="G29">
        <v>2007</v>
      </c>
      <c r="H29">
        <v>9</v>
      </c>
      <c r="I29" t="str">
        <f>IF(H29&gt;=25,"High fatality",IF(H29&gt;=10,"Modrate fatality",IF(Table1[[#This Row],[FATALITIES]]&lt;=10,"Low fatality","invalid")))</f>
        <v>Low fatality</v>
      </c>
      <c r="J29">
        <v>4</v>
      </c>
      <c r="K29">
        <v>13</v>
      </c>
      <c r="L29" t="s">
        <v>40</v>
      </c>
      <c r="M29" t="s">
        <v>24</v>
      </c>
      <c r="N29" t="s">
        <v>30</v>
      </c>
      <c r="O29">
        <v>1</v>
      </c>
      <c r="P29" t="s">
        <v>24</v>
      </c>
      <c r="Q29">
        <v>41.258731842041016</v>
      </c>
      <c r="R29">
        <v>-95.937873840332031</v>
      </c>
    </row>
    <row r="30" spans="1:18" x14ac:dyDescent="0.25">
      <c r="A30" t="s">
        <v>111</v>
      </c>
      <c r="B30" t="s">
        <v>18</v>
      </c>
      <c r="C30" t="s">
        <v>19</v>
      </c>
      <c r="D30" t="s">
        <v>26</v>
      </c>
      <c r="E30" t="s">
        <v>112</v>
      </c>
      <c r="F30" t="s">
        <v>67</v>
      </c>
      <c r="G30">
        <v>2007</v>
      </c>
      <c r="H30">
        <v>6</v>
      </c>
      <c r="I30" t="str">
        <f>IF(H30&gt;=25,"High fatality",IF(H30&gt;=10,"Modrate fatality",IF(Table1[[#This Row],[FATALITIES]]&lt;=10,"Low fatality","invalid")))</f>
        <v>Low fatality</v>
      </c>
      <c r="J30">
        <v>1</v>
      </c>
      <c r="K30">
        <v>7</v>
      </c>
      <c r="L30" t="s">
        <v>40</v>
      </c>
      <c r="M30" t="s">
        <v>30</v>
      </c>
      <c r="N30" t="s">
        <v>24</v>
      </c>
      <c r="O30">
        <v>1</v>
      </c>
      <c r="P30" t="s">
        <v>24</v>
      </c>
      <c r="Q30">
        <v>45.571907043457031</v>
      </c>
      <c r="R30">
        <v>-88.90289306640625</v>
      </c>
    </row>
    <row r="31" spans="1:18" x14ac:dyDescent="0.25">
      <c r="A31" t="s">
        <v>113</v>
      </c>
      <c r="B31" t="s">
        <v>18</v>
      </c>
      <c r="C31" t="s">
        <v>19</v>
      </c>
      <c r="D31" t="s">
        <v>74</v>
      </c>
      <c r="E31" t="s">
        <v>114</v>
      </c>
      <c r="F31" t="s">
        <v>115</v>
      </c>
      <c r="G31">
        <v>2007</v>
      </c>
      <c r="H31">
        <v>33</v>
      </c>
      <c r="I31" t="str">
        <f>IF(H31&gt;=25,"High fatality",IF(H31&gt;=10,"Modrate fatality",IF(Table1[[#This Row],[FATALITIES]]&lt;=10,"Low fatality","invalid")))</f>
        <v>High fatality</v>
      </c>
      <c r="J31">
        <v>23</v>
      </c>
      <c r="K31">
        <v>56</v>
      </c>
      <c r="L31" t="s">
        <v>35</v>
      </c>
      <c r="M31" t="s">
        <v>24</v>
      </c>
      <c r="N31" t="s">
        <v>24</v>
      </c>
      <c r="O31">
        <v>2</v>
      </c>
      <c r="P31" t="s">
        <v>30</v>
      </c>
      <c r="Q31">
        <v>37.229572296142578</v>
      </c>
      <c r="R31">
        <v>-80.4139404296875</v>
      </c>
    </row>
    <row r="32" spans="1:18" x14ac:dyDescent="0.25">
      <c r="A32" t="s">
        <v>116</v>
      </c>
      <c r="B32" t="s">
        <v>18</v>
      </c>
      <c r="C32" t="s">
        <v>19</v>
      </c>
      <c r="D32" t="s">
        <v>26</v>
      </c>
      <c r="E32" t="s">
        <v>117</v>
      </c>
      <c r="F32" t="s">
        <v>118</v>
      </c>
      <c r="G32">
        <v>2007</v>
      </c>
      <c r="H32">
        <v>6</v>
      </c>
      <c r="I32" t="str">
        <f>IF(H32&gt;=25,"High fatality",IF(H32&gt;=10,"Modrate fatality",IF(Table1[[#This Row],[FATALITIES]]&lt;=10,"Low fatality","invalid")))</f>
        <v>Low fatality</v>
      </c>
      <c r="J32">
        <v>4</v>
      </c>
      <c r="K32">
        <v>10</v>
      </c>
      <c r="L32" t="s">
        <v>40</v>
      </c>
      <c r="M32" t="s">
        <v>24</v>
      </c>
      <c r="N32" t="s">
        <v>30</v>
      </c>
      <c r="O32">
        <v>2</v>
      </c>
      <c r="P32" t="s">
        <v>30</v>
      </c>
      <c r="Q32">
        <v>40.760646820068359</v>
      </c>
      <c r="R32">
        <v>-111.89109039306641</v>
      </c>
    </row>
    <row r="33" spans="1:18" x14ac:dyDescent="0.25">
      <c r="A33" t="s">
        <v>119</v>
      </c>
      <c r="B33" t="s">
        <v>18</v>
      </c>
      <c r="C33" t="s">
        <v>19</v>
      </c>
      <c r="D33" t="s">
        <v>26</v>
      </c>
      <c r="E33" t="s">
        <v>120</v>
      </c>
      <c r="F33" t="s">
        <v>121</v>
      </c>
      <c r="G33">
        <v>2006</v>
      </c>
      <c r="H33">
        <v>6</v>
      </c>
      <c r="I33" t="str">
        <f>IF(H33&gt;=25,"High fatality",IF(H33&gt;=10,"Modrate fatality",IF(Table1[[#This Row],[FATALITIES]]&lt;=10,"Low fatality","invalid")))</f>
        <v>Low fatality</v>
      </c>
      <c r="J33">
        <v>5</v>
      </c>
      <c r="K33">
        <v>11</v>
      </c>
      <c r="L33" t="s">
        <v>35</v>
      </c>
      <c r="M33" t="s">
        <v>30</v>
      </c>
      <c r="N33" t="s">
        <v>24</v>
      </c>
      <c r="O33">
        <v>3</v>
      </c>
      <c r="P33" t="s">
        <v>30</v>
      </c>
      <c r="Q33">
        <v>39.958900451660156</v>
      </c>
      <c r="R33">
        <v>-76.080596923828125</v>
      </c>
    </row>
    <row r="34" spans="1:18" x14ac:dyDescent="0.25">
      <c r="A34" t="s">
        <v>122</v>
      </c>
      <c r="B34" t="s">
        <v>18</v>
      </c>
      <c r="C34" t="s">
        <v>19</v>
      </c>
      <c r="D34" t="s">
        <v>26</v>
      </c>
      <c r="E34" t="s">
        <v>72</v>
      </c>
      <c r="F34" t="s">
        <v>34</v>
      </c>
      <c r="G34">
        <v>2006</v>
      </c>
      <c r="H34">
        <v>7</v>
      </c>
      <c r="I34" t="str">
        <f>IF(H34&gt;=25,"High fatality",IF(H34&gt;=10,"Modrate fatality",IF(Table1[[#This Row],[FATALITIES]]&lt;=10,"Low fatality","invalid")))</f>
        <v>Low fatality</v>
      </c>
      <c r="J34">
        <v>2</v>
      </c>
      <c r="K34">
        <v>9</v>
      </c>
      <c r="L34" t="s">
        <v>40</v>
      </c>
      <c r="M34" t="s">
        <v>30</v>
      </c>
      <c r="N34" t="s">
        <v>24</v>
      </c>
      <c r="O34">
        <v>4</v>
      </c>
      <c r="P34" t="s">
        <v>24</v>
      </c>
      <c r="Q34">
        <v>47.622898101806641</v>
      </c>
      <c r="R34">
        <v>-122.31649780273438</v>
      </c>
    </row>
    <row r="35" spans="1:18" x14ac:dyDescent="0.25">
      <c r="A35" t="s">
        <v>123</v>
      </c>
      <c r="B35" t="s">
        <v>37</v>
      </c>
      <c r="C35" t="s">
        <v>51</v>
      </c>
      <c r="D35" t="s">
        <v>26</v>
      </c>
      <c r="E35" t="s">
        <v>124</v>
      </c>
      <c r="F35" t="s">
        <v>39</v>
      </c>
      <c r="G35">
        <v>2006</v>
      </c>
      <c r="H35">
        <v>8</v>
      </c>
      <c r="I35" t="str">
        <f>IF(H35&gt;=25,"High fatality",IF(H35&gt;=10,"Modrate fatality",IF(Table1[[#This Row],[FATALITIES]]&lt;=10,"Low fatality","invalid")))</f>
        <v>Low fatality</v>
      </c>
      <c r="J35">
        <v>0</v>
      </c>
      <c r="K35">
        <v>8</v>
      </c>
      <c r="L35" t="s">
        <v>64</v>
      </c>
      <c r="M35" t="s">
        <v>24</v>
      </c>
      <c r="N35" t="s">
        <v>24</v>
      </c>
      <c r="O35">
        <v>1</v>
      </c>
      <c r="P35" t="s">
        <v>30</v>
      </c>
      <c r="Q35">
        <v>34.436283111572266</v>
      </c>
      <c r="R35">
        <v>-119.87143707275391</v>
      </c>
    </row>
    <row r="36" spans="1:18" x14ac:dyDescent="0.25">
      <c r="A36" t="s">
        <v>125</v>
      </c>
      <c r="B36" t="s">
        <v>18</v>
      </c>
      <c r="C36" t="s">
        <v>51</v>
      </c>
      <c r="D36" t="s">
        <v>32</v>
      </c>
      <c r="E36" t="s">
        <v>126</v>
      </c>
      <c r="F36" t="s">
        <v>63</v>
      </c>
      <c r="G36">
        <v>2005</v>
      </c>
      <c r="H36">
        <v>10</v>
      </c>
      <c r="I36" t="str">
        <f>IF(H36&gt;=25,"High fatality",IF(H36&gt;=10,"Modrate fatality",IF(Table1[[#This Row],[FATALITIES]]&lt;=10,"Low fatality","invalid")))</f>
        <v>Modrate fatality</v>
      </c>
      <c r="J36">
        <v>5</v>
      </c>
      <c r="K36">
        <v>15</v>
      </c>
      <c r="L36" t="s">
        <v>35</v>
      </c>
      <c r="M36" t="s">
        <v>24</v>
      </c>
      <c r="N36" t="s">
        <v>30</v>
      </c>
      <c r="O36">
        <v>3</v>
      </c>
      <c r="P36" t="s">
        <v>30</v>
      </c>
      <c r="Q36">
        <v>47.876346588134766</v>
      </c>
      <c r="R36">
        <v>-95.016937255859375</v>
      </c>
    </row>
    <row r="37" spans="1:18" x14ac:dyDescent="0.25">
      <c r="A37" t="s">
        <v>127</v>
      </c>
      <c r="B37" t="s">
        <v>18</v>
      </c>
      <c r="C37" t="s">
        <v>19</v>
      </c>
      <c r="D37" t="s">
        <v>26</v>
      </c>
      <c r="E37" t="s">
        <v>128</v>
      </c>
      <c r="F37" t="s">
        <v>67</v>
      </c>
      <c r="G37">
        <v>2005</v>
      </c>
      <c r="H37">
        <v>7</v>
      </c>
      <c r="I37" t="str">
        <f>IF(H37&gt;=25,"High fatality",IF(H37&gt;=10,"Modrate fatality",IF(Table1[[#This Row],[FATALITIES]]&lt;=10,"Low fatality","invalid")))</f>
        <v>Low fatality</v>
      </c>
      <c r="J37">
        <v>4</v>
      </c>
      <c r="K37">
        <v>11</v>
      </c>
      <c r="L37" t="s">
        <v>29</v>
      </c>
      <c r="M37" t="s">
        <v>24</v>
      </c>
      <c r="N37" t="s">
        <v>24</v>
      </c>
      <c r="O37">
        <v>1</v>
      </c>
      <c r="P37" t="s">
        <v>30</v>
      </c>
      <c r="Q37">
        <v>43.060565948486328</v>
      </c>
      <c r="R37">
        <v>-88.106475830078125</v>
      </c>
    </row>
    <row r="38" spans="1:18" x14ac:dyDescent="0.25">
      <c r="A38" t="s">
        <v>129</v>
      </c>
      <c r="B38" t="s">
        <v>18</v>
      </c>
      <c r="C38" t="s">
        <v>19</v>
      </c>
      <c r="D38" t="s">
        <v>26</v>
      </c>
      <c r="E38" t="s">
        <v>130</v>
      </c>
      <c r="F38" t="s">
        <v>131</v>
      </c>
      <c r="G38">
        <v>2004</v>
      </c>
      <c r="H38">
        <v>5</v>
      </c>
      <c r="I38" t="str">
        <f>IF(H38&gt;=25,"High fatality",IF(H38&gt;=10,"Modrate fatality",IF(Table1[[#This Row],[FATALITIES]]&lt;=10,"Low fatality","invalid")))</f>
        <v>Low fatality</v>
      </c>
      <c r="J38">
        <v>7</v>
      </c>
      <c r="K38">
        <v>12</v>
      </c>
      <c r="L38" t="s">
        <v>40</v>
      </c>
      <c r="M38" t="s">
        <v>24</v>
      </c>
      <c r="N38" t="s">
        <v>24</v>
      </c>
      <c r="O38">
        <v>1</v>
      </c>
      <c r="P38" t="s">
        <v>30</v>
      </c>
      <c r="Q38">
        <v>39.962261199951172</v>
      </c>
      <c r="R38">
        <v>-83.000709533691406</v>
      </c>
    </row>
    <row r="39" spans="1:18" x14ac:dyDescent="0.25">
      <c r="A39" t="s">
        <v>132</v>
      </c>
      <c r="B39" t="s">
        <v>18</v>
      </c>
      <c r="C39" t="s">
        <v>19</v>
      </c>
      <c r="D39" t="s">
        <v>26</v>
      </c>
      <c r="E39" t="s">
        <v>133</v>
      </c>
      <c r="F39" t="s">
        <v>134</v>
      </c>
      <c r="G39">
        <v>2003</v>
      </c>
      <c r="H39">
        <v>7</v>
      </c>
      <c r="I39" t="str">
        <f>IF(H39&gt;=25,"High fatality",IF(H39&gt;=10,"Modrate fatality",IF(Table1[[#This Row],[FATALITIES]]&lt;=10,"Low fatality","invalid")))</f>
        <v>Low fatality</v>
      </c>
      <c r="J39">
        <v>8</v>
      </c>
      <c r="K39">
        <v>15</v>
      </c>
      <c r="L39" t="s">
        <v>64</v>
      </c>
      <c r="M39" t="s">
        <v>24</v>
      </c>
      <c r="N39" t="s">
        <v>24</v>
      </c>
      <c r="O39">
        <v>5</v>
      </c>
      <c r="P39" t="s">
        <v>30</v>
      </c>
      <c r="Q39">
        <v>32.376079559326172</v>
      </c>
      <c r="R39">
        <v>-88.689781188964844</v>
      </c>
    </row>
    <row r="40" spans="1:18" x14ac:dyDescent="0.25">
      <c r="A40" t="s">
        <v>135</v>
      </c>
      <c r="B40" t="s">
        <v>18</v>
      </c>
      <c r="C40" t="s">
        <v>19</v>
      </c>
      <c r="D40" t="s">
        <v>43</v>
      </c>
      <c r="E40" t="s">
        <v>136</v>
      </c>
      <c r="F40" t="s">
        <v>104</v>
      </c>
      <c r="G40">
        <v>2001</v>
      </c>
      <c r="H40">
        <v>5</v>
      </c>
      <c r="I40" t="str">
        <f>IF(H40&gt;=25,"High fatality",IF(H40&gt;=10,"Modrate fatality",IF(Table1[[#This Row],[FATALITIES]]&lt;=10,"Low fatality","invalid")))</f>
        <v>Low fatality</v>
      </c>
      <c r="J40">
        <v>4</v>
      </c>
      <c r="K40">
        <v>9</v>
      </c>
      <c r="L40" t="s">
        <v>64</v>
      </c>
      <c r="M40" t="s">
        <v>30</v>
      </c>
      <c r="N40" t="s">
        <v>24</v>
      </c>
      <c r="O40">
        <v>4</v>
      </c>
      <c r="P40" t="s">
        <v>30</v>
      </c>
      <c r="Q40">
        <v>41.900585174560547</v>
      </c>
      <c r="R40">
        <v>-87.856727600097656</v>
      </c>
    </row>
    <row r="41" spans="1:18" x14ac:dyDescent="0.25">
      <c r="A41" t="s">
        <v>137</v>
      </c>
      <c r="B41" t="s">
        <v>18</v>
      </c>
      <c r="C41" t="s">
        <v>19</v>
      </c>
      <c r="D41" t="s">
        <v>26</v>
      </c>
      <c r="E41" t="s">
        <v>138</v>
      </c>
      <c r="F41" t="s">
        <v>139</v>
      </c>
      <c r="G41">
        <v>2000</v>
      </c>
      <c r="H41">
        <v>7</v>
      </c>
      <c r="I41" t="str">
        <f>IF(H41&gt;=25,"High fatality",IF(H41&gt;=10,"Modrate fatality",IF(Table1[[#This Row],[FATALITIES]]&lt;=10,"Low fatality","invalid")))</f>
        <v>Low fatality</v>
      </c>
      <c r="J41">
        <v>0</v>
      </c>
      <c r="K41">
        <v>7</v>
      </c>
      <c r="L41" t="s">
        <v>64</v>
      </c>
      <c r="M41" t="s">
        <v>24</v>
      </c>
      <c r="N41" t="s">
        <v>24</v>
      </c>
      <c r="O41">
        <v>3</v>
      </c>
      <c r="P41" t="s">
        <v>24</v>
      </c>
      <c r="Q41">
        <v>42.506484985351563</v>
      </c>
      <c r="R41">
        <v>-71.072830200195313</v>
      </c>
    </row>
    <row r="42" spans="1:18" x14ac:dyDescent="0.25">
      <c r="A42" t="s">
        <v>140</v>
      </c>
      <c r="B42" t="s">
        <v>18</v>
      </c>
      <c r="C42" t="s">
        <v>19</v>
      </c>
      <c r="D42" t="s">
        <v>47</v>
      </c>
      <c r="E42" t="s">
        <v>141</v>
      </c>
      <c r="F42" t="s">
        <v>49</v>
      </c>
      <c r="G42">
        <v>1999</v>
      </c>
      <c r="H42">
        <v>5</v>
      </c>
      <c r="I42" t="str">
        <f>IF(H42&gt;=25,"High fatality",IF(H42&gt;=10,"Modrate fatality",IF(Table1[[#This Row],[FATALITIES]]&lt;=10,"Low fatality","invalid")))</f>
        <v>Low fatality</v>
      </c>
      <c r="J42">
        <v>3</v>
      </c>
      <c r="K42">
        <v>8</v>
      </c>
      <c r="L42" t="s">
        <v>64</v>
      </c>
      <c r="M42" t="s">
        <v>24</v>
      </c>
      <c r="N42" t="s">
        <v>24</v>
      </c>
      <c r="O42">
        <v>2</v>
      </c>
      <c r="P42" t="s">
        <v>30</v>
      </c>
      <c r="Q42">
        <v>27.947759628295898</v>
      </c>
      <c r="R42">
        <v>-82.458442687988281</v>
      </c>
    </row>
    <row r="43" spans="1:18" x14ac:dyDescent="0.25">
      <c r="A43" t="s">
        <v>142</v>
      </c>
      <c r="B43" t="s">
        <v>18</v>
      </c>
      <c r="C43" t="s">
        <v>19</v>
      </c>
      <c r="D43" t="s">
        <v>74</v>
      </c>
      <c r="E43" t="s">
        <v>143</v>
      </c>
      <c r="F43" t="s">
        <v>144</v>
      </c>
      <c r="G43">
        <v>1999</v>
      </c>
      <c r="H43">
        <v>7</v>
      </c>
      <c r="I43" t="str">
        <f>IF(H43&gt;=25,"High fatality",IF(H43&gt;=10,"Modrate fatality",IF(Table1[[#This Row],[FATALITIES]]&lt;=10,"Low fatality","invalid")))</f>
        <v>Low fatality</v>
      </c>
      <c r="J43">
        <v>0</v>
      </c>
      <c r="K43">
        <v>7</v>
      </c>
      <c r="L43" t="s">
        <v>64</v>
      </c>
      <c r="M43" t="s">
        <v>24</v>
      </c>
      <c r="N43" t="s">
        <v>24</v>
      </c>
      <c r="O43">
        <v>1</v>
      </c>
      <c r="P43" t="s">
        <v>30</v>
      </c>
      <c r="Q43">
        <v>21.325511932373047</v>
      </c>
      <c r="R43">
        <v>-157.84730529785156</v>
      </c>
    </row>
    <row r="44" spans="1:18" x14ac:dyDescent="0.25">
      <c r="A44" t="s">
        <v>145</v>
      </c>
      <c r="B44" t="s">
        <v>18</v>
      </c>
      <c r="C44" t="s">
        <v>19</v>
      </c>
      <c r="D44" t="s">
        <v>26</v>
      </c>
      <c r="E44" t="s">
        <v>146</v>
      </c>
      <c r="F44" t="s">
        <v>93</v>
      </c>
      <c r="G44">
        <v>1999</v>
      </c>
      <c r="H44">
        <v>8</v>
      </c>
      <c r="I44" t="str">
        <f>IF(H44&gt;=25,"High fatality",IF(H44&gt;=10,"Modrate fatality",IF(Table1[[#This Row],[FATALITIES]]&lt;=10,"Low fatality","invalid")))</f>
        <v>Low fatality</v>
      </c>
      <c r="J44">
        <v>7</v>
      </c>
      <c r="K44">
        <v>15</v>
      </c>
      <c r="L44" t="s">
        <v>29</v>
      </c>
      <c r="M44" t="s">
        <v>24</v>
      </c>
      <c r="N44" t="s">
        <v>24</v>
      </c>
      <c r="O44">
        <v>2</v>
      </c>
      <c r="P44" t="s">
        <v>30</v>
      </c>
      <c r="Q44">
        <v>32.693397521972656</v>
      </c>
      <c r="R44">
        <v>-97.470672607421875</v>
      </c>
    </row>
    <row r="45" spans="1:18" x14ac:dyDescent="0.25">
      <c r="A45" t="s">
        <v>147</v>
      </c>
      <c r="B45" t="s">
        <v>18</v>
      </c>
      <c r="C45" t="s">
        <v>51</v>
      </c>
      <c r="D45" t="s">
        <v>26</v>
      </c>
      <c r="E45" t="s">
        <v>148</v>
      </c>
      <c r="F45" t="s">
        <v>78</v>
      </c>
      <c r="G45">
        <v>1999</v>
      </c>
      <c r="H45">
        <v>9</v>
      </c>
      <c r="I45" t="str">
        <f>IF(H45&gt;=25,"High fatality",IF(H45&gt;=10,"Modrate fatality",IF(Table1[[#This Row],[FATALITIES]]&lt;=10,"Low fatality","invalid")))</f>
        <v>Low fatality</v>
      </c>
      <c r="J45">
        <v>13</v>
      </c>
      <c r="K45">
        <v>22</v>
      </c>
      <c r="L45" t="s">
        <v>64</v>
      </c>
      <c r="M45" t="s">
        <v>24</v>
      </c>
      <c r="N45" t="s">
        <v>24</v>
      </c>
      <c r="O45">
        <v>4</v>
      </c>
      <c r="P45" t="s">
        <v>30</v>
      </c>
      <c r="Q45">
        <v>33.749099731445313</v>
      </c>
      <c r="R45">
        <v>-84.390182495117188</v>
      </c>
    </row>
    <row r="46" spans="1:18" x14ac:dyDescent="0.25">
      <c r="A46" t="s">
        <v>149</v>
      </c>
      <c r="B46" t="s">
        <v>18</v>
      </c>
      <c r="C46" t="s">
        <v>19</v>
      </c>
      <c r="D46" t="s">
        <v>26</v>
      </c>
      <c r="E46" t="s">
        <v>150</v>
      </c>
      <c r="F46" t="s">
        <v>70</v>
      </c>
      <c r="G46">
        <v>1999</v>
      </c>
      <c r="H46">
        <v>15</v>
      </c>
      <c r="I46" t="str">
        <f>IF(H46&gt;=25,"High fatality",IF(H46&gt;=10,"Modrate fatality",IF(Table1[[#This Row],[FATALITIES]]&lt;=10,"Low fatality","invalid")))</f>
        <v>Modrate fatality</v>
      </c>
      <c r="J46">
        <v>24</v>
      </c>
      <c r="K46">
        <v>39</v>
      </c>
      <c r="L46" t="s">
        <v>35</v>
      </c>
      <c r="M46" t="s">
        <v>24</v>
      </c>
      <c r="N46" t="s">
        <v>30</v>
      </c>
      <c r="O46">
        <v>4</v>
      </c>
      <c r="P46" t="s">
        <v>24</v>
      </c>
      <c r="Q46">
        <v>39.602108001708984</v>
      </c>
      <c r="R46">
        <v>-104.98772430419922</v>
      </c>
    </row>
    <row r="47" spans="1:18" x14ac:dyDescent="0.25">
      <c r="A47" t="s">
        <v>151</v>
      </c>
      <c r="B47" t="s">
        <v>18</v>
      </c>
      <c r="C47" t="s">
        <v>51</v>
      </c>
      <c r="D47" t="s">
        <v>26</v>
      </c>
      <c r="E47" t="s">
        <v>152</v>
      </c>
      <c r="F47" t="s">
        <v>153</v>
      </c>
      <c r="G47">
        <v>1998</v>
      </c>
      <c r="H47">
        <v>4</v>
      </c>
      <c r="I47" t="str">
        <f>IF(H47&gt;=25,"High fatality",IF(H47&gt;=10,"Modrate fatality",IF(Table1[[#This Row],[FATALITIES]]&lt;=10,"Low fatality","invalid")))</f>
        <v>Low fatality</v>
      </c>
      <c r="J47">
        <v>25</v>
      </c>
      <c r="K47">
        <v>29</v>
      </c>
      <c r="L47" t="s">
        <v>35</v>
      </c>
      <c r="M47" t="s">
        <v>24</v>
      </c>
      <c r="N47" t="s">
        <v>30</v>
      </c>
      <c r="O47">
        <v>3</v>
      </c>
      <c r="P47" t="s">
        <v>30</v>
      </c>
      <c r="Q47">
        <v>44.046237945556641</v>
      </c>
      <c r="R47">
        <v>-123.02202606201172</v>
      </c>
    </row>
    <row r="48" spans="1:18" x14ac:dyDescent="0.25">
      <c r="A48" t="s">
        <v>154</v>
      </c>
      <c r="B48" t="s">
        <v>18</v>
      </c>
      <c r="C48" t="s">
        <v>19</v>
      </c>
      <c r="D48" t="s">
        <v>26</v>
      </c>
      <c r="E48" t="s">
        <v>155</v>
      </c>
      <c r="F48" t="s">
        <v>156</v>
      </c>
      <c r="G48">
        <v>1998</v>
      </c>
      <c r="H48">
        <v>5</v>
      </c>
      <c r="I48" t="str">
        <f>IF(H48&gt;=25,"High fatality",IF(H48&gt;=10,"Modrate fatality",IF(Table1[[#This Row],[FATALITIES]]&lt;=10,"Low fatality","invalid")))</f>
        <v>Low fatality</v>
      </c>
      <c r="J48">
        <v>10</v>
      </c>
      <c r="K48">
        <v>15</v>
      </c>
      <c r="L48" t="s">
        <v>35</v>
      </c>
      <c r="M48" t="s">
        <v>30</v>
      </c>
      <c r="N48" t="s">
        <v>30</v>
      </c>
      <c r="O48">
        <v>9</v>
      </c>
      <c r="P48" t="s">
        <v>30</v>
      </c>
      <c r="Q48">
        <v>35.820987701416016</v>
      </c>
      <c r="R48">
        <v>-90.668258666992188</v>
      </c>
    </row>
    <row r="49" spans="1:18" x14ac:dyDescent="0.25">
      <c r="A49" t="s">
        <v>157</v>
      </c>
      <c r="B49" t="s">
        <v>18</v>
      </c>
      <c r="C49" t="s">
        <v>19</v>
      </c>
      <c r="D49" t="s">
        <v>26</v>
      </c>
      <c r="E49" t="s">
        <v>158</v>
      </c>
      <c r="F49" t="s">
        <v>60</v>
      </c>
      <c r="G49">
        <v>1998</v>
      </c>
      <c r="H49">
        <v>5</v>
      </c>
      <c r="I49" t="str">
        <f>IF(H49&gt;=25,"High fatality",IF(H49&gt;=10,"Modrate fatality",IF(Table1[[#This Row],[FATALITIES]]&lt;=10,"Low fatality","invalid")))</f>
        <v>Low fatality</v>
      </c>
      <c r="J49">
        <v>1</v>
      </c>
      <c r="K49">
        <v>6</v>
      </c>
      <c r="L49" t="s">
        <v>64</v>
      </c>
      <c r="M49" t="s">
        <v>24</v>
      </c>
      <c r="N49" t="s">
        <v>24</v>
      </c>
      <c r="O49">
        <v>1</v>
      </c>
      <c r="P49" t="s">
        <v>30</v>
      </c>
      <c r="Q49">
        <v>41.685630798339844</v>
      </c>
      <c r="R49">
        <v>-72.729835510253906</v>
      </c>
    </row>
    <row r="50" spans="1:18" x14ac:dyDescent="0.25">
      <c r="A50" t="s">
        <v>159</v>
      </c>
      <c r="B50" t="s">
        <v>18</v>
      </c>
      <c r="C50" t="s">
        <v>19</v>
      </c>
      <c r="D50" t="s">
        <v>47</v>
      </c>
      <c r="E50" t="s">
        <v>160</v>
      </c>
      <c r="F50" t="s">
        <v>39</v>
      </c>
      <c r="G50">
        <v>1997</v>
      </c>
      <c r="H50">
        <v>5</v>
      </c>
      <c r="I50" t="str">
        <f>IF(H50&gt;=25,"High fatality",IF(H50&gt;=10,"Modrate fatality",IF(Table1[[#This Row],[FATALITIES]]&lt;=10,"Low fatality","invalid")))</f>
        <v>Low fatality</v>
      </c>
      <c r="J50">
        <v>2</v>
      </c>
      <c r="K50">
        <v>7</v>
      </c>
      <c r="L50" t="s">
        <v>64</v>
      </c>
      <c r="M50" t="s">
        <v>30</v>
      </c>
      <c r="N50" t="s">
        <v>24</v>
      </c>
      <c r="O50">
        <v>1</v>
      </c>
      <c r="P50" t="s">
        <v>24</v>
      </c>
      <c r="Q50">
        <v>33.787796020507813</v>
      </c>
      <c r="R50">
        <v>-117.85311126708984</v>
      </c>
    </row>
    <row r="51" spans="1:18" x14ac:dyDescent="0.25">
      <c r="A51" t="s">
        <v>161</v>
      </c>
      <c r="B51" t="s">
        <v>18</v>
      </c>
      <c r="C51" t="s">
        <v>19</v>
      </c>
      <c r="D51" t="s">
        <v>43</v>
      </c>
      <c r="E51" t="s">
        <v>162</v>
      </c>
      <c r="F51" t="s">
        <v>28</v>
      </c>
      <c r="G51">
        <v>1997</v>
      </c>
      <c r="H51">
        <v>4</v>
      </c>
      <c r="I51" t="str">
        <f>IF(H51&gt;=25,"High fatality",IF(H51&gt;=10,"Modrate fatality",IF(Table1[[#This Row],[FATALITIES]]&lt;=10,"Low fatality","invalid")))</f>
        <v>Low fatality</v>
      </c>
      <c r="J51">
        <v>3</v>
      </c>
      <c r="K51">
        <v>7</v>
      </c>
      <c r="L51" t="s">
        <v>64</v>
      </c>
      <c r="M51" t="s">
        <v>30</v>
      </c>
      <c r="N51" t="s">
        <v>30</v>
      </c>
      <c r="O51">
        <v>1</v>
      </c>
      <c r="P51" t="s">
        <v>30</v>
      </c>
      <c r="Q51">
        <v>33.559860229492188</v>
      </c>
      <c r="R51">
        <v>-81.721954345703125</v>
      </c>
    </row>
    <row r="52" spans="1:18" x14ac:dyDescent="0.25">
      <c r="A52" t="s">
        <v>163</v>
      </c>
      <c r="B52" t="s">
        <v>18</v>
      </c>
      <c r="C52" t="s">
        <v>19</v>
      </c>
      <c r="D52" t="s">
        <v>43</v>
      </c>
      <c r="E52" t="s">
        <v>164</v>
      </c>
      <c r="F52" t="s">
        <v>49</v>
      </c>
      <c r="G52">
        <v>1996</v>
      </c>
      <c r="H52">
        <v>6</v>
      </c>
      <c r="I52" t="str">
        <f>IF(H52&gt;=25,"High fatality",IF(H52&gt;=10,"Modrate fatality",IF(Table1[[#This Row],[FATALITIES]]&lt;=10,"Low fatality","invalid")))</f>
        <v>Low fatality</v>
      </c>
      <c r="J52">
        <v>1</v>
      </c>
      <c r="K52">
        <v>7</v>
      </c>
      <c r="L52" t="s">
        <v>64</v>
      </c>
      <c r="M52" t="s">
        <v>24</v>
      </c>
      <c r="N52" t="s">
        <v>24</v>
      </c>
      <c r="O52">
        <v>2</v>
      </c>
      <c r="P52" t="s">
        <v>30</v>
      </c>
      <c r="Q52">
        <v>26.122308731079102</v>
      </c>
      <c r="R52">
        <v>-80.143379211425781</v>
      </c>
    </row>
    <row r="53" spans="1:18" x14ac:dyDescent="0.25">
      <c r="A53" t="s">
        <v>165</v>
      </c>
      <c r="B53" t="s">
        <v>18</v>
      </c>
      <c r="C53" t="s">
        <v>19</v>
      </c>
      <c r="D53" t="s">
        <v>26</v>
      </c>
      <c r="E53" t="s">
        <v>166</v>
      </c>
      <c r="F53" t="s">
        <v>93</v>
      </c>
      <c r="G53">
        <v>1995</v>
      </c>
      <c r="H53">
        <v>6</v>
      </c>
      <c r="I53" t="str">
        <f>IF(H53&gt;=25,"High fatality",IF(H53&gt;=10,"Modrate fatality",IF(Table1[[#This Row],[FATALITIES]]&lt;=10,"Low fatality","invalid")))</f>
        <v>Low fatality</v>
      </c>
      <c r="J53">
        <v>0</v>
      </c>
      <c r="K53">
        <v>6</v>
      </c>
      <c r="L53" t="s">
        <v>64</v>
      </c>
      <c r="M53" t="s">
        <v>30</v>
      </c>
      <c r="N53" t="s">
        <v>24</v>
      </c>
      <c r="O53">
        <v>2</v>
      </c>
      <c r="P53" t="s">
        <v>30</v>
      </c>
      <c r="Q53">
        <v>27.823713302612305</v>
      </c>
      <c r="R53">
        <v>-97.417396545410156</v>
      </c>
    </row>
    <row r="54" spans="1:18" x14ac:dyDescent="0.25">
      <c r="A54" t="s">
        <v>167</v>
      </c>
      <c r="B54" t="s">
        <v>18</v>
      </c>
      <c r="C54" t="s">
        <v>19</v>
      </c>
      <c r="D54" t="s">
        <v>26</v>
      </c>
      <c r="E54" t="s">
        <v>168</v>
      </c>
      <c r="F54" t="s">
        <v>34</v>
      </c>
      <c r="G54">
        <v>1994</v>
      </c>
      <c r="H54">
        <v>5</v>
      </c>
      <c r="I54" t="str">
        <f>IF(H54&gt;=25,"High fatality",IF(H54&gt;=10,"Modrate fatality",IF(Table1[[#This Row],[FATALITIES]]&lt;=10,"Low fatality","invalid")))</f>
        <v>Low fatality</v>
      </c>
      <c r="J54">
        <v>23</v>
      </c>
      <c r="K54">
        <v>28</v>
      </c>
      <c r="L54" t="s">
        <v>23</v>
      </c>
      <c r="M54" t="s">
        <v>24</v>
      </c>
      <c r="N54" t="s">
        <v>24</v>
      </c>
      <c r="O54">
        <v>1</v>
      </c>
      <c r="P54" t="s">
        <v>24</v>
      </c>
      <c r="Q54">
        <v>47.618644714355469</v>
      </c>
      <c r="R54">
        <v>-117.64836120605469</v>
      </c>
    </row>
    <row r="55" spans="1:18" x14ac:dyDescent="0.25">
      <c r="A55" t="s">
        <v>169</v>
      </c>
      <c r="B55" t="s">
        <v>18</v>
      </c>
      <c r="C55" t="s">
        <v>19</v>
      </c>
      <c r="D55" t="s">
        <v>43</v>
      </c>
      <c r="E55" t="s">
        <v>69</v>
      </c>
      <c r="F55" t="s">
        <v>70</v>
      </c>
      <c r="G55">
        <v>1993</v>
      </c>
      <c r="H55">
        <v>4</v>
      </c>
      <c r="I55" t="str">
        <f>IF(H55&gt;=25,"High fatality",IF(H55&gt;=10,"Modrate fatality",IF(Table1[[#This Row],[FATALITIES]]&lt;=10,"Low fatality","invalid")))</f>
        <v>Low fatality</v>
      </c>
      <c r="J55">
        <v>1</v>
      </c>
      <c r="K55">
        <v>5</v>
      </c>
      <c r="L55" t="s">
        <v>64</v>
      </c>
      <c r="M55" t="s">
        <v>30</v>
      </c>
      <c r="N55" t="s">
        <v>41</v>
      </c>
      <c r="O55">
        <v>1</v>
      </c>
      <c r="P55" t="s">
        <v>30</v>
      </c>
      <c r="Q55">
        <v>39.754711151123047</v>
      </c>
      <c r="R55">
        <v>-104.83586883544922</v>
      </c>
    </row>
    <row r="56" spans="1:18" x14ac:dyDescent="0.25">
      <c r="A56" t="s">
        <v>170</v>
      </c>
      <c r="B56" t="s">
        <v>18</v>
      </c>
      <c r="C56" t="s">
        <v>19</v>
      </c>
      <c r="D56" t="s">
        <v>43</v>
      </c>
      <c r="E56" t="s">
        <v>171</v>
      </c>
      <c r="F56" t="s">
        <v>57</v>
      </c>
      <c r="G56">
        <v>1993</v>
      </c>
      <c r="H56">
        <v>6</v>
      </c>
      <c r="I56" t="str">
        <f>IF(H56&gt;=25,"High fatality",IF(H56&gt;=10,"Modrate fatality",IF(Table1[[#This Row],[FATALITIES]]&lt;=10,"Low fatality","invalid")))</f>
        <v>Low fatality</v>
      </c>
      <c r="J56">
        <v>19</v>
      </c>
      <c r="K56">
        <v>25</v>
      </c>
      <c r="L56" t="s">
        <v>40</v>
      </c>
      <c r="M56" t="s">
        <v>24</v>
      </c>
      <c r="N56" t="s">
        <v>24</v>
      </c>
      <c r="O56">
        <v>1</v>
      </c>
      <c r="P56" t="s">
        <v>30</v>
      </c>
      <c r="Q56">
        <v>40.726768493652344</v>
      </c>
      <c r="R56">
        <v>-73.634292602539063</v>
      </c>
    </row>
    <row r="57" spans="1:18" x14ac:dyDescent="0.25">
      <c r="A57" t="s">
        <v>172</v>
      </c>
      <c r="B57" t="s">
        <v>18</v>
      </c>
      <c r="C57" t="s">
        <v>19</v>
      </c>
      <c r="D57" t="s">
        <v>26</v>
      </c>
      <c r="E57" t="s">
        <v>173</v>
      </c>
      <c r="F57" t="s">
        <v>98</v>
      </c>
      <c r="G57">
        <v>1993</v>
      </c>
      <c r="H57">
        <v>4</v>
      </c>
      <c r="I57" t="str">
        <f>IF(H57&gt;=25,"High fatality",IF(H57&gt;=10,"Modrate fatality",IF(Table1[[#This Row],[FATALITIES]]&lt;=10,"Low fatality","invalid")))</f>
        <v>Low fatality</v>
      </c>
      <c r="J57">
        <v>8</v>
      </c>
      <c r="K57">
        <v>12</v>
      </c>
      <c r="L57" t="s">
        <v>40</v>
      </c>
      <c r="M57" t="s">
        <v>30</v>
      </c>
      <c r="N57" t="s">
        <v>24</v>
      </c>
      <c r="O57">
        <v>3</v>
      </c>
      <c r="P57" t="s">
        <v>30</v>
      </c>
      <c r="Q57">
        <v>35.052993774414063</v>
      </c>
      <c r="R57">
        <v>-78.878707885742188</v>
      </c>
    </row>
    <row r="58" spans="1:18" x14ac:dyDescent="0.25">
      <c r="A58" t="s">
        <v>174</v>
      </c>
      <c r="B58" t="s">
        <v>18</v>
      </c>
      <c r="C58" t="s">
        <v>19</v>
      </c>
      <c r="D58" t="s">
        <v>26</v>
      </c>
      <c r="E58" t="s">
        <v>175</v>
      </c>
      <c r="F58" t="s">
        <v>39</v>
      </c>
      <c r="G58">
        <v>1993</v>
      </c>
      <c r="H58">
        <v>9</v>
      </c>
      <c r="I58" t="str">
        <f>IF(H58&gt;=25,"High fatality",IF(H58&gt;=10,"Modrate fatality",IF(Table1[[#This Row],[FATALITIES]]&lt;=10,"Low fatality","invalid")))</f>
        <v>Low fatality</v>
      </c>
      <c r="J58">
        <v>6</v>
      </c>
      <c r="K58">
        <v>15</v>
      </c>
      <c r="L58" t="s">
        <v>40</v>
      </c>
      <c r="M58" t="s">
        <v>30</v>
      </c>
      <c r="N58" t="s">
        <v>30</v>
      </c>
      <c r="O58">
        <v>3</v>
      </c>
      <c r="P58" t="s">
        <v>24</v>
      </c>
      <c r="Q58">
        <v>37.778961181640625</v>
      </c>
      <c r="R58">
        <v>-122.41919708251953</v>
      </c>
    </row>
    <row r="59" spans="1:18" x14ac:dyDescent="0.25">
      <c r="A59" t="s">
        <v>176</v>
      </c>
      <c r="B59" t="s">
        <v>18</v>
      </c>
      <c r="C59" t="s">
        <v>19</v>
      </c>
      <c r="D59" t="s">
        <v>26</v>
      </c>
      <c r="E59" t="s">
        <v>177</v>
      </c>
      <c r="F59" t="s">
        <v>57</v>
      </c>
      <c r="G59">
        <v>1992</v>
      </c>
      <c r="H59">
        <v>5</v>
      </c>
      <c r="I59" t="str">
        <f>IF(H59&gt;=25,"High fatality",IF(H59&gt;=10,"Modrate fatality",IF(Table1[[#This Row],[FATALITIES]]&lt;=10,"Low fatality","invalid")))</f>
        <v>Low fatality</v>
      </c>
      <c r="J59">
        <v>0</v>
      </c>
      <c r="K59">
        <v>5</v>
      </c>
      <c r="L59" t="s">
        <v>40</v>
      </c>
      <c r="M59" t="s">
        <v>24</v>
      </c>
      <c r="N59" t="s">
        <v>24</v>
      </c>
      <c r="O59">
        <v>1</v>
      </c>
      <c r="P59" t="s">
        <v>30</v>
      </c>
      <c r="Q59">
        <v>42.381053924560547</v>
      </c>
      <c r="R59">
        <v>-76.870574951171875</v>
      </c>
    </row>
    <row r="60" spans="1:18" x14ac:dyDescent="0.25">
      <c r="A60" t="s">
        <v>178</v>
      </c>
      <c r="B60" t="s">
        <v>18</v>
      </c>
      <c r="C60" t="s">
        <v>19</v>
      </c>
      <c r="D60" t="s">
        <v>26</v>
      </c>
      <c r="E60" t="s">
        <v>179</v>
      </c>
      <c r="F60" t="s">
        <v>39</v>
      </c>
      <c r="G60">
        <v>1992</v>
      </c>
      <c r="H60">
        <v>4</v>
      </c>
      <c r="I60" t="str">
        <f>IF(H60&gt;=25,"High fatality",IF(H60&gt;=10,"Modrate fatality",IF(Table1[[#This Row],[FATALITIES]]&lt;=10,"Low fatality","invalid")))</f>
        <v>Low fatality</v>
      </c>
      <c r="J60">
        <v>10</v>
      </c>
      <c r="K60">
        <v>14</v>
      </c>
      <c r="L60" t="s">
        <v>35</v>
      </c>
      <c r="M60" t="s">
        <v>30</v>
      </c>
      <c r="N60" t="s">
        <v>24</v>
      </c>
      <c r="O60">
        <v>2</v>
      </c>
      <c r="P60" t="s">
        <v>30</v>
      </c>
      <c r="Q60">
        <v>39.078685760498047</v>
      </c>
      <c r="R60">
        <v>-121.54757690429688</v>
      </c>
    </row>
    <row r="61" spans="1:18" x14ac:dyDescent="0.25">
      <c r="A61" t="s">
        <v>180</v>
      </c>
      <c r="B61" t="s">
        <v>18</v>
      </c>
      <c r="C61" t="s">
        <v>19</v>
      </c>
      <c r="D61" t="s">
        <v>26</v>
      </c>
      <c r="E61" t="s">
        <v>181</v>
      </c>
      <c r="F61" t="s">
        <v>182</v>
      </c>
      <c r="G61">
        <v>1991</v>
      </c>
      <c r="H61">
        <v>5</v>
      </c>
      <c r="I61" t="str">
        <f>IF(H61&gt;=25,"High fatality",IF(H61&gt;=10,"Modrate fatality",IF(Table1[[#This Row],[FATALITIES]]&lt;=10,"Low fatality","invalid")))</f>
        <v>Low fatality</v>
      </c>
      <c r="J61">
        <v>5</v>
      </c>
      <c r="K61">
        <v>10</v>
      </c>
      <c r="L61" t="s">
        <v>64</v>
      </c>
      <c r="M61" t="s">
        <v>24</v>
      </c>
      <c r="N61" t="s">
        <v>24</v>
      </c>
      <c r="O61">
        <v>1</v>
      </c>
      <c r="P61" t="s">
        <v>30</v>
      </c>
      <c r="Q61">
        <v>42.489479064941406</v>
      </c>
      <c r="R61">
        <v>-83.144645690917969</v>
      </c>
    </row>
    <row r="62" spans="1:18" x14ac:dyDescent="0.25">
      <c r="A62" t="s">
        <v>183</v>
      </c>
      <c r="B62" t="s">
        <v>18</v>
      </c>
      <c r="C62" t="s">
        <v>19</v>
      </c>
      <c r="D62" t="s">
        <v>74</v>
      </c>
      <c r="E62" t="s">
        <v>184</v>
      </c>
      <c r="F62" t="s">
        <v>185</v>
      </c>
      <c r="G62">
        <v>1991</v>
      </c>
      <c r="H62">
        <v>6</v>
      </c>
      <c r="I62" t="str">
        <f>IF(H62&gt;=25,"High fatality",IF(H62&gt;=10,"Modrate fatality",IF(Table1[[#This Row],[FATALITIES]]&lt;=10,"Low fatality","invalid")))</f>
        <v>Low fatality</v>
      </c>
      <c r="J62">
        <v>1</v>
      </c>
      <c r="K62">
        <v>7</v>
      </c>
      <c r="L62" t="s">
        <v>35</v>
      </c>
      <c r="M62" t="s">
        <v>24</v>
      </c>
      <c r="N62" t="s">
        <v>24</v>
      </c>
      <c r="O62">
        <v>1</v>
      </c>
      <c r="P62" t="s">
        <v>30</v>
      </c>
      <c r="Q62">
        <v>41.660690307617188</v>
      </c>
      <c r="R62">
        <v>-91.530220031738281</v>
      </c>
    </row>
    <row r="63" spans="1:18" x14ac:dyDescent="0.25">
      <c r="A63" t="s">
        <v>186</v>
      </c>
      <c r="B63" t="s">
        <v>18</v>
      </c>
      <c r="C63" t="s">
        <v>19</v>
      </c>
      <c r="D63" t="s">
        <v>26</v>
      </c>
      <c r="E63" t="s">
        <v>187</v>
      </c>
      <c r="F63" t="s">
        <v>93</v>
      </c>
      <c r="G63">
        <v>1991</v>
      </c>
      <c r="H63">
        <v>24</v>
      </c>
      <c r="I63" t="str">
        <f>IF(H63&gt;=25,"High fatality",IF(H63&gt;=10,"Modrate fatality",IF(Table1[[#This Row],[FATALITIES]]&lt;=10,"Low fatality","invalid")))</f>
        <v>Modrate fatality</v>
      </c>
      <c r="J63">
        <v>20</v>
      </c>
      <c r="K63">
        <v>44</v>
      </c>
      <c r="L63" t="s">
        <v>40</v>
      </c>
      <c r="M63" t="s">
        <v>30</v>
      </c>
      <c r="N63" t="s">
        <v>24</v>
      </c>
      <c r="O63">
        <v>2</v>
      </c>
      <c r="P63" t="s">
        <v>30</v>
      </c>
      <c r="Q63">
        <v>31.117118835449219</v>
      </c>
      <c r="R63">
        <v>-97.727798461914063</v>
      </c>
    </row>
    <row r="64" spans="1:18" x14ac:dyDescent="0.25">
      <c r="A64" t="s">
        <v>188</v>
      </c>
      <c r="B64" t="s">
        <v>18</v>
      </c>
      <c r="C64" t="s">
        <v>19</v>
      </c>
      <c r="D64" t="s">
        <v>43</v>
      </c>
      <c r="E64" t="s">
        <v>189</v>
      </c>
      <c r="F64" t="s">
        <v>49</v>
      </c>
      <c r="G64">
        <v>1990</v>
      </c>
      <c r="H64">
        <v>10</v>
      </c>
      <c r="I64" t="str">
        <f>IF(H64&gt;=25,"High fatality",IF(H64&gt;=10,"Modrate fatality",IF(Table1[[#This Row],[FATALITIES]]&lt;=10,"Low fatality","invalid")))</f>
        <v>Modrate fatality</v>
      </c>
      <c r="J64">
        <v>4</v>
      </c>
      <c r="K64">
        <v>14</v>
      </c>
      <c r="L64" t="s">
        <v>40</v>
      </c>
      <c r="M64" t="s">
        <v>30</v>
      </c>
      <c r="N64" t="s">
        <v>24</v>
      </c>
      <c r="O64">
        <v>2</v>
      </c>
      <c r="P64" t="s">
        <v>30</v>
      </c>
      <c r="Q64">
        <v>30.332183837890625</v>
      </c>
      <c r="R64">
        <v>-81.655647277832031</v>
      </c>
    </row>
    <row r="65" spans="1:18" x14ac:dyDescent="0.25">
      <c r="A65" t="s">
        <v>190</v>
      </c>
      <c r="B65" t="s">
        <v>18</v>
      </c>
      <c r="C65" t="s">
        <v>19</v>
      </c>
      <c r="D65" t="s">
        <v>26</v>
      </c>
      <c r="E65" t="s">
        <v>191</v>
      </c>
      <c r="F65" t="s">
        <v>101</v>
      </c>
      <c r="G65">
        <v>1989</v>
      </c>
      <c r="H65">
        <v>9</v>
      </c>
      <c r="I65" t="str">
        <f>IF(H65&gt;=25,"High fatality",IF(H65&gt;=10,"Modrate fatality",IF(Table1[[#This Row],[FATALITIES]]&lt;=10,"Low fatality","invalid")))</f>
        <v>Low fatality</v>
      </c>
      <c r="J65">
        <v>12</v>
      </c>
      <c r="K65">
        <v>21</v>
      </c>
      <c r="L65" t="s">
        <v>64</v>
      </c>
      <c r="M65" t="s">
        <v>24</v>
      </c>
      <c r="N65" t="s">
        <v>24</v>
      </c>
      <c r="O65">
        <v>5</v>
      </c>
      <c r="P65" t="s">
        <v>24</v>
      </c>
      <c r="Q65">
        <v>38.254238128662109</v>
      </c>
      <c r="R65">
        <v>-85.759407043457031</v>
      </c>
    </row>
    <row r="66" spans="1:18" x14ac:dyDescent="0.25">
      <c r="A66" t="s">
        <v>192</v>
      </c>
      <c r="B66" t="s">
        <v>18</v>
      </c>
      <c r="C66" t="s">
        <v>19</v>
      </c>
      <c r="D66" t="s">
        <v>26</v>
      </c>
      <c r="E66" t="s">
        <v>193</v>
      </c>
      <c r="F66" t="s">
        <v>39</v>
      </c>
      <c r="G66">
        <v>1989</v>
      </c>
      <c r="H66">
        <v>6</v>
      </c>
      <c r="I66" t="str">
        <f>IF(H66&gt;=25,"High fatality",IF(H66&gt;=10,"Modrate fatality",IF(Table1[[#This Row],[FATALITIES]]&lt;=10,"Low fatality","invalid")))</f>
        <v>Low fatality</v>
      </c>
      <c r="J66">
        <v>29</v>
      </c>
      <c r="K66">
        <v>35</v>
      </c>
      <c r="L66" t="s">
        <v>35</v>
      </c>
      <c r="M66" t="s">
        <v>24</v>
      </c>
      <c r="N66" t="s">
        <v>24</v>
      </c>
      <c r="O66">
        <v>2</v>
      </c>
      <c r="P66" t="s">
        <v>24</v>
      </c>
      <c r="Q66">
        <v>37.95770263671875</v>
      </c>
      <c r="R66">
        <v>-121.29077911376953</v>
      </c>
    </row>
    <row r="67" spans="1:18" x14ac:dyDescent="0.25">
      <c r="A67" t="s">
        <v>194</v>
      </c>
      <c r="B67" t="s">
        <v>18</v>
      </c>
      <c r="C67" t="s">
        <v>19</v>
      </c>
      <c r="D67" t="s">
        <v>26</v>
      </c>
      <c r="E67" t="s">
        <v>195</v>
      </c>
      <c r="F67" t="s">
        <v>39</v>
      </c>
      <c r="G67">
        <v>1988</v>
      </c>
      <c r="H67">
        <v>7</v>
      </c>
      <c r="I67" t="str">
        <f>IF(H67&gt;=25,"High fatality",IF(H67&gt;=10,"Modrate fatality",IF(Table1[[#This Row],[FATALITIES]]&lt;=10,"Low fatality","invalid")))</f>
        <v>Low fatality</v>
      </c>
      <c r="J67">
        <v>4</v>
      </c>
      <c r="K67">
        <v>11</v>
      </c>
      <c r="L67" t="s">
        <v>64</v>
      </c>
      <c r="M67" t="s">
        <v>24</v>
      </c>
      <c r="N67" t="s">
        <v>24</v>
      </c>
      <c r="O67">
        <v>7</v>
      </c>
      <c r="P67" t="s">
        <v>30</v>
      </c>
      <c r="Q67">
        <v>37.368831634521484</v>
      </c>
      <c r="R67">
        <v>-122.03634643554688</v>
      </c>
    </row>
    <row r="68" spans="1:18" x14ac:dyDescent="0.25">
      <c r="A68" t="s">
        <v>196</v>
      </c>
      <c r="B68" t="s">
        <v>18</v>
      </c>
      <c r="C68" t="s">
        <v>51</v>
      </c>
      <c r="D68" t="s">
        <v>26</v>
      </c>
      <c r="E68" t="s">
        <v>197</v>
      </c>
      <c r="F68" t="s">
        <v>49</v>
      </c>
      <c r="G68">
        <v>1987</v>
      </c>
      <c r="H68">
        <v>6</v>
      </c>
      <c r="I68" t="str">
        <f>IF(H68&gt;=25,"High fatality",IF(H68&gt;=10,"Modrate fatality",IF(Table1[[#This Row],[FATALITIES]]&lt;=10,"Low fatality","invalid")))</f>
        <v>Low fatality</v>
      </c>
      <c r="J68">
        <v>14</v>
      </c>
      <c r="K68">
        <v>20</v>
      </c>
      <c r="L68" t="s">
        <v>40</v>
      </c>
      <c r="M68" t="s">
        <v>24</v>
      </c>
      <c r="N68" t="s">
        <v>24</v>
      </c>
      <c r="O68">
        <v>3</v>
      </c>
      <c r="P68" t="s">
        <v>30</v>
      </c>
      <c r="Q68">
        <v>28.033187866210938</v>
      </c>
      <c r="R68">
        <v>-80.642967224121094</v>
      </c>
    </row>
    <row r="69" spans="1:18" x14ac:dyDescent="0.25">
      <c r="A69" t="s">
        <v>198</v>
      </c>
      <c r="B69" t="s">
        <v>18</v>
      </c>
      <c r="C69" t="s">
        <v>19</v>
      </c>
      <c r="D69" t="s">
        <v>26</v>
      </c>
      <c r="E69" t="s">
        <v>199</v>
      </c>
      <c r="F69" t="s">
        <v>200</v>
      </c>
      <c r="G69">
        <v>1986</v>
      </c>
      <c r="H69">
        <v>15</v>
      </c>
      <c r="I69" t="str">
        <f>IF(H69&gt;=25,"High fatality",IF(H69&gt;=10,"Modrate fatality",IF(Table1[[#This Row],[FATALITIES]]&lt;=10,"Low fatality","invalid")))</f>
        <v>Modrate fatality</v>
      </c>
      <c r="J69">
        <v>6</v>
      </c>
      <c r="K69">
        <v>21</v>
      </c>
      <c r="L69" t="s">
        <v>64</v>
      </c>
      <c r="M69" t="s">
        <v>24</v>
      </c>
      <c r="N69" t="s">
        <v>24</v>
      </c>
      <c r="O69">
        <v>3</v>
      </c>
      <c r="P69" t="s">
        <v>30</v>
      </c>
      <c r="Q69">
        <v>35.667201995849609</v>
      </c>
      <c r="R69">
        <v>-97.429367065429688</v>
      </c>
    </row>
    <row r="70" spans="1:18" x14ac:dyDescent="0.25">
      <c r="A70" t="s">
        <v>201</v>
      </c>
      <c r="B70" t="s">
        <v>18</v>
      </c>
      <c r="C70" t="s">
        <v>19</v>
      </c>
      <c r="D70" t="s">
        <v>26</v>
      </c>
      <c r="E70" t="s">
        <v>202</v>
      </c>
      <c r="F70" t="s">
        <v>39</v>
      </c>
      <c r="G70">
        <v>1984</v>
      </c>
      <c r="H70">
        <v>22</v>
      </c>
      <c r="I70" t="str">
        <f>IF(H70&gt;=25,"High fatality",IF(H70&gt;=10,"Modrate fatality",IF(Table1[[#This Row],[FATALITIES]]&lt;=10,"Low fatality","invalid")))</f>
        <v>Modrate fatality</v>
      </c>
      <c r="J70">
        <v>19</v>
      </c>
      <c r="K70">
        <v>41</v>
      </c>
      <c r="L70" t="s">
        <v>40</v>
      </c>
      <c r="M70" t="s">
        <v>24</v>
      </c>
      <c r="N70" t="s">
        <v>24</v>
      </c>
      <c r="O70">
        <v>3</v>
      </c>
      <c r="P70" t="s">
        <v>24</v>
      </c>
      <c r="Q70">
        <v>32.552001953125</v>
      </c>
      <c r="R70">
        <v>-117.04308319091797</v>
      </c>
    </row>
    <row r="71" spans="1:18" x14ac:dyDescent="0.25">
      <c r="A71" t="s">
        <v>203</v>
      </c>
      <c r="B71" t="s">
        <v>18</v>
      </c>
      <c r="C71" t="s">
        <v>19</v>
      </c>
      <c r="D71" t="s">
        <v>26</v>
      </c>
      <c r="E71" t="s">
        <v>204</v>
      </c>
      <c r="F71" t="s">
        <v>93</v>
      </c>
      <c r="G71">
        <v>1984</v>
      </c>
      <c r="H71">
        <v>6</v>
      </c>
      <c r="I71" t="str">
        <f>IF(H71&gt;=25,"High fatality",IF(H71&gt;=10,"Modrate fatality",IF(Table1[[#This Row],[FATALITIES]]&lt;=10,"Low fatality","invalid")))</f>
        <v>Low fatality</v>
      </c>
      <c r="J71">
        <v>1</v>
      </c>
      <c r="K71">
        <v>7</v>
      </c>
      <c r="L71" t="s">
        <v>40</v>
      </c>
      <c r="M71" t="s">
        <v>24</v>
      </c>
      <c r="N71" t="s">
        <v>30</v>
      </c>
      <c r="O71">
        <v>1</v>
      </c>
      <c r="P71" t="s">
        <v>30</v>
      </c>
      <c r="Q71">
        <v>32.780105590820313</v>
      </c>
      <c r="R71">
        <v>-96.800010681152344</v>
      </c>
    </row>
    <row r="72" spans="1:18" x14ac:dyDescent="0.25">
      <c r="A72" t="s">
        <v>205</v>
      </c>
      <c r="B72" t="s">
        <v>18</v>
      </c>
      <c r="C72" t="s">
        <v>19</v>
      </c>
      <c r="D72" t="s">
        <v>26</v>
      </c>
      <c r="E72" t="s">
        <v>206</v>
      </c>
      <c r="F72" t="s">
        <v>49</v>
      </c>
      <c r="G72">
        <v>1982</v>
      </c>
      <c r="H72">
        <v>8</v>
      </c>
      <c r="I72" t="str">
        <f>IF(H72&gt;=25,"High fatality",IF(H72&gt;=10,"Modrate fatality",IF(Table1[[#This Row],[FATALITIES]]&lt;=10,"Low fatality","invalid")))</f>
        <v>Low fatality</v>
      </c>
      <c r="J72">
        <v>3</v>
      </c>
      <c r="K72">
        <v>11</v>
      </c>
      <c r="L72" t="s">
        <v>40</v>
      </c>
      <c r="M72" t="s">
        <v>24</v>
      </c>
      <c r="N72" t="s">
        <v>24</v>
      </c>
      <c r="O72">
        <v>1</v>
      </c>
      <c r="P72" t="s">
        <v>30</v>
      </c>
      <c r="Q72">
        <v>25.796491622924805</v>
      </c>
      <c r="R72">
        <v>-80.2266845703125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EA76-8689-4D5D-922E-EABC00AC501B}">
  <dimension ref="A1:E109"/>
  <sheetViews>
    <sheetView topLeftCell="A92" workbookViewId="0">
      <selection activeCell="J99" sqref="J99"/>
    </sheetView>
  </sheetViews>
  <sheetFormatPr defaultRowHeight="15" x14ac:dyDescent="0.25"/>
  <cols>
    <col min="1" max="1" width="17.42578125" bestFit="1" customWidth="1"/>
    <col min="2" max="2" width="21.42578125" bestFit="1" customWidth="1"/>
    <col min="3" max="3" width="4.140625" bestFit="1" customWidth="1"/>
    <col min="4" max="5" width="11.28515625" bestFit="1" customWidth="1"/>
    <col min="6" max="6" width="11.5703125" bestFit="1" customWidth="1"/>
    <col min="7" max="7" width="14.7109375" bestFit="1" customWidth="1"/>
    <col min="8" max="9" width="11.5703125" bestFit="1" customWidth="1"/>
    <col min="10" max="10" width="14.7109375" bestFit="1" customWidth="1"/>
    <col min="11" max="13" width="11.5703125" bestFit="1" customWidth="1"/>
    <col min="14" max="14" width="14.7109375" bestFit="1" customWidth="1"/>
    <col min="15" max="16" width="11.28515625" bestFit="1" customWidth="1"/>
    <col min="17" max="32" width="5" bestFit="1" customWidth="1"/>
    <col min="33" max="33" width="11.28515625" bestFit="1" customWidth="1"/>
  </cols>
  <sheetData>
    <row r="1" spans="1:4" x14ac:dyDescent="0.25">
      <c r="A1" s="1" t="s">
        <v>210</v>
      </c>
      <c r="B1" s="1" t="s">
        <v>211</v>
      </c>
    </row>
    <row r="2" spans="1:4" x14ac:dyDescent="0.25">
      <c r="A2" s="1" t="s">
        <v>208</v>
      </c>
      <c r="B2" t="s">
        <v>19</v>
      </c>
      <c r="C2" t="s">
        <v>51</v>
      </c>
      <c r="D2" t="s">
        <v>209</v>
      </c>
    </row>
    <row r="3" spans="1:4" x14ac:dyDescent="0.25">
      <c r="A3" s="2" t="s">
        <v>37</v>
      </c>
      <c r="C3">
        <v>1</v>
      </c>
      <c r="D3">
        <v>1</v>
      </c>
    </row>
    <row r="4" spans="1:4" x14ac:dyDescent="0.25">
      <c r="A4" s="2" t="s">
        <v>18</v>
      </c>
      <c r="B4">
        <v>18</v>
      </c>
      <c r="C4">
        <v>1</v>
      </c>
      <c r="D4">
        <v>19</v>
      </c>
    </row>
    <row r="5" spans="1:4" x14ac:dyDescent="0.25">
      <c r="A5" s="2" t="s">
        <v>209</v>
      </c>
      <c r="B5">
        <v>18</v>
      </c>
      <c r="C5">
        <v>2</v>
      </c>
      <c r="D5">
        <v>20</v>
      </c>
    </row>
    <row r="17" spans="1:4" x14ac:dyDescent="0.25">
      <c r="A17" s="1" t="s">
        <v>210</v>
      </c>
      <c r="B17" s="1" t="s">
        <v>211</v>
      </c>
    </row>
    <row r="18" spans="1:4" x14ac:dyDescent="0.25">
      <c r="A18" s="1" t="s">
        <v>208</v>
      </c>
      <c r="B18" t="s">
        <v>19</v>
      </c>
      <c r="C18" t="s">
        <v>51</v>
      </c>
      <c r="D18" t="s">
        <v>209</v>
      </c>
    </row>
    <row r="19" spans="1:4" x14ac:dyDescent="0.25">
      <c r="A19" s="2" t="s">
        <v>74</v>
      </c>
      <c r="B19">
        <v>1</v>
      </c>
      <c r="D19">
        <v>1</v>
      </c>
    </row>
    <row r="20" spans="1:4" x14ac:dyDescent="0.25">
      <c r="A20" s="2" t="s">
        <v>47</v>
      </c>
      <c r="B20">
        <v>2</v>
      </c>
      <c r="D20">
        <v>2</v>
      </c>
    </row>
    <row r="21" spans="1:4" x14ac:dyDescent="0.25">
      <c r="A21" s="2" t="s">
        <v>43</v>
      </c>
      <c r="B21">
        <v>5</v>
      </c>
      <c r="D21">
        <v>5</v>
      </c>
    </row>
    <row r="22" spans="1:4" x14ac:dyDescent="0.25">
      <c r="A22" s="2" t="s">
        <v>26</v>
      </c>
      <c r="B22">
        <v>10</v>
      </c>
      <c r="C22">
        <v>2</v>
      </c>
      <c r="D22">
        <v>12</v>
      </c>
    </row>
    <row r="23" spans="1:4" x14ac:dyDescent="0.25">
      <c r="A23" s="2" t="s">
        <v>209</v>
      </c>
      <c r="B23">
        <v>18</v>
      </c>
      <c r="C23">
        <v>2</v>
      </c>
      <c r="D23">
        <v>20</v>
      </c>
    </row>
    <row r="29" spans="1:4" x14ac:dyDescent="0.25">
      <c r="A29" s="1" t="s">
        <v>214</v>
      </c>
      <c r="B29" t="s">
        <v>215</v>
      </c>
    </row>
    <row r="30" spans="1:4" x14ac:dyDescent="0.25">
      <c r="A30" s="2" t="s">
        <v>213</v>
      </c>
      <c r="B30" s="3">
        <v>0.11029411764705882</v>
      </c>
    </row>
    <row r="31" spans="1:4" x14ac:dyDescent="0.25">
      <c r="A31" s="2" t="s">
        <v>212</v>
      </c>
      <c r="B31" s="3">
        <v>0.88970588235294112</v>
      </c>
    </row>
    <row r="32" spans="1:4" x14ac:dyDescent="0.25">
      <c r="A32" s="2" t="s">
        <v>209</v>
      </c>
      <c r="B32" s="3">
        <v>1</v>
      </c>
    </row>
    <row r="40" spans="1:4" x14ac:dyDescent="0.25">
      <c r="A40" s="1" t="s">
        <v>216</v>
      </c>
      <c r="B40" s="1" t="s">
        <v>211</v>
      </c>
    </row>
    <row r="41" spans="1:4" x14ac:dyDescent="0.25">
      <c r="A41" s="1" t="s">
        <v>214</v>
      </c>
      <c r="B41" t="s">
        <v>30</v>
      </c>
      <c r="C41" t="s">
        <v>24</v>
      </c>
      <c r="D41" t="s">
        <v>209</v>
      </c>
    </row>
    <row r="42" spans="1:4" x14ac:dyDescent="0.25">
      <c r="A42" s="2" t="s">
        <v>37</v>
      </c>
      <c r="C42">
        <v>1</v>
      </c>
      <c r="D42">
        <v>1</v>
      </c>
    </row>
    <row r="43" spans="1:4" x14ac:dyDescent="0.25">
      <c r="A43" s="2" t="s">
        <v>18</v>
      </c>
      <c r="B43">
        <v>7</v>
      </c>
      <c r="C43">
        <v>12</v>
      </c>
      <c r="D43">
        <v>19</v>
      </c>
    </row>
    <row r="44" spans="1:4" x14ac:dyDescent="0.25">
      <c r="A44" s="2" t="s">
        <v>209</v>
      </c>
      <c r="B44">
        <v>7</v>
      </c>
      <c r="C44">
        <v>13</v>
      </c>
      <c r="D44">
        <v>20</v>
      </c>
    </row>
    <row r="56" spans="1:5" x14ac:dyDescent="0.25">
      <c r="B56" s="1" t="s">
        <v>211</v>
      </c>
    </row>
    <row r="57" spans="1:5" x14ac:dyDescent="0.25">
      <c r="B57" t="s">
        <v>24</v>
      </c>
      <c r="C57" t="s">
        <v>41</v>
      </c>
      <c r="D57" t="s">
        <v>30</v>
      </c>
      <c r="E57" t="s">
        <v>209</v>
      </c>
    </row>
    <row r="58" spans="1:5" x14ac:dyDescent="0.25">
      <c r="A58" t="s">
        <v>221</v>
      </c>
      <c r="B58">
        <v>18</v>
      </c>
      <c r="C58">
        <v>1</v>
      </c>
      <c r="D58">
        <v>1</v>
      </c>
      <c r="E58">
        <v>20</v>
      </c>
    </row>
    <row r="75" spans="1:4" x14ac:dyDescent="0.25">
      <c r="A75" s="1" t="s">
        <v>222</v>
      </c>
      <c r="B75" s="1" t="s">
        <v>211</v>
      </c>
    </row>
    <row r="76" spans="1:4" x14ac:dyDescent="0.25">
      <c r="A76" s="1" t="s">
        <v>214</v>
      </c>
      <c r="B76" t="s">
        <v>30</v>
      </c>
      <c r="C76" t="s">
        <v>24</v>
      </c>
      <c r="D76" t="s">
        <v>209</v>
      </c>
    </row>
    <row r="77" spans="1:4" x14ac:dyDescent="0.25">
      <c r="A77" s="2" t="s">
        <v>19</v>
      </c>
      <c r="B77">
        <v>15</v>
      </c>
      <c r="C77">
        <v>3</v>
      </c>
      <c r="D77">
        <v>18</v>
      </c>
    </row>
    <row r="78" spans="1:4" x14ac:dyDescent="0.25">
      <c r="A78" s="2" t="s">
        <v>51</v>
      </c>
      <c r="B78">
        <v>2</v>
      </c>
      <c r="D78">
        <v>2</v>
      </c>
    </row>
    <row r="79" spans="1:4" x14ac:dyDescent="0.25">
      <c r="A79" s="2" t="s">
        <v>209</v>
      </c>
      <c r="B79">
        <v>17</v>
      </c>
      <c r="C79">
        <v>3</v>
      </c>
      <c r="D79">
        <v>20</v>
      </c>
    </row>
    <row r="95" spans="1:2" x14ac:dyDescent="0.25">
      <c r="A95" s="1" t="s">
        <v>214</v>
      </c>
      <c r="B95" t="s">
        <v>224</v>
      </c>
    </row>
    <row r="96" spans="1:2" x14ac:dyDescent="0.25">
      <c r="A96" s="2" t="s">
        <v>217</v>
      </c>
      <c r="B96" s="6">
        <v>4</v>
      </c>
    </row>
    <row r="97" spans="1:4" x14ac:dyDescent="0.25">
      <c r="A97" s="2" t="s">
        <v>218</v>
      </c>
      <c r="B97" s="6">
        <v>11</v>
      </c>
    </row>
    <row r="98" spans="1:4" x14ac:dyDescent="0.25">
      <c r="A98" s="2" t="s">
        <v>219</v>
      </c>
      <c r="B98" s="6">
        <v>4</v>
      </c>
    </row>
    <row r="99" spans="1:4" x14ac:dyDescent="0.25">
      <c r="A99" s="2" t="s">
        <v>220</v>
      </c>
      <c r="B99" s="6">
        <v>1</v>
      </c>
    </row>
    <row r="100" spans="1:4" x14ac:dyDescent="0.25">
      <c r="A100" s="2" t="s">
        <v>209</v>
      </c>
      <c r="B100" s="6">
        <v>20</v>
      </c>
    </row>
    <row r="105" spans="1:4" x14ac:dyDescent="0.25">
      <c r="A105" s="1" t="s">
        <v>216</v>
      </c>
      <c r="B105" s="1" t="s">
        <v>211</v>
      </c>
    </row>
    <row r="106" spans="1:4" x14ac:dyDescent="0.25">
      <c r="A106" s="1" t="s">
        <v>214</v>
      </c>
      <c r="B106" t="s">
        <v>30</v>
      </c>
      <c r="C106" t="s">
        <v>24</v>
      </c>
      <c r="D106" t="s">
        <v>209</v>
      </c>
    </row>
    <row r="107" spans="1:4" x14ac:dyDescent="0.25">
      <c r="A107" s="2" t="s">
        <v>37</v>
      </c>
      <c r="C107">
        <v>1</v>
      </c>
      <c r="D107">
        <v>1</v>
      </c>
    </row>
    <row r="108" spans="1:4" x14ac:dyDescent="0.25">
      <c r="A108" s="2" t="s">
        <v>18</v>
      </c>
      <c r="B108">
        <v>7</v>
      </c>
      <c r="C108">
        <v>12</v>
      </c>
      <c r="D108">
        <v>19</v>
      </c>
    </row>
    <row r="109" spans="1:4" x14ac:dyDescent="0.25">
      <c r="A109" s="2" t="s">
        <v>209</v>
      </c>
      <c r="B109">
        <v>7</v>
      </c>
      <c r="C109">
        <v>13</v>
      </c>
      <c r="D109">
        <v>20</v>
      </c>
    </row>
  </sheetData>
  <autoFilter ref="A95:B100" xr:uid="{F8BBEA76-8689-4D5D-922E-EABC00AC501B}"/>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B533-6CC4-4CA4-9DA6-16C19A9F960B}">
  <dimension ref="A1:O6"/>
  <sheetViews>
    <sheetView showGridLines="0" tabSelected="1" topLeftCell="A4" workbookViewId="0">
      <selection activeCell="S9" sqref="S9"/>
    </sheetView>
  </sheetViews>
  <sheetFormatPr defaultRowHeight="15" x14ac:dyDescent="0.25"/>
  <sheetData>
    <row r="1" spans="1:15" x14ac:dyDescent="0.25">
      <c r="A1" s="4" t="s">
        <v>223</v>
      </c>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sheetData>
  <mergeCells count="1">
    <mergeCell ref="A1:O6"/>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c F A A B Q S w M E F A A C A A g A g F 5 k 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g F 5 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e Z F V g c / N u I Q I A A H w F A A A T A B w A R m 9 y b X V s Y X M v U 2 V j d G l v b j E u b S C i G A A o o B Q A A A A A A A A A A A A A A A A A A A A A A A A A A A B 1 U 1 1 r 2 z A U f Q / k P x j t x Q E T K I w 9 r P R B s 5 X E z B / F k h t C U 4 b j a I 2 J L A V L 3 j J C / v v k 2 E 3 d y j E G 4 3 v O / T j S P Z L m q h D c w u 3 3 7 n 4 8 G o / k L q v o 1 i L Z h t E 7 6 8 F i V I 1 H l n 6 w q K u c 6 g g 6 5 p R N l 6 L a b 4 T Y 2 7 O C 0 a k r u K J c S R u 4 3 9 e p p J V c o 7 L M e E 3 Z 2 h N / O R P Z V q 5 T H G Z S 4 p 0 Q q u C v c n p k 8 g g m j s V r x h x L V T W d O G 2 z t v 2 v y 0 e 3 b H u f n n 1 F y w f Q g s D 5 W f B t 9 w d e z s 9 e p r K X L v 8 L c H c Z f 2 2 E / D t Q o E t c a F N S Z V z + F l X p C l a X v A G l 3 W / m n E 7 A h R g B P Y 8 G L U W P 6 u x Y J z B H k Y c S I 4 w X c U z 8 a E 5 W j 2 Z O A l 0 z G M Q u J H 4 c m a U I J C b d G w q u E G x G 8 b n 6 9 n X a i G g L p G E I k 5 X B n k E C A 5 / 4 C J s 5 y z j V u j w T I L F O e v J d 4 o c D a W 8 i B m U / J n 6 c Y H 8 e 4 X g W o q h p H g Q R w t h g t u g C w Y A s o p g g k 7 F E 8 D H W h X 4 Q 6 E f I C 9 A c B o E p c b l A C W q 5 b 1 S D 0 8 w a z 7 q C B h q l 4 T v 0 S S 3 E G K Y B u T G c h 3 T D w K y I 4 z R x B y T 1 R d / i B P p 0 S e p d z 5 b X 5 Y Z W 3 d F H 8 y H s P L n u f k J L 8 U f v v l c f W J F n i s p 3 B 3 i F 1 O b L l f 3 J I k 3 p y + J / q H N g W a 4 Z T x m r e y 7 q 4 p e o P d j O A f p N + V 5 b H z g d v f q Q 5 9 y 8 2 w E h r V t l f 4 I G 6 M K 2 M a l z 9 U 3 P F I P b d m N z j G U x 7 r p 3 v Y M 3 e p 6 M R w W / J e T + P 1 B L A Q I t A B Q A A g A I A I B e Z F W t / 3 3 A p A A A A P Y A A A A S A A A A A A A A A A A A A A A A A A A A A A B D b 2 5 m a W c v U G F j a 2 F n Z S 5 4 b W x Q S w E C L Q A U A A I A C A C A X m R V D 8 r p q 6 Q A A A D p A A A A E w A A A A A A A A A A A A A A A A D w A A A A W 0 N v b n R l b n R f V H l w Z X N d L n h t b F B L A Q I t A B Q A A g A I A I B e Z F V g c / N u I Q I A A H w F A A A T A A A A A A A A A A A A A A A A A O E B A A B G b 3 J t d W x h c y 9 T Z W N 0 a W 9 u M S 5 t U E s F B g A A A A A D A A M A w g A A A E 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M T A A A A A A A A o 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i I C 8 + P E V u d H J 5 I F R 5 c G U 9 I k Z p b G x l Z E N v b X B s Z X R l U m V z d W x 0 V G 9 X b 3 J r c 2 h l Z X Q i I F Z h b H V l P S J s M S I g L z 4 8 R W 5 0 c n k g V H l w Z T 0 i Q W R k Z W R U b 0 R h d G F N b 2 R l b C I g V m F s d W U 9 I m w w I i A v P j x F b n R y e S B U e X B l P S J G a W x s Q 2 9 1 b n Q i I F Z h b H V l P S J s N z E i I C 8 + P E V u d H J 5 I F R 5 c G U 9 I k Z p b G x F c n J v c k N v Z G U i I F Z h b H V l P S J z V W 5 r b m 9 3 b i I g L z 4 8 R W 5 0 c n k g V H l w Z T 0 i R m l s b E V y c m 9 y Q 2 9 1 b n Q i I F Z h b H V l P S J s M C I g L z 4 8 R W 5 0 c n k g V H l w Z T 0 i R m l s b E x h c 3 R V c G R h d G V k I i B W Y W x 1 Z T 0 i Z D I w M j I t M T E t M D R U M T E 6 N T I 6 M D E u M j U 0 M T k 1 N F o i I C 8 + P E V u d H J 5 I F R 5 c G U 9 I k Z p b G x D b 2 x 1 b W 5 U e X B l c y I g V m F s d W U 9 I n N C Z 1 l H Q m d Z R 0 F 3 T U R B d 1 l H Q m d N R 0 J R V T 0 i I C 8 + P E V u d H J 5 I F R 5 c G U 9 I k Z p b G x D b 2 x 1 b W 5 O Y W 1 l c y I g V m F s d W U 9 I n N b J n F 1 b 3 Q 7 Q 0 F T R S Z x d W 9 0 O y w m c X V v d D t H R U 5 E R V I m c X V v d D s s J n F 1 b 3 Q 7 U 0 h P T 1 R J T k d U W V B F J n F 1 b 3 Q 7 L C Z x d W 9 0 O 1 J B Q 0 U m c X V v d D s s J n F 1 b 3 Q 7 T E 9 D Q V R J T 0 4 m c X V v d D s s J n F 1 b 3 Q 7 U 1 R B V E U m c X V v d D s s J n F 1 b 3 Q 7 W U V B U i Z x d W 9 0 O y w m c X V v d D t G Q V R B T E l U S U V T J n F 1 b 3 Q 7 L C Z x d W 9 0 O 1 d P V U 5 E R U Q m c X V v d D s s J n F 1 b 3 Q 7 V E 9 U Q U x W S U N U S U 1 T J n F 1 b 3 Q 7 L C Z x d W 9 0 O 0 x P Q 0 F U S U 9 O V F l Q R S Z x d W 9 0 O y w m c X V v d D t Q U k l P U l N J R 0 5 T T 0 Z N R U 5 U Q U x J T E x O R V N T J n F 1 b 3 Q 7 L C Z x d W 9 0 O 1 d F Q V B P T l N P Q l R B S U 5 F R E x F R 0 F M T F k m c X V v d D s s J n F 1 b 3 Q 7 T l V N V 0 V B U E 9 O U y Z x d W 9 0 O y w m c X V v d D t B U 1 N B V U x U J n F 1 b 3 Q 7 L C Z x d W 9 0 O 0 x B V E l U V U R F J n F 1 b 3 Q 7 L C Z x d W 9 0 O 0 x P T k d J V F V E R 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U Y W J s Z T E v Q X V 0 b 1 J l b W 9 2 Z W R D b 2 x 1 b W 5 z M S 5 7 Q 0 F T R S w w f S Z x d W 9 0 O y w m c X V v d D t T Z W N 0 a W 9 u M S 9 U Y W J s Z T E v Q X V 0 b 1 J l b W 9 2 Z W R D b 2 x 1 b W 5 z M S 5 7 R 0 V O R E V S L D F 9 J n F 1 b 3 Q 7 L C Z x d W 9 0 O 1 N l Y 3 R p b 2 4 x L 1 R h Y m x l M S 9 B d X R v U m V t b 3 Z l Z E N v b H V t b n M x L n t T S E 9 P V E l O R 1 R Z U E U s M n 0 m c X V v d D s s J n F 1 b 3 Q 7 U 2 V j d G l v b j E v V G F i b G U x L 0 F 1 d G 9 S Z W 1 v d m V k Q 2 9 s d W 1 u c z E u e 1 J B Q 0 U s M 3 0 m c X V v d D s s J n F 1 b 3 Q 7 U 2 V j d G l v b j E v V G F i b G U x L 0 F 1 d G 9 S Z W 1 v d m V k Q 2 9 s d W 1 u c z E u e 0 x P Q 0 F U S U 9 O L D R 9 J n F 1 b 3 Q 7 L C Z x d W 9 0 O 1 N l Y 3 R p b 2 4 x L 1 R h Y m x l M S 9 B d X R v U m V t b 3 Z l Z E N v b H V t b n M x L n t T V E F U R S w 1 f S Z x d W 9 0 O y w m c X V v d D t T Z W N 0 a W 9 u M S 9 U Y W J s Z T E v Q X V 0 b 1 J l b W 9 2 Z W R D b 2 x 1 b W 5 z M S 5 7 W U V B U i w 2 f S Z x d W 9 0 O y w m c X V v d D t T Z W N 0 a W 9 u M S 9 U Y W J s Z T E v Q X V 0 b 1 J l b W 9 2 Z W R D b 2 x 1 b W 5 z M S 5 7 R k F U Q U x J V E l F U y w 3 f S Z x d W 9 0 O y w m c X V v d D t T Z W N 0 a W 9 u M S 9 U Y W J s Z T E v Q X V 0 b 1 J l b W 9 2 Z W R D b 2 x 1 b W 5 z M S 5 7 V 0 9 V T k R F R C w 4 f S Z x d W 9 0 O y w m c X V v d D t T Z W N 0 a W 9 u M S 9 U Y W J s Z T E v Q X V 0 b 1 J l b W 9 2 Z W R D b 2 x 1 b W 5 z M S 5 7 V E 9 U Q U x W S U N U S U 1 T L D l 9 J n F 1 b 3 Q 7 L C Z x d W 9 0 O 1 N l Y 3 R p b 2 4 x L 1 R h Y m x l M S 9 B d X R v U m V t b 3 Z l Z E N v b H V t b n M x L n t M T 0 N B V E l P T l R Z U E U s M T B 9 J n F 1 b 3 Q 7 L C Z x d W 9 0 O 1 N l Y 3 R p b 2 4 x L 1 R h Y m x l M S 9 B d X R v U m V t b 3 Z l Z E N v b H V t b n M x L n t Q U k l P U l N J R 0 5 T T 0 Z N R U 5 U Q U x J T E x O R V N T L D E x f S Z x d W 9 0 O y w m c X V v d D t T Z W N 0 a W 9 u M S 9 U Y W J s Z T E v Q X V 0 b 1 J l b W 9 2 Z W R D b 2 x 1 b W 5 z M S 5 7 V 0 V B U E 9 O U 0 9 C V E F J T k V E T E V H Q U x M W S w x M n 0 m c X V v d D s s J n F 1 b 3 Q 7 U 2 V j d G l v b j E v V G F i b G U x L 0 F 1 d G 9 S Z W 1 v d m V k Q 2 9 s d W 1 u c z E u e 0 5 V T V d F Q V B P T l M s M T N 9 J n F 1 b 3 Q 7 L C Z x d W 9 0 O 1 N l Y 3 R p b 2 4 x L 1 R h Y m x l M S 9 B d X R v U m V t b 3 Z l Z E N v b H V t b n M x L n t B U 1 N B V U x U L D E 0 f S Z x d W 9 0 O y w m c X V v d D t T Z W N 0 a W 9 u M S 9 U Y W J s Z T E v Q X V 0 b 1 J l b W 9 2 Z W R D b 2 x 1 b W 5 z M S 5 7 T E F U S V R V R E U s M T V 9 J n F 1 b 3 Q 7 L C Z x d W 9 0 O 1 N l Y 3 R p b 2 4 x L 1 R h Y m x l M S 9 B d X R v U m V t b 3 Z l Z E N v b H V t b n M x L n t M T 0 5 H S V R V R E U s M T Z 9 J n F 1 b 3 Q 7 X S w m c X V v d D t D b 2 x 1 b W 5 D b 3 V u d C Z x d W 9 0 O z o x N y w m c X V v d D t L Z X l D b 2 x 1 b W 5 O Y W 1 l c y Z x d W 9 0 O z p b X S w m c X V v d D t D b 2 x 1 b W 5 J Z G V u d G l 0 a W V z J n F 1 b 3 Q 7 O l s m c X V v d D t T Z W N 0 a W 9 u M S 9 U Y W J s Z T E v Q X V 0 b 1 J l b W 9 2 Z W R D b 2 x 1 b W 5 z M S 5 7 Q 0 F T R S w w f S Z x d W 9 0 O y w m c X V v d D t T Z W N 0 a W 9 u M S 9 U Y W J s Z T E v Q X V 0 b 1 J l b W 9 2 Z W R D b 2 x 1 b W 5 z M S 5 7 R 0 V O R E V S L D F 9 J n F 1 b 3 Q 7 L C Z x d W 9 0 O 1 N l Y 3 R p b 2 4 x L 1 R h Y m x l M S 9 B d X R v U m V t b 3 Z l Z E N v b H V t b n M x L n t T S E 9 P V E l O R 1 R Z U E U s M n 0 m c X V v d D s s J n F 1 b 3 Q 7 U 2 V j d G l v b j E v V G F i b G U x L 0 F 1 d G 9 S Z W 1 v d m V k Q 2 9 s d W 1 u c z E u e 1 J B Q 0 U s M 3 0 m c X V v d D s s J n F 1 b 3 Q 7 U 2 V j d G l v b j E v V G F i b G U x L 0 F 1 d G 9 S Z W 1 v d m V k Q 2 9 s d W 1 u c z E u e 0 x P Q 0 F U S U 9 O L D R 9 J n F 1 b 3 Q 7 L C Z x d W 9 0 O 1 N l Y 3 R p b 2 4 x L 1 R h Y m x l M S 9 B d X R v U m V t b 3 Z l Z E N v b H V t b n M x L n t T V E F U R S w 1 f S Z x d W 9 0 O y w m c X V v d D t T Z W N 0 a W 9 u M S 9 U Y W J s Z T E v Q X V 0 b 1 J l b W 9 2 Z W R D b 2 x 1 b W 5 z M S 5 7 W U V B U i w 2 f S Z x d W 9 0 O y w m c X V v d D t T Z W N 0 a W 9 u M S 9 U Y W J s Z T E v Q X V 0 b 1 J l b W 9 2 Z W R D b 2 x 1 b W 5 z M S 5 7 R k F U Q U x J V E l F U y w 3 f S Z x d W 9 0 O y w m c X V v d D t T Z W N 0 a W 9 u M S 9 U Y W J s Z T E v Q X V 0 b 1 J l b W 9 2 Z W R D b 2 x 1 b W 5 z M S 5 7 V 0 9 V T k R F R C w 4 f S Z x d W 9 0 O y w m c X V v d D t T Z W N 0 a W 9 u M S 9 U Y W J s Z T E v Q X V 0 b 1 J l b W 9 2 Z W R D b 2 x 1 b W 5 z M S 5 7 V E 9 U Q U x W S U N U S U 1 T L D l 9 J n F 1 b 3 Q 7 L C Z x d W 9 0 O 1 N l Y 3 R p b 2 4 x L 1 R h Y m x l M S 9 B d X R v U m V t b 3 Z l Z E N v b H V t b n M x L n t M T 0 N B V E l P T l R Z U E U s M T B 9 J n F 1 b 3 Q 7 L C Z x d W 9 0 O 1 N l Y 3 R p b 2 4 x L 1 R h Y m x l M S 9 B d X R v U m V t b 3 Z l Z E N v b H V t b n M x L n t Q U k l P U l N J R 0 5 T T 0 Z N R U 5 U Q U x J T E x O R V N T L D E x f S Z x d W 9 0 O y w m c X V v d D t T Z W N 0 a W 9 u M S 9 U Y W J s Z T E v Q X V 0 b 1 J l b W 9 2 Z W R D b 2 x 1 b W 5 z M S 5 7 V 0 V B U E 9 O U 0 9 C V E F J T k V E T E V H Q U x M W S w x M n 0 m c X V v d D s s J n F 1 b 3 Q 7 U 2 V j d G l v b j E v V G F i b G U x L 0 F 1 d G 9 S Z W 1 v d m V k Q 2 9 s d W 1 u c z E u e 0 5 V T V d F Q V B P T l M s M T N 9 J n F 1 b 3 Q 7 L C Z x d W 9 0 O 1 N l Y 3 R p b 2 4 x L 1 R h Y m x l M S 9 B d X R v U m V t b 3 Z l Z E N v b H V t b n M x L n t B U 1 N B V U x U L D E 0 f S Z x d W 9 0 O y w m c X V v d D t T Z W N 0 a W 9 u M S 9 U Y W J s Z T E v Q X V 0 b 1 J l b W 9 2 Z W R D b 2 x 1 b W 5 z M S 5 7 T E F U S V R V R E U s M T V 9 J n F 1 b 3 Q 7 L C Z x d W 9 0 O 1 N l Y 3 R p b 2 4 x L 1 R h Y m x l M S 9 B d X R v U m V t b 3 Z l Z E N v b H V t b n M x L n t M T 0 5 H S V R V R E U s M T 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H 1 h S t W p b A 1 J u W M N G L q a 3 8 U A A A A A A g A A A A A A E G Y A A A A B A A A g A A A A L p P A W B w F I q Q l Z 1 P f 0 V l M F Z a A P + m m 9 r V M P x P K d c C N 8 X k A A A A A D o A A A A A C A A A g A A A A 2 x O 4 5 t N + / i 5 l p c P x l G G n P s T K 3 d x D f x U k c U 1 q v a D F 4 6 V Q A A A A q x F K Z 8 R 3 g 4 T L D 4 k d g M V k r 3 D w N K I r E T f o 4 / F f y I r 9 O 4 C / O X 2 Z g c K j M b 7 h W d u C M q j K D V 8 F 7 s a j F b Q i z a J m N B b I Y F 2 F 8 i D G k F S h T J g D 2 L Q p 8 q 5 A A A A A 3 E I S T + y X N / W r B M t Q e X h A G t C L L q s l Z r 5 p Q l m O h C z g 1 m e S v T M G 6 q G 2 4 H L U v k W / c h N a N e M H 5 k K n K b X D M n m R k P Y n q w = = < / D a t a M a s h u p > 
</file>

<file path=customXml/itemProps1.xml><?xml version="1.0" encoding="utf-8"?>
<ds:datastoreItem xmlns:ds="http://schemas.openxmlformats.org/officeDocument/2006/customXml" ds:itemID="{6B671517-ECEB-41BB-BB40-4C20DF9038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dc:creator>
  <cp:lastModifiedBy>Emmanuel</cp:lastModifiedBy>
  <dcterms:created xsi:type="dcterms:W3CDTF">2022-11-04T11:46:11Z</dcterms:created>
  <dcterms:modified xsi:type="dcterms:W3CDTF">2022-11-18T15:42:29Z</dcterms:modified>
</cp:coreProperties>
</file>