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annarellano\flights\csv\"/>
    </mc:Choice>
  </mc:AlternateContent>
  <xr:revisionPtr revIDLastSave="0" documentId="8_{4899F63E-80F1-4F43-A4F1-0E1A0949EB8E}" xr6:coauthVersionLast="47" xr6:coauthVersionMax="47" xr10:uidLastSave="{00000000-0000-0000-0000-000000000000}"/>
  <bookViews>
    <workbookView xWindow="0" yWindow="0" windowWidth="19200" windowHeight="21600" xr2:uid="{3A4D12D0-312C-4722-8997-FDFB29121A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D13" i="1"/>
  <c r="E13" i="1" s="1"/>
  <c r="D12" i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D4" i="1"/>
  <c r="E4" i="1"/>
  <c r="E5" i="1"/>
  <c r="E12" i="1"/>
  <c r="E2" i="1"/>
  <c r="D3" i="1"/>
  <c r="E3" i="1" s="1"/>
  <c r="D2" i="1"/>
</calcChain>
</file>

<file path=xl/sharedStrings.xml><?xml version="1.0" encoding="utf-8"?>
<sst xmlns="http://schemas.openxmlformats.org/spreadsheetml/2006/main" count="50" uniqueCount="37">
  <si>
    <t>Route</t>
  </si>
  <si>
    <t>Route Name</t>
  </si>
  <si>
    <t>Price</t>
  </si>
  <si>
    <t># Destinations</t>
  </si>
  <si>
    <t>$/Destination</t>
  </si>
  <si>
    <t>Missing</t>
  </si>
  <si>
    <t>Notes</t>
  </si>
  <si>
    <t>AUS to MDW Route</t>
  </si>
  <si>
    <t>SJO -&gt; MCO -&gt; AUS -&gt; BOS -&gt; MDW -&gt; ATL -&gt; LGA -&gt; MDW -&gt; BOS -&gt; BWI -&gt; SEA -&gt; OAK -&gt; RNO</t>
  </si>
  <si>
    <t>SJO -&gt; MCO -&gt; AUS -&gt; BOS -&gt; MDW -&gt; ATL -&gt; LGA -&gt; MDW -&gt; DCA -&gt; MCO -&gt; MSY -&gt; SEA -&gt; [OAK, LAS]</t>
  </si>
  <si>
    <t>BOS and MDW are doubles</t>
  </si>
  <si>
    <t>Missing 6: ELP HOU LAS DEN MSY PDX</t>
  </si>
  <si>
    <t>AUS to MDW Long Route</t>
  </si>
  <si>
    <t>MSY to AUS Short Route</t>
  </si>
  <si>
    <t>MSY to AUS Long Route</t>
  </si>
  <si>
    <t>SJO -&gt; MCO -&gt; MSY -&gt; AUS -&gt; ATL -&gt; LGA -&gt; MDW -&gt; BOS -&gt; BWI -&gt; SEA -&gt; OAK -&gt; RNO</t>
  </si>
  <si>
    <t>SJO -&gt; MCO -&gt; MSY -&gt; AUS -&gt; ATL -&gt; LGA -&gt; MDW -&gt; DCA -&gt; MCO -&gt; MSY -&gt; SEA -&gt; [OAK, LAS]</t>
  </si>
  <si>
    <t>AUS to BWI Route</t>
  </si>
  <si>
    <t>Missing 5: ELP HOU LAS DEN PDX</t>
  </si>
  <si>
    <t>SJO -&gt; MCO -&gt; AUS -&gt; BOS -&gt; BWI -&gt; ATL -&gt; LGA -&gt; MDW -&gt; BOS -&gt; BWI -&gt; SEA -&gt; OAK -&gt; RNO</t>
  </si>
  <si>
    <t>SJO -&gt; MCO -&gt; AUS -&gt; BOS -&gt; BWI -&gt; ATL -&gt; LGA -&gt; MDW -&gt; DCA -&gt; MCO -&gt; MSY -&gt; SEA -&gt; [OAK, LAS]</t>
  </si>
  <si>
    <t>Missing 6: MCO ELP AUS DEN MSY PDX</t>
  </si>
  <si>
    <t>SJO to ATL Route</t>
  </si>
  <si>
    <t>SJO -&gt; HOU -&gt; ATL -&gt; LGA -&gt; MDW -&gt; BOS -&gt; BWI -&gt; SEA -&gt; OAK -&gt; RNO</t>
  </si>
  <si>
    <t>SJO -&gt; HOU -&gt; ATL -&gt; LGA -&gt; MDW -&gt; DCA -&gt; MCO -&gt; MSY -&gt; SEA -&gt; [OAK, LAS]</t>
  </si>
  <si>
    <t>SJO -&gt; MCO -&gt; AUS -&gt; BOS -&gt; MDW -&gt; | LGA -&gt; ATL -&gt; MDW -&gt; BOS -&gt; BWI -&gt; OAK -&gt; RNO</t>
  </si>
  <si>
    <t>Missing 7: ELP HOU SEA LAS DEN MSY PDX</t>
  </si>
  <si>
    <t>SJO -&gt; MCO -&gt; AUS -&gt; BOS -&gt; BWI -&gt; | LGA -&gt; ATL -&gt; MDW -&gt; BOS -&gt; BWI -&gt; OAK -&gt; RNO</t>
  </si>
  <si>
    <t>BOS and BWI are doubles</t>
  </si>
  <si>
    <t>MSY to DEN Long Route</t>
  </si>
  <si>
    <t>SJO -&gt; MCO -&gt; MSY -&gt; AUS -&gt; ELP -&gt; DEN -&gt; | LGA -&gt; ATL -&gt; MDW -&gt; BOS -&gt; BWI -&gt; OAK -&gt; RNO</t>
  </si>
  <si>
    <t>Missing 4: HOU SEA LAS PDX</t>
  </si>
  <si>
    <t>SJO -&gt; MCO -&gt; AUS -&gt; BOS -&gt; MDW -&gt; ATL -&gt; LGA -&gt; DEN -&gt; PDX -&gt; OAK -&gt; RNO</t>
  </si>
  <si>
    <t>SJO -&gt; MCO -&gt; AUS -&gt; BOS -&gt; MDW -&gt; ATL -&gt; LGA -&gt; DEN -&gt; SEA -&gt; OAK -&gt; RNO</t>
  </si>
  <si>
    <t>MDW are doubles</t>
  </si>
  <si>
    <t>Missing 5: ELP HOU LAS MSY PDX</t>
  </si>
  <si>
    <t>Missing 5: ELP HOU LAS MSY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</si>
</sst>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.0_);_(&quot;$&quot;* \(#,##0.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E92A-1150-48F1-BE2E-98F10F5D7464}">
  <dimension ref="A1:G14"/>
  <sheetViews>
    <sheetView tabSelected="1" workbookViewId="0">
      <selection activeCell="D14" sqref="D14"/>
    </sheetView>
  </sheetViews>
  <sheetFormatPr defaultRowHeight="14.5" x14ac:dyDescent="0.35"/>
  <cols>
    <col min="1" max="1" width="11.453125" bestFit="1" customWidth="1"/>
    <col min="2" max="2" width="78.90625" customWidth="1"/>
    <col min="3" max="3" width="13.08984375" bestFit="1" customWidth="1"/>
    <col min="4" max="4" width="8.7265625" style="1"/>
    <col min="5" max="5" width="12.6328125" style="2" bestFit="1" customWidth="1"/>
    <col min="7" max="7" width="8.7265625" customWidth="1"/>
  </cols>
  <sheetData>
    <row r="1" spans="1:7" x14ac:dyDescent="0.35">
      <c r="A1" t="s">
        <v>1</v>
      </c>
      <c r="B1" t="s">
        <v>0</v>
      </c>
      <c r="C1" t="s">
        <v>3</v>
      </c>
      <c r="D1" s="1" t="s">
        <v>2</v>
      </c>
      <c r="E1" s="2" t="s">
        <v>4</v>
      </c>
      <c r="F1" t="s">
        <v>6</v>
      </c>
      <c r="G1" t="s">
        <v>5</v>
      </c>
    </row>
    <row r="2" spans="1:7" x14ac:dyDescent="0.35">
      <c r="A2" t="s">
        <v>7</v>
      </c>
      <c r="B2" t="s">
        <v>8</v>
      </c>
      <c r="C2">
        <v>10</v>
      </c>
      <c r="D2" s="1">
        <f>391 + 378</f>
        <v>769</v>
      </c>
      <c r="E2" s="2">
        <f>D2/C2</f>
        <v>76.900000000000006</v>
      </c>
      <c r="F2" t="s">
        <v>10</v>
      </c>
      <c r="G2" t="s">
        <v>11</v>
      </c>
    </row>
    <row r="3" spans="1:7" x14ac:dyDescent="0.35">
      <c r="A3" t="s">
        <v>12</v>
      </c>
      <c r="B3" t="s">
        <v>9</v>
      </c>
      <c r="C3">
        <v>11</v>
      </c>
      <c r="D3" s="1">
        <f>391 + 471</f>
        <v>862</v>
      </c>
      <c r="E3" s="2">
        <f t="shared" ref="E3:E14" si="0">D3/C3</f>
        <v>78.36363636363636</v>
      </c>
      <c r="F3" t="s">
        <v>34</v>
      </c>
      <c r="G3" t="s">
        <v>11</v>
      </c>
    </row>
    <row r="4" spans="1:7" x14ac:dyDescent="0.35">
      <c r="A4" t="s">
        <v>13</v>
      </c>
      <c r="B4" t="s">
        <v>15</v>
      </c>
      <c r="C4">
        <v>11</v>
      </c>
      <c r="D4" s="1">
        <f>406 + 378</f>
        <v>784</v>
      </c>
      <c r="E4" s="2">
        <f t="shared" si="0"/>
        <v>71.272727272727266</v>
      </c>
      <c r="G4" t="s">
        <v>18</v>
      </c>
    </row>
    <row r="5" spans="1:7" x14ac:dyDescent="0.35">
      <c r="A5" t="s">
        <v>14</v>
      </c>
      <c r="B5" t="s">
        <v>16</v>
      </c>
      <c r="C5">
        <v>12</v>
      </c>
      <c r="D5" s="1">
        <f>406 + 471</f>
        <v>877</v>
      </c>
      <c r="E5" s="2">
        <f t="shared" si="0"/>
        <v>73.083333333333329</v>
      </c>
      <c r="G5" t="s">
        <v>18</v>
      </c>
    </row>
    <row r="6" spans="1:7" x14ac:dyDescent="0.35">
      <c r="A6" t="s">
        <v>17</v>
      </c>
      <c r="B6" t="s">
        <v>19</v>
      </c>
      <c r="C6">
        <v>12</v>
      </c>
      <c r="D6" s="1">
        <f>436 + 378</f>
        <v>814</v>
      </c>
      <c r="E6" s="2">
        <f t="shared" si="0"/>
        <v>67.833333333333329</v>
      </c>
      <c r="G6" t="s">
        <v>11</v>
      </c>
    </row>
    <row r="7" spans="1:7" x14ac:dyDescent="0.35">
      <c r="A7" t="s">
        <v>17</v>
      </c>
      <c r="B7" t="s">
        <v>20</v>
      </c>
      <c r="C7">
        <v>13</v>
      </c>
      <c r="D7" s="1">
        <f>436 + 471</f>
        <v>907</v>
      </c>
      <c r="E7" s="2">
        <f t="shared" si="0"/>
        <v>69.769230769230774</v>
      </c>
      <c r="G7" t="s">
        <v>11</v>
      </c>
    </row>
    <row r="8" spans="1:7" x14ac:dyDescent="0.35">
      <c r="A8" t="s">
        <v>22</v>
      </c>
      <c r="B8" t="s">
        <v>23</v>
      </c>
      <c r="C8">
        <v>9</v>
      </c>
      <c r="D8" s="1">
        <f>336 + 378</f>
        <v>714</v>
      </c>
      <c r="E8" s="2">
        <f t="shared" si="0"/>
        <v>79.333333333333329</v>
      </c>
      <c r="G8" t="s">
        <v>21</v>
      </c>
    </row>
    <row r="9" spans="1:7" x14ac:dyDescent="0.35">
      <c r="A9" t="s">
        <v>22</v>
      </c>
      <c r="B9" t="s">
        <v>24</v>
      </c>
      <c r="C9">
        <v>10</v>
      </c>
      <c r="D9" s="1">
        <f>336 + 471</f>
        <v>807</v>
      </c>
      <c r="E9" s="2">
        <f t="shared" si="0"/>
        <v>80.7</v>
      </c>
      <c r="G9" t="s">
        <v>21</v>
      </c>
    </row>
    <row r="10" spans="1:7" x14ac:dyDescent="0.35">
      <c r="A10" t="s">
        <v>7</v>
      </c>
      <c r="B10" t="s">
        <v>25</v>
      </c>
      <c r="C10">
        <v>11</v>
      </c>
      <c r="D10" s="1">
        <f>455 + 347</f>
        <v>802</v>
      </c>
      <c r="E10" s="2">
        <f t="shared" si="0"/>
        <v>72.909090909090907</v>
      </c>
      <c r="F10" t="s">
        <v>10</v>
      </c>
      <c r="G10" t="s">
        <v>26</v>
      </c>
    </row>
    <row r="11" spans="1:7" x14ac:dyDescent="0.35">
      <c r="A11" t="s">
        <v>17</v>
      </c>
      <c r="B11" t="s">
        <v>27</v>
      </c>
      <c r="C11">
        <v>11</v>
      </c>
      <c r="D11" s="1">
        <f>461 + 347</f>
        <v>808</v>
      </c>
      <c r="E11" s="2">
        <f t="shared" si="0"/>
        <v>73.454545454545453</v>
      </c>
      <c r="F11" t="s">
        <v>28</v>
      </c>
      <c r="G11" t="s">
        <v>26</v>
      </c>
    </row>
    <row r="12" spans="1:7" x14ac:dyDescent="0.35">
      <c r="A12" t="s">
        <v>29</v>
      </c>
      <c r="B12" t="s">
        <v>30</v>
      </c>
      <c r="C12">
        <v>12</v>
      </c>
      <c r="D12" s="1">
        <f>537 + 347</f>
        <v>884</v>
      </c>
      <c r="E12" s="2">
        <f t="shared" si="0"/>
        <v>73.666666666666671</v>
      </c>
      <c r="G12" t="s">
        <v>31</v>
      </c>
    </row>
    <row r="13" spans="1:7" x14ac:dyDescent="0.35">
      <c r="A13" t="s">
        <v>7</v>
      </c>
      <c r="B13" t="s">
        <v>32</v>
      </c>
      <c r="C13">
        <v>10</v>
      </c>
      <c r="D13" s="1">
        <f>391 + 248</f>
        <v>639</v>
      </c>
      <c r="E13" s="2">
        <f t="shared" si="0"/>
        <v>63.9</v>
      </c>
      <c r="G13" t="s">
        <v>36</v>
      </c>
    </row>
    <row r="14" spans="1:7" x14ac:dyDescent="0.35">
      <c r="A14" t="s">
        <v>12</v>
      </c>
      <c r="B14" t="s">
        <v>33</v>
      </c>
      <c r="C14">
        <v>11</v>
      </c>
      <c r="D14" s="1">
        <f>391 + 268</f>
        <v>659</v>
      </c>
      <c r="E14" s="2">
        <f t="shared" si="0"/>
        <v>59.909090909090907</v>
      </c>
      <c r="G1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Asian</dc:creator>
  <cp:lastModifiedBy>An Asian</cp:lastModifiedBy>
  <dcterms:created xsi:type="dcterms:W3CDTF">2023-11-29T18:24:03Z</dcterms:created>
  <dcterms:modified xsi:type="dcterms:W3CDTF">2023-11-29T18:58:58Z</dcterms:modified>
</cp:coreProperties>
</file>