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 activeTab="1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2" i="2" l="1"/>
  <c r="E2" i="2" s="1"/>
  <c r="B3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  <c r="L2" i="2"/>
  <c r="N2" i="2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O2" i="1"/>
  <c r="K41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F2" i="1"/>
  <c r="M2" i="1"/>
  <c r="E2" i="1"/>
  <c r="B3" i="1" s="1"/>
  <c r="F3" i="1" s="1"/>
  <c r="F2" i="2" l="1"/>
  <c r="K2" i="2"/>
  <c r="G2" i="2"/>
  <c r="H2" i="2" s="1"/>
  <c r="E3" i="1"/>
  <c r="B4" i="1" s="1"/>
  <c r="F4" i="1" s="1"/>
  <c r="M3" i="1"/>
  <c r="L2" i="1"/>
  <c r="G2" i="1"/>
  <c r="H2" i="1" s="1"/>
  <c r="E3" i="2" l="1"/>
  <c r="B4" i="2" s="1"/>
  <c r="L3" i="2"/>
  <c r="N3" i="2" s="1"/>
  <c r="F3" i="2"/>
  <c r="G3" i="1"/>
  <c r="H3" i="1" s="1"/>
  <c r="I3" i="1" s="1"/>
  <c r="L3" i="1"/>
  <c r="N3" i="1" s="1"/>
  <c r="K3" i="2" l="1"/>
  <c r="M3" i="2" s="1"/>
  <c r="G3" i="2"/>
  <c r="H3" i="2" s="1"/>
  <c r="I3" i="2" s="1"/>
  <c r="E4" i="1"/>
  <c r="B5" i="1" s="1"/>
  <c r="F5" i="1" s="1"/>
  <c r="M4" i="1"/>
  <c r="F4" i="2" l="1"/>
  <c r="E4" i="2"/>
  <c r="B5" i="2" s="1"/>
  <c r="L4" i="2"/>
  <c r="N4" i="2" s="1"/>
  <c r="G4" i="1"/>
  <c r="H4" i="1" s="1"/>
  <c r="I4" i="1" s="1"/>
  <c r="L4" i="1"/>
  <c r="N4" i="1" s="1"/>
  <c r="G4" i="2" l="1"/>
  <c r="H4" i="2" s="1"/>
  <c r="I4" i="2" s="1"/>
  <c r="K4" i="2"/>
  <c r="M4" i="2" s="1"/>
  <c r="E5" i="1"/>
  <c r="B6" i="1" s="1"/>
  <c r="F6" i="1" s="1"/>
  <c r="M5" i="1"/>
  <c r="F5" i="2" l="1"/>
  <c r="E5" i="2"/>
  <c r="B6" i="2" s="1"/>
  <c r="L5" i="2"/>
  <c r="N5" i="2" s="1"/>
  <c r="G5" i="1"/>
  <c r="H5" i="1" s="1"/>
  <c r="I5" i="1" s="1"/>
  <c r="L5" i="1"/>
  <c r="N5" i="1" s="1"/>
  <c r="G5" i="2" l="1"/>
  <c r="H5" i="2" s="1"/>
  <c r="I5" i="2" s="1"/>
  <c r="K5" i="2"/>
  <c r="M5" i="2" s="1"/>
  <c r="E6" i="1"/>
  <c r="B7" i="1" s="1"/>
  <c r="F7" i="1" s="1"/>
  <c r="M6" i="1"/>
  <c r="L6" i="2" l="1"/>
  <c r="N6" i="2" s="1"/>
  <c r="E6" i="2"/>
  <c r="B7" i="2" s="1"/>
  <c r="F6" i="2"/>
  <c r="G6" i="1"/>
  <c r="H6" i="1" s="1"/>
  <c r="I6" i="1" s="1"/>
  <c r="L6" i="1"/>
  <c r="N6" i="1" s="1"/>
  <c r="K6" i="2" l="1"/>
  <c r="M6" i="2" s="1"/>
  <c r="G6" i="2"/>
  <c r="H6" i="2" s="1"/>
  <c r="I6" i="2" s="1"/>
  <c r="E7" i="1"/>
  <c r="B8" i="1" s="1"/>
  <c r="F8" i="1" s="1"/>
  <c r="M7" i="1"/>
  <c r="L7" i="2" l="1"/>
  <c r="N7" i="2" s="1"/>
  <c r="F7" i="2"/>
  <c r="E7" i="2"/>
  <c r="B8" i="2" s="1"/>
  <c r="L7" i="1"/>
  <c r="N7" i="1" s="1"/>
  <c r="G7" i="1"/>
  <c r="H7" i="1" s="1"/>
  <c r="I7" i="1" s="1"/>
  <c r="K7" i="2" l="1"/>
  <c r="M7" i="2" s="1"/>
  <c r="G7" i="2"/>
  <c r="H7" i="2" s="1"/>
  <c r="I7" i="2" s="1"/>
  <c r="E8" i="1"/>
  <c r="B9" i="1" s="1"/>
  <c r="F9" i="1" s="1"/>
  <c r="M8" i="1"/>
  <c r="F8" i="2" l="1"/>
  <c r="L8" i="2"/>
  <c r="N8" i="2" s="1"/>
  <c r="E8" i="2"/>
  <c r="B9" i="2" s="1"/>
  <c r="L8" i="1"/>
  <c r="N8" i="1" s="1"/>
  <c r="G8" i="1"/>
  <c r="H8" i="1" s="1"/>
  <c r="I8" i="1" s="1"/>
  <c r="G8" i="2" l="1"/>
  <c r="H8" i="2" s="1"/>
  <c r="I8" i="2" s="1"/>
  <c r="K8" i="2"/>
  <c r="M8" i="2" s="1"/>
  <c r="E9" i="1"/>
  <c r="B10" i="1" s="1"/>
  <c r="F10" i="1" s="1"/>
  <c r="M9" i="1"/>
  <c r="F9" i="2" l="1"/>
  <c r="E9" i="2"/>
  <c r="B10" i="2" s="1"/>
  <c r="L9" i="2"/>
  <c r="N9" i="2" s="1"/>
  <c r="G9" i="1"/>
  <c r="H9" i="1" s="1"/>
  <c r="I9" i="1" s="1"/>
  <c r="L9" i="1"/>
  <c r="N9" i="1" s="1"/>
  <c r="K9" i="2" l="1"/>
  <c r="M9" i="2" s="1"/>
  <c r="G9" i="2"/>
  <c r="H9" i="2" s="1"/>
  <c r="I9" i="2" s="1"/>
  <c r="E10" i="1"/>
  <c r="B11" i="1" s="1"/>
  <c r="F11" i="1" s="1"/>
  <c r="M10" i="1"/>
  <c r="F10" i="2" l="1"/>
  <c r="E10" i="2"/>
  <c r="B11" i="2" s="1"/>
  <c r="L10" i="2"/>
  <c r="N10" i="2" s="1"/>
  <c r="G10" i="1"/>
  <c r="H10" i="1" s="1"/>
  <c r="I10" i="1" s="1"/>
  <c r="L10" i="1"/>
  <c r="N10" i="1" s="1"/>
  <c r="G10" i="2" l="1"/>
  <c r="H10" i="2" s="1"/>
  <c r="I10" i="2" s="1"/>
  <c r="K10" i="2"/>
  <c r="M10" i="2" s="1"/>
  <c r="E11" i="1"/>
  <c r="B12" i="1" s="1"/>
  <c r="F12" i="1" s="1"/>
  <c r="M11" i="1"/>
  <c r="E11" i="2" l="1"/>
  <c r="B12" i="2" s="1"/>
  <c r="L11" i="2"/>
  <c r="N11" i="2" s="1"/>
  <c r="F11" i="2"/>
  <c r="G11" i="1"/>
  <c r="H11" i="1" s="1"/>
  <c r="I11" i="1" s="1"/>
  <c r="L11" i="1"/>
  <c r="N11" i="1" s="1"/>
  <c r="G11" i="2" l="1"/>
  <c r="H11" i="2" s="1"/>
  <c r="I11" i="2" s="1"/>
  <c r="K11" i="2"/>
  <c r="M11" i="2" s="1"/>
  <c r="E12" i="1"/>
  <c r="B13" i="1" s="1"/>
  <c r="F13" i="1" s="1"/>
  <c r="M12" i="1"/>
  <c r="E12" i="2" l="1"/>
  <c r="B13" i="2" s="1"/>
  <c r="F12" i="2"/>
  <c r="L12" i="2"/>
  <c r="N12" i="2" s="1"/>
  <c r="G12" i="1"/>
  <c r="H12" i="1" s="1"/>
  <c r="I12" i="1" s="1"/>
  <c r="L12" i="1"/>
  <c r="N12" i="1" s="1"/>
  <c r="K12" i="2" l="1"/>
  <c r="M12" i="2" s="1"/>
  <c r="G12" i="2"/>
  <c r="H12" i="2" s="1"/>
  <c r="I12" i="2" s="1"/>
  <c r="E13" i="1"/>
  <c r="B14" i="1" s="1"/>
  <c r="F14" i="1" s="1"/>
  <c r="M13" i="1"/>
  <c r="F13" i="2" l="1"/>
  <c r="L13" i="2"/>
  <c r="N13" i="2" s="1"/>
  <c r="E13" i="2"/>
  <c r="B14" i="2" s="1"/>
  <c r="G13" i="1"/>
  <c r="H13" i="1" s="1"/>
  <c r="I13" i="1" s="1"/>
  <c r="L13" i="1"/>
  <c r="N13" i="1" s="1"/>
  <c r="G13" i="2" l="1"/>
  <c r="H13" i="2" s="1"/>
  <c r="I13" i="2" s="1"/>
  <c r="K13" i="2"/>
  <c r="M13" i="2" s="1"/>
  <c r="E14" i="1"/>
  <c r="B15" i="1" s="1"/>
  <c r="F15" i="1" s="1"/>
  <c r="M14" i="1"/>
  <c r="L14" i="2" l="1"/>
  <c r="N14" i="2" s="1"/>
  <c r="F14" i="2"/>
  <c r="E14" i="2"/>
  <c r="B15" i="2" s="1"/>
  <c r="G14" i="1"/>
  <c r="H14" i="1" s="1"/>
  <c r="I14" i="1" s="1"/>
  <c r="L14" i="1"/>
  <c r="N14" i="1" s="1"/>
  <c r="K14" i="2" l="1"/>
  <c r="M14" i="2" s="1"/>
  <c r="G14" i="2"/>
  <c r="H14" i="2" s="1"/>
  <c r="I14" i="2" s="1"/>
  <c r="E15" i="1"/>
  <c r="B16" i="1" s="1"/>
  <c r="F16" i="1" s="1"/>
  <c r="M15" i="1"/>
  <c r="L15" i="2" l="1"/>
  <c r="N15" i="2" s="1"/>
  <c r="F15" i="2"/>
  <c r="E15" i="2"/>
  <c r="B16" i="2" s="1"/>
  <c r="G15" i="1"/>
  <c r="H15" i="1" s="1"/>
  <c r="I15" i="1" s="1"/>
  <c r="L15" i="1"/>
  <c r="N15" i="1" s="1"/>
  <c r="G15" i="2" l="1"/>
  <c r="H15" i="2" s="1"/>
  <c r="I15" i="2" s="1"/>
  <c r="K15" i="2"/>
  <c r="M15" i="2" s="1"/>
  <c r="E16" i="1"/>
  <c r="B17" i="1" s="1"/>
  <c r="F17" i="1" s="1"/>
  <c r="M16" i="1"/>
  <c r="F16" i="2" l="1"/>
  <c r="E16" i="2"/>
  <c r="B17" i="2" s="1"/>
  <c r="L16" i="2"/>
  <c r="N16" i="2" s="1"/>
  <c r="G16" i="1"/>
  <c r="H16" i="1" s="1"/>
  <c r="I16" i="1" s="1"/>
  <c r="L16" i="1"/>
  <c r="N16" i="1" s="1"/>
  <c r="K16" i="2" l="1"/>
  <c r="M16" i="2" s="1"/>
  <c r="G16" i="2"/>
  <c r="H16" i="2" s="1"/>
  <c r="I16" i="2" s="1"/>
  <c r="E17" i="1"/>
  <c r="B18" i="1" s="1"/>
  <c r="F18" i="1" s="1"/>
  <c r="M17" i="1"/>
  <c r="F17" i="2" l="1"/>
  <c r="E17" i="2"/>
  <c r="B18" i="2" s="1"/>
  <c r="L17" i="2"/>
  <c r="N17" i="2" s="1"/>
  <c r="G17" i="1"/>
  <c r="H17" i="1" s="1"/>
  <c r="I17" i="1" s="1"/>
  <c r="L17" i="1"/>
  <c r="N17" i="1" s="1"/>
  <c r="K17" i="2" l="1"/>
  <c r="M17" i="2" s="1"/>
  <c r="G17" i="2"/>
  <c r="H17" i="2" s="1"/>
  <c r="I17" i="2" s="1"/>
  <c r="E18" i="1"/>
  <c r="B19" i="1" s="1"/>
  <c r="F19" i="1" s="1"/>
  <c r="M18" i="1"/>
  <c r="F18" i="2" l="1"/>
  <c r="E18" i="2"/>
  <c r="B19" i="2" s="1"/>
  <c r="L18" i="2"/>
  <c r="N18" i="2" s="1"/>
  <c r="G18" i="1"/>
  <c r="H18" i="1" s="1"/>
  <c r="I18" i="1" s="1"/>
  <c r="L18" i="1"/>
  <c r="N18" i="1" s="1"/>
  <c r="G18" i="2" l="1"/>
  <c r="H18" i="2" s="1"/>
  <c r="I18" i="2" s="1"/>
  <c r="K18" i="2"/>
  <c r="M18" i="2" s="1"/>
  <c r="E19" i="1"/>
  <c r="B20" i="1" s="1"/>
  <c r="F20" i="1" s="1"/>
  <c r="M19" i="1"/>
  <c r="E19" i="2" l="1"/>
  <c r="B20" i="2" s="1"/>
  <c r="L19" i="2"/>
  <c r="N19" i="2" s="1"/>
  <c r="F19" i="2"/>
  <c r="G19" i="1"/>
  <c r="H19" i="1" s="1"/>
  <c r="I19" i="1" s="1"/>
  <c r="L19" i="1"/>
  <c r="N19" i="1" s="1"/>
  <c r="G19" i="2" l="1"/>
  <c r="H19" i="2" s="1"/>
  <c r="I19" i="2" s="1"/>
  <c r="K19" i="2"/>
  <c r="M19" i="2" s="1"/>
  <c r="E20" i="1"/>
  <c r="B21" i="1" s="1"/>
  <c r="F21" i="1" s="1"/>
  <c r="M20" i="1"/>
  <c r="F20" i="2" l="1"/>
  <c r="E20" i="2"/>
  <c r="B21" i="2" s="1"/>
  <c r="L20" i="2"/>
  <c r="N20" i="2" s="1"/>
  <c r="G20" i="1"/>
  <c r="H20" i="1" s="1"/>
  <c r="I20" i="1" s="1"/>
  <c r="L20" i="1"/>
  <c r="N20" i="1" s="1"/>
  <c r="K20" i="2" l="1"/>
  <c r="M20" i="2" s="1"/>
  <c r="G20" i="2"/>
  <c r="H20" i="2" s="1"/>
  <c r="I20" i="2" s="1"/>
  <c r="E21" i="1"/>
  <c r="B22" i="1" s="1"/>
  <c r="F22" i="1" s="1"/>
  <c r="M21" i="1"/>
  <c r="F21" i="2" l="1"/>
  <c r="L21" i="2"/>
  <c r="N21" i="2" s="1"/>
  <c r="E21" i="2"/>
  <c r="B22" i="2" s="1"/>
  <c r="G21" i="1"/>
  <c r="H21" i="1" s="1"/>
  <c r="I21" i="1" s="1"/>
  <c r="L21" i="1"/>
  <c r="N21" i="1" s="1"/>
  <c r="G21" i="2" l="1"/>
  <c r="H21" i="2" s="1"/>
  <c r="I21" i="2" s="1"/>
  <c r="K21" i="2"/>
  <c r="M21" i="2" s="1"/>
  <c r="E22" i="1"/>
  <c r="B23" i="1" s="1"/>
  <c r="F23" i="1" s="1"/>
  <c r="M22" i="1"/>
  <c r="L22" i="2" l="1"/>
  <c r="N22" i="2" s="1"/>
  <c r="E22" i="2"/>
  <c r="B23" i="2" s="1"/>
  <c r="F22" i="2"/>
  <c r="G22" i="1"/>
  <c r="H22" i="1" s="1"/>
  <c r="I22" i="1" s="1"/>
  <c r="L22" i="1"/>
  <c r="N22" i="1" s="1"/>
  <c r="K22" i="2" l="1"/>
  <c r="M22" i="2" s="1"/>
  <c r="G22" i="2"/>
  <c r="H22" i="2" s="1"/>
  <c r="I22" i="2" s="1"/>
  <c r="E23" i="1"/>
  <c r="B24" i="1" s="1"/>
  <c r="F24" i="1" s="1"/>
  <c r="M23" i="1"/>
  <c r="F23" i="2" l="1"/>
  <c r="L23" i="2"/>
  <c r="N23" i="2" s="1"/>
  <c r="E23" i="2"/>
  <c r="B24" i="2" s="1"/>
  <c r="G23" i="1"/>
  <c r="H23" i="1" s="1"/>
  <c r="I23" i="1" s="1"/>
  <c r="L23" i="1"/>
  <c r="N23" i="1" s="1"/>
  <c r="K23" i="2" l="1"/>
  <c r="M23" i="2" s="1"/>
  <c r="G23" i="2"/>
  <c r="H23" i="2" s="1"/>
  <c r="I23" i="2" s="1"/>
  <c r="E24" i="1"/>
  <c r="B25" i="1" s="1"/>
  <c r="F25" i="1" s="1"/>
  <c r="M24" i="1"/>
  <c r="F24" i="2" l="1"/>
  <c r="E24" i="2"/>
  <c r="B25" i="2" s="1"/>
  <c r="L24" i="2"/>
  <c r="N24" i="2" s="1"/>
  <c r="G24" i="1"/>
  <c r="H24" i="1" s="1"/>
  <c r="I24" i="1" s="1"/>
  <c r="L24" i="1"/>
  <c r="N24" i="1" s="1"/>
  <c r="G24" i="2" l="1"/>
  <c r="H24" i="2" s="1"/>
  <c r="I24" i="2" s="1"/>
  <c r="K24" i="2"/>
  <c r="M24" i="2" s="1"/>
  <c r="E25" i="1"/>
  <c r="B26" i="1" s="1"/>
  <c r="M25" i="1"/>
  <c r="F25" i="2" l="1"/>
  <c r="L25" i="2"/>
  <c r="N25" i="2" s="1"/>
  <c r="E25" i="2"/>
  <c r="B26" i="2" s="1"/>
  <c r="F26" i="1"/>
  <c r="E26" i="1"/>
  <c r="M26" i="1"/>
  <c r="G25" i="1"/>
  <c r="H25" i="1" s="1"/>
  <c r="I25" i="1" s="1"/>
  <c r="L25" i="1"/>
  <c r="N25" i="1" s="1"/>
  <c r="K25" i="2" l="1"/>
  <c r="M25" i="2" s="1"/>
  <c r="G25" i="2"/>
  <c r="H25" i="2" s="1"/>
  <c r="I25" i="2" s="1"/>
  <c r="G26" i="1"/>
  <c r="H26" i="1" s="1"/>
  <c r="I26" i="1" s="1"/>
  <c r="B27" i="1"/>
  <c r="L26" i="1"/>
  <c r="N26" i="1" s="1"/>
  <c r="L26" i="2" l="1"/>
  <c r="N26" i="2" s="1"/>
  <c r="F26" i="2"/>
  <c r="E26" i="2"/>
  <c r="B27" i="2" s="1"/>
  <c r="F27" i="1"/>
  <c r="E27" i="1"/>
  <c r="M27" i="1"/>
  <c r="O27" i="1" s="1"/>
  <c r="G26" i="2" l="1"/>
  <c r="H26" i="2" s="1"/>
  <c r="I26" i="2" s="1"/>
  <c r="K26" i="2"/>
  <c r="M26" i="2" s="1"/>
  <c r="B28" i="1"/>
  <c r="G27" i="1"/>
  <c r="H27" i="1" s="1"/>
  <c r="I27" i="1" s="1"/>
  <c r="L27" i="1"/>
  <c r="N27" i="1" s="1"/>
  <c r="E27" i="2" l="1"/>
  <c r="B28" i="2" s="1"/>
  <c r="L27" i="2"/>
  <c r="N27" i="2" s="1"/>
  <c r="F27" i="2"/>
  <c r="M28" i="1"/>
  <c r="O28" i="1" s="1"/>
  <c r="E28" i="1"/>
  <c r="F28" i="1"/>
  <c r="K27" i="2" l="1"/>
  <c r="M27" i="2" s="1"/>
  <c r="G27" i="2"/>
  <c r="H27" i="2" s="1"/>
  <c r="I27" i="2" s="1"/>
  <c r="B29" i="1"/>
  <c r="G28" i="1"/>
  <c r="H28" i="1" s="1"/>
  <c r="I28" i="1" s="1"/>
  <c r="L28" i="1"/>
  <c r="N28" i="1" s="1"/>
  <c r="F28" i="2" l="1"/>
  <c r="L28" i="2"/>
  <c r="N28" i="2" s="1"/>
  <c r="E28" i="2"/>
  <c r="B29" i="2" s="1"/>
  <c r="M29" i="1"/>
  <c r="O29" i="1" s="1"/>
  <c r="E29" i="1"/>
  <c r="F29" i="1"/>
  <c r="K28" i="2" l="1"/>
  <c r="M28" i="2" s="1"/>
  <c r="G28" i="2"/>
  <c r="H28" i="2" s="1"/>
  <c r="I28" i="2" s="1"/>
  <c r="L29" i="1"/>
  <c r="N29" i="1" s="1"/>
  <c r="B30" i="1"/>
  <c r="G29" i="1"/>
  <c r="H29" i="1" s="1"/>
  <c r="I29" i="1" s="1"/>
  <c r="F29" i="2" l="1"/>
  <c r="L29" i="2"/>
  <c r="N29" i="2" s="1"/>
  <c r="E29" i="2"/>
  <c r="B30" i="2" s="1"/>
  <c r="M30" i="1"/>
  <c r="O30" i="1" s="1"/>
  <c r="E30" i="1"/>
  <c r="F30" i="1"/>
  <c r="G29" i="2" l="1"/>
  <c r="H29" i="2" s="1"/>
  <c r="I29" i="2" s="1"/>
  <c r="K29" i="2"/>
  <c r="M29" i="2" s="1"/>
  <c r="L30" i="1"/>
  <c r="N30" i="1" s="1"/>
  <c r="B31" i="1"/>
  <c r="G30" i="1"/>
  <c r="H30" i="1" s="1"/>
  <c r="I30" i="1" s="1"/>
  <c r="L30" i="2" l="1"/>
  <c r="N30" i="2" s="1"/>
  <c r="F30" i="2"/>
  <c r="E30" i="2"/>
  <c r="B31" i="2" s="1"/>
  <c r="M31" i="1"/>
  <c r="O31" i="1" s="1"/>
  <c r="E31" i="1"/>
  <c r="F31" i="1"/>
  <c r="K30" i="2" l="1"/>
  <c r="M30" i="2" s="1"/>
  <c r="G30" i="2"/>
  <c r="H30" i="2" s="1"/>
  <c r="I30" i="2" s="1"/>
  <c r="L31" i="1"/>
  <c r="N31" i="1" s="1"/>
  <c r="B32" i="1"/>
  <c r="G31" i="1"/>
  <c r="H31" i="1" s="1"/>
  <c r="I31" i="1" s="1"/>
  <c r="L31" i="2" l="1"/>
  <c r="N31" i="2" s="1"/>
  <c r="F31" i="2"/>
  <c r="E31" i="2"/>
  <c r="B32" i="2" s="1"/>
  <c r="E32" i="1"/>
  <c r="F32" i="1"/>
  <c r="M32" i="1"/>
  <c r="O32" i="1" s="1"/>
  <c r="K31" i="2" l="1"/>
  <c r="M31" i="2" s="1"/>
  <c r="G31" i="2"/>
  <c r="H31" i="2" s="1"/>
  <c r="I31" i="2" s="1"/>
  <c r="L32" i="1"/>
  <c r="N32" i="1" s="1"/>
  <c r="B33" i="1"/>
  <c r="G32" i="1"/>
  <c r="H32" i="1" s="1"/>
  <c r="I32" i="1" s="1"/>
  <c r="F32" i="2" l="1"/>
  <c r="E32" i="2"/>
  <c r="B33" i="2" s="1"/>
  <c r="L32" i="2"/>
  <c r="N32" i="2" s="1"/>
  <c r="F33" i="1"/>
  <c r="M33" i="1"/>
  <c r="O33" i="1" s="1"/>
  <c r="E33" i="1"/>
  <c r="K32" i="2" l="1"/>
  <c r="M32" i="2" s="1"/>
  <c r="G32" i="2"/>
  <c r="H32" i="2" s="1"/>
  <c r="I32" i="2" s="1"/>
  <c r="G33" i="1"/>
  <c r="H33" i="1" s="1"/>
  <c r="I33" i="1" s="1"/>
  <c r="L33" i="1"/>
  <c r="N33" i="1" s="1"/>
  <c r="B34" i="1"/>
  <c r="F33" i="2" l="1"/>
  <c r="E33" i="2"/>
  <c r="B34" i="2" s="1"/>
  <c r="L33" i="2"/>
  <c r="N33" i="2" s="1"/>
  <c r="F34" i="1"/>
  <c r="M34" i="1"/>
  <c r="O34" i="1" s="1"/>
  <c r="E34" i="1"/>
  <c r="K33" i="2" l="1"/>
  <c r="M33" i="2" s="1"/>
  <c r="G33" i="2"/>
  <c r="H33" i="2" s="1"/>
  <c r="I33" i="2" s="1"/>
  <c r="G34" i="1"/>
  <c r="H34" i="1" s="1"/>
  <c r="I34" i="1" s="1"/>
  <c r="L34" i="1"/>
  <c r="N34" i="1" s="1"/>
  <c r="B35" i="1"/>
  <c r="F34" i="2" l="1"/>
  <c r="E34" i="2"/>
  <c r="B35" i="2" s="1"/>
  <c r="L34" i="2"/>
  <c r="N34" i="2" s="1"/>
  <c r="E35" i="1"/>
  <c r="F35" i="1"/>
  <c r="M35" i="1"/>
  <c r="O35" i="1" s="1"/>
  <c r="G34" i="2" l="1"/>
  <c r="H34" i="2" s="1"/>
  <c r="I34" i="2" s="1"/>
  <c r="K34" i="2"/>
  <c r="M34" i="2" s="1"/>
  <c r="B36" i="1"/>
  <c r="G35" i="1"/>
  <c r="H35" i="1" s="1"/>
  <c r="I35" i="1" s="1"/>
  <c r="L35" i="1"/>
  <c r="N35" i="1" s="1"/>
  <c r="E35" i="2" l="1"/>
  <c r="B36" i="2" s="1"/>
  <c r="L35" i="2"/>
  <c r="N35" i="2" s="1"/>
  <c r="F35" i="2"/>
  <c r="M36" i="1"/>
  <c r="O36" i="1" s="1"/>
  <c r="F36" i="1"/>
  <c r="E36" i="1"/>
  <c r="G35" i="2" l="1"/>
  <c r="H35" i="2" s="1"/>
  <c r="I35" i="2" s="1"/>
  <c r="K35" i="2"/>
  <c r="M35" i="2" s="1"/>
  <c r="B37" i="1"/>
  <c r="G36" i="1"/>
  <c r="H36" i="1" s="1"/>
  <c r="I36" i="1" s="1"/>
  <c r="L36" i="1"/>
  <c r="N36" i="1" s="1"/>
  <c r="L36" i="2" l="1"/>
  <c r="N36" i="2" s="1"/>
  <c r="F36" i="2"/>
  <c r="E36" i="2"/>
  <c r="B37" i="2" s="1"/>
  <c r="M37" i="1"/>
  <c r="O37" i="1" s="1"/>
  <c r="E37" i="1"/>
  <c r="F37" i="1"/>
  <c r="K36" i="2" l="1"/>
  <c r="M36" i="2" s="1"/>
  <c r="G36" i="2"/>
  <c r="H36" i="2" s="1"/>
  <c r="I36" i="2" s="1"/>
  <c r="L37" i="1"/>
  <c r="N37" i="1" s="1"/>
  <c r="B38" i="1"/>
  <c r="G37" i="1"/>
  <c r="H37" i="1" s="1"/>
  <c r="I37" i="1" s="1"/>
  <c r="F37" i="2" l="1"/>
  <c r="L37" i="2"/>
  <c r="N37" i="2" s="1"/>
  <c r="E37" i="2"/>
  <c r="B38" i="2" s="1"/>
  <c r="M38" i="1"/>
  <c r="O38" i="1" s="1"/>
  <c r="E38" i="1"/>
  <c r="F38" i="1"/>
  <c r="G37" i="2" l="1"/>
  <c r="H37" i="2" s="1"/>
  <c r="I37" i="2" s="1"/>
  <c r="K37" i="2"/>
  <c r="M37" i="2" s="1"/>
  <c r="L38" i="1"/>
  <c r="N38" i="1" s="1"/>
  <c r="G38" i="1"/>
  <c r="H38" i="1" s="1"/>
  <c r="I38" i="1" s="1"/>
  <c r="B39" i="1"/>
  <c r="F38" i="2" l="1"/>
  <c r="L38" i="2"/>
  <c r="N38" i="2" s="1"/>
  <c r="E38" i="2"/>
  <c r="B39" i="2" s="1"/>
  <c r="M39" i="1"/>
  <c r="O39" i="1" s="1"/>
  <c r="E39" i="1"/>
  <c r="F39" i="1"/>
  <c r="K38" i="2" l="1"/>
  <c r="M38" i="2" s="1"/>
  <c r="G38" i="2"/>
  <c r="H38" i="2" s="1"/>
  <c r="I38" i="2" s="1"/>
  <c r="L39" i="1"/>
  <c r="N39" i="1" s="1"/>
  <c r="B40" i="1"/>
  <c r="G39" i="1"/>
  <c r="H39" i="1" s="1"/>
  <c r="I39" i="1" s="1"/>
  <c r="L39" i="2" l="1"/>
  <c r="N39" i="2" s="1"/>
  <c r="F39" i="2"/>
  <c r="E39" i="2"/>
  <c r="B40" i="2" s="1"/>
  <c r="M40" i="1"/>
  <c r="O40" i="1" s="1"/>
  <c r="F40" i="1"/>
  <c r="E40" i="1"/>
  <c r="K39" i="2" l="1"/>
  <c r="M39" i="2" s="1"/>
  <c r="G39" i="2"/>
  <c r="H39" i="2" s="1"/>
  <c r="I39" i="2" s="1"/>
  <c r="B41" i="1"/>
  <c r="L40" i="1"/>
  <c r="N40" i="1" s="1"/>
  <c r="G40" i="1"/>
  <c r="H40" i="1" s="1"/>
  <c r="I40" i="1" s="1"/>
  <c r="F40" i="2" l="1"/>
  <c r="E40" i="2"/>
  <c r="B41" i="2" s="1"/>
  <c r="L40" i="2"/>
  <c r="N40" i="2" s="1"/>
  <c r="M41" i="1"/>
  <c r="O41" i="1" s="1"/>
  <c r="F41" i="1"/>
  <c r="E41" i="1"/>
  <c r="G40" i="2" l="1"/>
  <c r="H40" i="2" s="1"/>
  <c r="I40" i="2" s="1"/>
  <c r="K40" i="2"/>
  <c r="M40" i="2" s="1"/>
  <c r="L41" i="1"/>
  <c r="N41" i="1" s="1"/>
  <c r="G41" i="1"/>
  <c r="H41" i="1" s="1"/>
  <c r="I41" i="1" s="1"/>
  <c r="F41" i="2" l="1"/>
  <c r="E41" i="2"/>
  <c r="L41" i="2"/>
  <c r="N41" i="2" s="1"/>
  <c r="K41" i="2" l="1"/>
  <c r="M41" i="2" s="1"/>
  <c r="G41" i="2"/>
  <c r="H41" i="2" s="1"/>
  <c r="I41" i="2" s="1"/>
</calcChain>
</file>

<file path=xl/sharedStrings.xml><?xml version="1.0" encoding="utf-8"?>
<sst xmlns="http://schemas.openxmlformats.org/spreadsheetml/2006/main" count="24" uniqueCount="13">
  <si>
    <t>配息</t>
    <phoneticPr fontId="2" type="noConversion"/>
  </si>
  <si>
    <t>股價</t>
    <phoneticPr fontId="2" type="noConversion"/>
  </si>
  <si>
    <t>資金</t>
    <phoneticPr fontId="2" type="noConversion"/>
  </si>
  <si>
    <t>總資產</t>
    <phoneticPr fontId="2" type="noConversion"/>
  </si>
  <si>
    <t>總投入</t>
    <phoneticPr fontId="2" type="noConversion"/>
  </si>
  <si>
    <t>成長</t>
    <phoneticPr fontId="2" type="noConversion"/>
  </si>
  <si>
    <t>股息</t>
    <phoneticPr fontId="2" type="noConversion"/>
  </si>
  <si>
    <t>年末配息後總張數</t>
    <phoneticPr fontId="2" type="noConversion"/>
  </si>
  <si>
    <t>年初未配息總張數</t>
    <phoneticPr fontId="2" type="noConversion"/>
  </si>
  <si>
    <t>配息轉投入股數</t>
    <phoneticPr fontId="2" type="noConversion"/>
  </si>
  <si>
    <t>股數年增</t>
    <phoneticPr fontId="2" type="noConversion"/>
  </si>
  <si>
    <t>平均月息</t>
    <phoneticPr fontId="2" type="noConversion"/>
  </si>
  <si>
    <t>配息轉投入張數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</si>
</sst>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#,##0_ "/>
    <numFmt numFmtId="178" formatCode="#,##0_);[Red]\(#,##0\)"/>
    <numFmt numFmtId="179" formatCode="#,##0.00_);[Red]\(#,##0.00\)"/>
    <numFmt numFmtId="180" formatCode="0.00_);[Red]\(0.00\)"/>
  </numFmts>
  <fonts count="3" x14ac:knownFonts="1">
    <font>
      <sz val="12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1" fillId="2" borderId="0" xfId="1" applyAlignment="1"/>
    <xf numFmtId="178" fontId="1" fillId="2" borderId="0" xfId="1" applyNumberFormat="1" applyAlignment="1"/>
    <xf numFmtId="179" fontId="1" fillId="2" borderId="0" xfId="1" applyNumberFormat="1" applyAlignment="1"/>
    <xf numFmtId="176" fontId="1" fillId="2" borderId="0" xfId="1" applyNumberFormat="1" applyAlignment="1"/>
    <xf numFmtId="177" fontId="1" fillId="2" borderId="0" xfId="1" applyNumberFormat="1" applyAlignment="1"/>
    <xf numFmtId="180" fontId="1" fillId="2" borderId="0" xfId="1" applyNumberFormat="1" applyAlignment="1"/>
  </cellXfs>
  <cellStyles count="2">
    <cellStyle name="一般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pane ySplit="1" topLeftCell="A23" activePane="bottomLeft" state="frozen"/>
      <selection pane="bottomLeft" sqref="A1:O41"/>
    </sheetView>
  </sheetViews>
  <sheetFormatPr defaultRowHeight="16.5" x14ac:dyDescent="0.25"/>
  <cols>
    <col min="1" max="1" width="3.5" bestFit="1" customWidth="1"/>
    <col min="2" max="2" width="11.25" bestFit="1" customWidth="1"/>
    <col min="5" max="5" width="11.25" bestFit="1" customWidth="1"/>
    <col min="6" max="7" width="18.375" bestFit="1" customWidth="1"/>
    <col min="8" max="9" width="18.375" customWidth="1"/>
    <col min="11" max="11" width="12.75" bestFit="1" customWidth="1"/>
    <col min="12" max="12" width="9.125" bestFit="1" customWidth="1"/>
    <col min="13" max="13" width="11.625" bestFit="1" customWidth="1"/>
    <col min="14" max="14" width="9" style="5"/>
    <col min="15" max="15" width="9" style="2"/>
  </cols>
  <sheetData>
    <row r="1" spans="1:15" x14ac:dyDescent="0.25">
      <c r="B1" t="s">
        <v>2</v>
      </c>
      <c r="C1" t="s">
        <v>1</v>
      </c>
      <c r="D1" t="s">
        <v>0</v>
      </c>
      <c r="E1" t="s">
        <v>3</v>
      </c>
      <c r="F1" t="s">
        <v>8</v>
      </c>
      <c r="G1" t="s">
        <v>7</v>
      </c>
      <c r="H1" t="s">
        <v>9</v>
      </c>
      <c r="I1" t="s">
        <v>10</v>
      </c>
      <c r="K1" t="s">
        <v>4</v>
      </c>
      <c r="L1" t="s">
        <v>5</v>
      </c>
      <c r="M1" t="s">
        <v>6</v>
      </c>
      <c r="O1" s="2" t="s">
        <v>11</v>
      </c>
    </row>
    <row r="2" spans="1:15" x14ac:dyDescent="0.25">
      <c r="A2">
        <v>1</v>
      </c>
      <c r="B2" s="3">
        <v>740000</v>
      </c>
      <c r="C2">
        <v>21.5</v>
      </c>
      <c r="D2">
        <v>1.3</v>
      </c>
      <c r="E2" s="3">
        <f>(B2/C2)*D2+B2</f>
        <v>784744.18604651163</v>
      </c>
      <c r="F2" s="4">
        <f>B2/C2/1000</f>
        <v>34.418604651162795</v>
      </c>
      <c r="G2" s="1">
        <f>E2/C2/1000</f>
        <v>36.499729583558675</v>
      </c>
      <c r="H2" s="1">
        <f>(G2-F2)</f>
        <v>2.0811249323958805</v>
      </c>
      <c r="I2" s="1"/>
      <c r="J2">
        <v>240000</v>
      </c>
      <c r="K2" s="3">
        <f>J2*A2+500000</f>
        <v>740000</v>
      </c>
      <c r="L2" s="1">
        <f t="shared" ref="L2:L25" si="0">E2/K2*100</f>
        <v>106.04651162790697</v>
      </c>
      <c r="M2" s="2">
        <f t="shared" ref="M2:M25" si="1">B2/C2*D2</f>
        <v>44744.186046511633</v>
      </c>
      <c r="O2" s="2">
        <f>M2/12</f>
        <v>3728.682170542636</v>
      </c>
    </row>
    <row r="3" spans="1:15" x14ac:dyDescent="0.25">
      <c r="A3">
        <v>2</v>
      </c>
      <c r="B3" s="3">
        <f>E2+J2</f>
        <v>1024744.1860465116</v>
      </c>
      <c r="C3">
        <v>21.5</v>
      </c>
      <c r="D3">
        <v>1.3</v>
      </c>
      <c r="E3" s="3">
        <f>(B3/C3)*D3+B3</f>
        <v>1086705.4624121147</v>
      </c>
      <c r="F3" s="4">
        <f t="shared" ref="F3:F25" si="2">B3/C3/1000</f>
        <v>47.6625202812331</v>
      </c>
      <c r="G3" s="1">
        <f t="shared" ref="G3:G25" si="3">E3/C3/1000</f>
        <v>50.544440112191381</v>
      </c>
      <c r="H3" s="1">
        <f t="shared" ref="H3:H25" si="4">(G3-F3)</f>
        <v>2.8819198309582816</v>
      </c>
      <c r="I3" s="1">
        <f>H3-H2</f>
        <v>0.80079489856240116</v>
      </c>
      <c r="J3">
        <v>240000</v>
      </c>
      <c r="K3" s="3">
        <f>J3*A3+500000</f>
        <v>980000</v>
      </c>
      <c r="L3" s="1">
        <f t="shared" si="0"/>
        <v>110.88831249103211</v>
      </c>
      <c r="M3" s="2">
        <f t="shared" si="1"/>
        <v>61961.276365603029</v>
      </c>
      <c r="N3" s="5">
        <f>L3-L2</f>
        <v>4.8418008631251439</v>
      </c>
      <c r="O3" s="2">
        <f>M3/12</f>
        <v>5163.4396971335855</v>
      </c>
    </row>
    <row r="4" spans="1:15" x14ac:dyDescent="0.25">
      <c r="A4">
        <v>3</v>
      </c>
      <c r="B4" s="3">
        <f t="shared" ref="B4:B25" si="5">E3+J3</f>
        <v>1326705.4624121147</v>
      </c>
      <c r="C4">
        <v>21.5</v>
      </c>
      <c r="D4">
        <v>1.3</v>
      </c>
      <c r="E4" s="3">
        <f t="shared" ref="E4:E25" si="6">(B4/C4)*D4+B4</f>
        <v>1406924.8624649402</v>
      </c>
      <c r="F4" s="4">
        <f t="shared" si="2"/>
        <v>61.707230809865806</v>
      </c>
      <c r="G4" s="1">
        <f t="shared" si="3"/>
        <v>65.438365696043732</v>
      </c>
      <c r="H4" s="1">
        <f t="shared" si="4"/>
        <v>3.7311348861779265</v>
      </c>
      <c r="I4" s="1">
        <f t="shared" ref="I4:I41" si="7">H4-H3</f>
        <v>0.84921505521964491</v>
      </c>
      <c r="J4">
        <v>240000</v>
      </c>
      <c r="K4" s="3">
        <f t="shared" ref="K4:K25" si="8">J4*A4+500000</f>
        <v>1220000</v>
      </c>
      <c r="L4" s="1">
        <f t="shared" si="0"/>
        <v>115.32171003810984</v>
      </c>
      <c r="M4" s="2">
        <f t="shared" si="1"/>
        <v>80219.400052825542</v>
      </c>
      <c r="N4" s="5">
        <f t="shared" ref="N4:N41" si="9">L4-L3</f>
        <v>4.4333975470777318</v>
      </c>
      <c r="O4" s="2">
        <f t="shared" ref="O4:O41" si="10">M4/12</f>
        <v>6684.9500044021288</v>
      </c>
    </row>
    <row r="5" spans="1:15" x14ac:dyDescent="0.25">
      <c r="A5">
        <v>4</v>
      </c>
      <c r="B5" s="3">
        <f t="shared" si="5"/>
        <v>1646924.8624649402</v>
      </c>
      <c r="C5">
        <v>21.5</v>
      </c>
      <c r="D5">
        <v>1.3</v>
      </c>
      <c r="E5" s="3">
        <f t="shared" si="6"/>
        <v>1746506.3657767738</v>
      </c>
      <c r="F5" s="4">
        <f t="shared" si="2"/>
        <v>76.601156393718142</v>
      </c>
      <c r="G5" s="1">
        <f t="shared" si="3"/>
        <v>81.232854222175519</v>
      </c>
      <c r="H5" s="1">
        <f t="shared" si="4"/>
        <v>4.6316978284573764</v>
      </c>
      <c r="I5" s="1">
        <f t="shared" si="7"/>
        <v>0.90056294227944989</v>
      </c>
      <c r="J5">
        <v>240000</v>
      </c>
      <c r="K5" s="3">
        <f t="shared" si="8"/>
        <v>1460000</v>
      </c>
      <c r="L5" s="1">
        <f t="shared" si="0"/>
        <v>119.62372368334067</v>
      </c>
      <c r="M5" s="2">
        <f t="shared" si="1"/>
        <v>99581.5033118336</v>
      </c>
      <c r="N5" s="5">
        <f t="shared" si="9"/>
        <v>4.3020136452308293</v>
      </c>
      <c r="O5" s="2">
        <f t="shared" si="10"/>
        <v>8298.4586093194666</v>
      </c>
    </row>
    <row r="6" spans="1:15" x14ac:dyDescent="0.25">
      <c r="A6">
        <v>5</v>
      </c>
      <c r="B6" s="3">
        <f t="shared" si="5"/>
        <v>1986506.3657767738</v>
      </c>
      <c r="C6">
        <v>21.5</v>
      </c>
      <c r="D6">
        <v>1.3</v>
      </c>
      <c r="E6" s="3">
        <f t="shared" si="6"/>
        <v>2106620.7041725786</v>
      </c>
      <c r="F6" s="4">
        <f t="shared" si="2"/>
        <v>92.395644919849943</v>
      </c>
      <c r="G6" s="1">
        <f t="shared" si="3"/>
        <v>97.982358333608303</v>
      </c>
      <c r="H6" s="1">
        <f t="shared" si="4"/>
        <v>5.5867134137583605</v>
      </c>
      <c r="I6" s="1">
        <f t="shared" si="7"/>
        <v>0.95501558530098407</v>
      </c>
      <c r="J6">
        <v>240000</v>
      </c>
      <c r="K6" s="3">
        <f t="shared" si="8"/>
        <v>1700000</v>
      </c>
      <c r="L6" s="1">
        <f t="shared" si="0"/>
        <v>123.91886495132816</v>
      </c>
      <c r="M6" s="2">
        <f t="shared" si="1"/>
        <v>120114.33839580494</v>
      </c>
      <c r="N6" s="5">
        <f t="shared" si="9"/>
        <v>4.2951412679874892</v>
      </c>
      <c r="O6" s="2">
        <f t="shared" si="10"/>
        <v>10009.528199650411</v>
      </c>
    </row>
    <row r="7" spans="1:15" x14ac:dyDescent="0.25">
      <c r="A7">
        <v>6</v>
      </c>
      <c r="B7" s="3">
        <f t="shared" si="5"/>
        <v>2346620.7041725786</v>
      </c>
      <c r="C7">
        <v>21.5</v>
      </c>
      <c r="D7">
        <v>1.3</v>
      </c>
      <c r="E7" s="3">
        <f t="shared" si="6"/>
        <v>2488509.3979132464</v>
      </c>
      <c r="F7" s="4">
        <f t="shared" si="2"/>
        <v>109.14514903128273</v>
      </c>
      <c r="G7" s="1">
        <f t="shared" si="3"/>
        <v>115.74462315875566</v>
      </c>
      <c r="H7" s="1">
        <f t="shared" si="4"/>
        <v>6.5994741274729307</v>
      </c>
      <c r="I7" s="1">
        <f t="shared" si="7"/>
        <v>1.0127607137145702</v>
      </c>
      <c r="J7">
        <v>240000</v>
      </c>
      <c r="K7" s="3">
        <f t="shared" si="8"/>
        <v>1940000</v>
      </c>
      <c r="L7" s="1">
        <f t="shared" si="0"/>
        <v>128.27368030480653</v>
      </c>
      <c r="M7" s="2">
        <f t="shared" si="1"/>
        <v>141888.69374066754</v>
      </c>
      <c r="N7" s="5">
        <f t="shared" si="9"/>
        <v>4.3548153534783722</v>
      </c>
      <c r="O7" s="2">
        <f t="shared" si="10"/>
        <v>11824.057811722296</v>
      </c>
    </row>
    <row r="8" spans="1:15" x14ac:dyDescent="0.25">
      <c r="A8">
        <v>7</v>
      </c>
      <c r="B8" s="3">
        <f t="shared" si="5"/>
        <v>2728509.3979132464</v>
      </c>
      <c r="C8">
        <v>21.5</v>
      </c>
      <c r="D8">
        <v>1.3</v>
      </c>
      <c r="E8" s="3">
        <f t="shared" si="6"/>
        <v>2893489.0359266056</v>
      </c>
      <c r="F8" s="4">
        <f t="shared" si="2"/>
        <v>126.90741385643007</v>
      </c>
      <c r="G8" s="1">
        <f t="shared" si="3"/>
        <v>134.58088539193514</v>
      </c>
      <c r="H8" s="1">
        <f t="shared" si="4"/>
        <v>7.6734715355050724</v>
      </c>
      <c r="I8" s="1">
        <f t="shared" si="7"/>
        <v>1.0739974080321417</v>
      </c>
      <c r="J8">
        <v>240000</v>
      </c>
      <c r="K8" s="3">
        <f t="shared" si="8"/>
        <v>2180000</v>
      </c>
      <c r="L8" s="1">
        <f t="shared" si="0"/>
        <v>132.72885485901861</v>
      </c>
      <c r="M8" s="2">
        <f t="shared" si="1"/>
        <v>164979.6380133591</v>
      </c>
      <c r="N8" s="5">
        <f t="shared" si="9"/>
        <v>4.4551745542120784</v>
      </c>
      <c r="O8" s="2">
        <f t="shared" si="10"/>
        <v>13748.303167779924</v>
      </c>
    </row>
    <row r="9" spans="1:15" x14ac:dyDescent="0.25">
      <c r="A9">
        <v>8</v>
      </c>
      <c r="B9" s="3">
        <f t="shared" si="5"/>
        <v>3133489.0359266056</v>
      </c>
      <c r="C9">
        <v>21.5</v>
      </c>
      <c r="D9">
        <v>1.3</v>
      </c>
      <c r="E9" s="3">
        <f t="shared" si="6"/>
        <v>3322955.8148430982</v>
      </c>
      <c r="F9" s="4">
        <f t="shared" si="2"/>
        <v>145.74367608960958</v>
      </c>
      <c r="G9" s="1">
        <f t="shared" si="3"/>
        <v>154.5560844113069</v>
      </c>
      <c r="H9" s="1">
        <f t="shared" si="4"/>
        <v>8.812408321697319</v>
      </c>
      <c r="I9" s="1">
        <f t="shared" si="7"/>
        <v>1.1389367861922466</v>
      </c>
      <c r="J9">
        <v>240000</v>
      </c>
      <c r="K9" s="3">
        <f t="shared" si="8"/>
        <v>2420000</v>
      </c>
      <c r="L9" s="1">
        <f t="shared" si="0"/>
        <v>137.31222375384704</v>
      </c>
      <c r="M9" s="2">
        <f t="shared" si="1"/>
        <v>189466.77891649245</v>
      </c>
      <c r="N9" s="5">
        <f t="shared" si="9"/>
        <v>4.5833688948284248</v>
      </c>
      <c r="O9" s="2">
        <f t="shared" si="10"/>
        <v>15788.898243041038</v>
      </c>
    </row>
    <row r="10" spans="1:15" x14ac:dyDescent="0.25">
      <c r="A10">
        <v>9</v>
      </c>
      <c r="B10" s="3">
        <f t="shared" si="5"/>
        <v>3562955.8148430982</v>
      </c>
      <c r="C10">
        <v>21.5</v>
      </c>
      <c r="D10">
        <v>1.3</v>
      </c>
      <c r="E10" s="3">
        <f t="shared" si="6"/>
        <v>3778390.3524847738</v>
      </c>
      <c r="F10" s="4">
        <f t="shared" si="2"/>
        <v>165.71887510898131</v>
      </c>
      <c r="G10" s="1">
        <f t="shared" si="3"/>
        <v>175.73908616208251</v>
      </c>
      <c r="H10" s="1">
        <f t="shared" si="4"/>
        <v>10.020211053101207</v>
      </c>
      <c r="I10" s="1">
        <f t="shared" si="7"/>
        <v>1.2078027314038877</v>
      </c>
      <c r="J10">
        <v>240000</v>
      </c>
      <c r="K10" s="3">
        <f t="shared" si="8"/>
        <v>2660000</v>
      </c>
      <c r="L10" s="1">
        <f t="shared" si="0"/>
        <v>142.04475009341255</v>
      </c>
      <c r="M10" s="2">
        <f t="shared" si="1"/>
        <v>215434.53764167571</v>
      </c>
      <c r="N10" s="5">
        <f t="shared" si="9"/>
        <v>4.7325263395655099</v>
      </c>
      <c r="O10" s="2">
        <f t="shared" si="10"/>
        <v>17952.87813680631</v>
      </c>
    </row>
    <row r="11" spans="1:15" x14ac:dyDescent="0.25">
      <c r="A11" s="6">
        <v>10</v>
      </c>
      <c r="B11" s="7">
        <f t="shared" si="5"/>
        <v>4018390.3524847738</v>
      </c>
      <c r="C11">
        <v>21.5</v>
      </c>
      <c r="D11">
        <v>1.3</v>
      </c>
      <c r="E11" s="7">
        <f t="shared" si="6"/>
        <v>4261362.7924024574</v>
      </c>
      <c r="F11" s="8">
        <f t="shared" si="2"/>
        <v>186.90187685975692</v>
      </c>
      <c r="G11" s="9">
        <f t="shared" si="3"/>
        <v>198.20292057685847</v>
      </c>
      <c r="H11" s="9">
        <f t="shared" si="4"/>
        <v>11.30104371710155</v>
      </c>
      <c r="I11" s="9">
        <f t="shared" si="7"/>
        <v>1.2808326640003429</v>
      </c>
      <c r="J11" s="6">
        <v>240000</v>
      </c>
      <c r="K11" s="7">
        <f t="shared" si="8"/>
        <v>2900000</v>
      </c>
      <c r="L11" s="9">
        <f t="shared" si="0"/>
        <v>146.943544565602</v>
      </c>
      <c r="M11" s="10">
        <f t="shared" si="1"/>
        <v>242972.43991768401</v>
      </c>
      <c r="N11" s="11">
        <f t="shared" si="9"/>
        <v>4.8987944721894507</v>
      </c>
      <c r="O11" s="2">
        <f t="shared" si="10"/>
        <v>20247.703326473667</v>
      </c>
    </row>
    <row r="12" spans="1:15" x14ac:dyDescent="0.25">
      <c r="A12">
        <v>11</v>
      </c>
      <c r="B12" s="3">
        <f t="shared" si="5"/>
        <v>4501362.7924024574</v>
      </c>
      <c r="C12">
        <v>21.5</v>
      </c>
      <c r="D12">
        <v>1.3</v>
      </c>
      <c r="E12" s="3">
        <f t="shared" si="6"/>
        <v>4773538.2170593506</v>
      </c>
      <c r="F12" s="4">
        <f t="shared" si="2"/>
        <v>209.36571127453288</v>
      </c>
      <c r="G12" s="1">
        <f t="shared" si="3"/>
        <v>222.0250333515977</v>
      </c>
      <c r="H12" s="1">
        <f t="shared" si="4"/>
        <v>12.659322077064814</v>
      </c>
      <c r="I12" s="1">
        <f t="shared" si="7"/>
        <v>1.3582783599632648</v>
      </c>
      <c r="J12">
        <v>240000</v>
      </c>
      <c r="K12" s="3">
        <f t="shared" si="8"/>
        <v>3140000</v>
      </c>
      <c r="L12" s="1">
        <f t="shared" si="0"/>
        <v>152.02351009743157</v>
      </c>
      <c r="M12" s="2">
        <f t="shared" si="1"/>
        <v>272175.42465689278</v>
      </c>
      <c r="N12" s="5">
        <f t="shared" si="9"/>
        <v>5.079965531829572</v>
      </c>
      <c r="O12" s="2">
        <f t="shared" si="10"/>
        <v>22681.285388074397</v>
      </c>
    </row>
    <row r="13" spans="1:15" x14ac:dyDescent="0.25">
      <c r="A13">
        <v>12</v>
      </c>
      <c r="B13" s="3">
        <f t="shared" si="5"/>
        <v>5013538.2170593506</v>
      </c>
      <c r="C13">
        <v>21.5</v>
      </c>
      <c r="D13">
        <v>1.3</v>
      </c>
      <c r="E13" s="3">
        <f t="shared" si="6"/>
        <v>5316682.3883234039</v>
      </c>
      <c r="F13" s="4">
        <f t="shared" si="2"/>
        <v>233.18782404927211</v>
      </c>
      <c r="G13" s="1">
        <f t="shared" si="3"/>
        <v>247.2875529452746</v>
      </c>
      <c r="H13" s="1">
        <f t="shared" si="4"/>
        <v>14.099728896002489</v>
      </c>
      <c r="I13" s="1">
        <f t="shared" si="7"/>
        <v>1.4404068189376744</v>
      </c>
      <c r="J13">
        <v>240000</v>
      </c>
      <c r="K13" s="3">
        <f t="shared" si="8"/>
        <v>3380000</v>
      </c>
      <c r="L13" s="1">
        <f t="shared" si="0"/>
        <v>157.29829551252675</v>
      </c>
      <c r="M13" s="2">
        <f t="shared" si="1"/>
        <v>303144.17126405373</v>
      </c>
      <c r="N13" s="5">
        <f t="shared" si="9"/>
        <v>5.274785415095181</v>
      </c>
      <c r="O13" s="2">
        <f t="shared" si="10"/>
        <v>25262.014272004479</v>
      </c>
    </row>
    <row r="14" spans="1:15" x14ac:dyDescent="0.25">
      <c r="A14">
        <v>13</v>
      </c>
      <c r="B14" s="3">
        <f t="shared" si="5"/>
        <v>5556682.3883234039</v>
      </c>
      <c r="C14">
        <v>21.5</v>
      </c>
      <c r="D14">
        <v>1.3</v>
      </c>
      <c r="E14" s="3">
        <f t="shared" si="6"/>
        <v>5892667.8350592377</v>
      </c>
      <c r="F14" s="4">
        <f t="shared" si="2"/>
        <v>258.45034364294901</v>
      </c>
      <c r="G14" s="1">
        <f t="shared" si="3"/>
        <v>274.07757372368548</v>
      </c>
      <c r="H14" s="1">
        <f t="shared" si="4"/>
        <v>15.627230080736467</v>
      </c>
      <c r="I14" s="1">
        <f t="shared" si="7"/>
        <v>1.5275011847339783</v>
      </c>
      <c r="J14">
        <v>240000</v>
      </c>
      <c r="K14" s="3">
        <f t="shared" si="8"/>
        <v>3620000</v>
      </c>
      <c r="L14" s="1">
        <f t="shared" si="0"/>
        <v>162.7808794215259</v>
      </c>
      <c r="M14" s="2">
        <f t="shared" si="1"/>
        <v>335985.44673583371</v>
      </c>
      <c r="N14" s="5">
        <f t="shared" si="9"/>
        <v>5.4825839089991462</v>
      </c>
      <c r="O14" s="2">
        <f t="shared" si="10"/>
        <v>27998.787227986144</v>
      </c>
    </row>
    <row r="15" spans="1:15" x14ac:dyDescent="0.25">
      <c r="A15">
        <v>14</v>
      </c>
      <c r="B15" s="3">
        <f t="shared" si="5"/>
        <v>6132667.8350592377</v>
      </c>
      <c r="C15">
        <v>21.5</v>
      </c>
      <c r="D15">
        <v>1.3</v>
      </c>
      <c r="E15" s="3">
        <f t="shared" si="6"/>
        <v>6503480.3088070052</v>
      </c>
      <c r="F15" s="4">
        <f t="shared" si="2"/>
        <v>285.24036442135991</v>
      </c>
      <c r="G15" s="1">
        <f t="shared" si="3"/>
        <v>302.4874562235816</v>
      </c>
      <c r="H15" s="1">
        <f t="shared" si="4"/>
        <v>17.247091802221689</v>
      </c>
      <c r="I15" s="1">
        <f t="shared" si="7"/>
        <v>1.619861721485222</v>
      </c>
      <c r="J15">
        <v>240000</v>
      </c>
      <c r="K15" s="3">
        <f t="shared" si="8"/>
        <v>3860000</v>
      </c>
      <c r="L15" s="1">
        <f t="shared" si="0"/>
        <v>168.48394582401568</v>
      </c>
      <c r="M15" s="2">
        <f t="shared" si="1"/>
        <v>370812.47374776792</v>
      </c>
      <c r="N15" s="5">
        <f t="shared" si="9"/>
        <v>5.7030664024897817</v>
      </c>
      <c r="O15" s="2">
        <f t="shared" si="10"/>
        <v>30901.03947898066</v>
      </c>
    </row>
    <row r="16" spans="1:15" x14ac:dyDescent="0.25">
      <c r="A16">
        <v>15</v>
      </c>
      <c r="B16" s="3">
        <f t="shared" si="5"/>
        <v>6743480.3088070052</v>
      </c>
      <c r="C16">
        <v>21.5</v>
      </c>
      <c r="D16">
        <v>1.3</v>
      </c>
      <c r="E16" s="3">
        <f t="shared" si="6"/>
        <v>7151225.6298046382</v>
      </c>
      <c r="F16" s="4">
        <f t="shared" si="2"/>
        <v>313.65024692125604</v>
      </c>
      <c r="G16" s="1">
        <f t="shared" si="3"/>
        <v>332.61514557230873</v>
      </c>
      <c r="H16" s="1">
        <f t="shared" si="4"/>
        <v>18.964898651052692</v>
      </c>
      <c r="I16" s="1">
        <f t="shared" si="7"/>
        <v>1.7178068488310032</v>
      </c>
      <c r="J16">
        <v>240000</v>
      </c>
      <c r="K16" s="3">
        <f t="shared" si="8"/>
        <v>4100000</v>
      </c>
      <c r="L16" s="1">
        <f t="shared" si="0"/>
        <v>174.42013731230824</v>
      </c>
      <c r="M16" s="2">
        <f t="shared" si="1"/>
        <v>407745.32099763292</v>
      </c>
      <c r="N16" s="5">
        <f t="shared" si="9"/>
        <v>5.9361914882925646</v>
      </c>
      <c r="O16" s="2">
        <f t="shared" si="10"/>
        <v>33978.776749802746</v>
      </c>
    </row>
    <row r="17" spans="1:15" x14ac:dyDescent="0.25">
      <c r="A17">
        <v>16</v>
      </c>
      <c r="B17" s="3">
        <f t="shared" si="5"/>
        <v>7391225.6298046382</v>
      </c>
      <c r="C17">
        <v>21.5</v>
      </c>
      <c r="D17">
        <v>1.3</v>
      </c>
      <c r="E17" s="3">
        <f t="shared" si="6"/>
        <v>7838136.9469556166</v>
      </c>
      <c r="F17" s="4">
        <f t="shared" si="2"/>
        <v>343.77793626998317</v>
      </c>
      <c r="G17" s="1">
        <f t="shared" si="3"/>
        <v>364.56450916072635</v>
      </c>
      <c r="H17" s="1">
        <f t="shared" si="4"/>
        <v>20.786572890743173</v>
      </c>
      <c r="I17" s="1">
        <f t="shared" si="7"/>
        <v>1.8216742396904806</v>
      </c>
      <c r="J17">
        <v>240000</v>
      </c>
      <c r="K17" s="3">
        <f t="shared" si="8"/>
        <v>4340000</v>
      </c>
      <c r="L17" s="1">
        <f t="shared" si="0"/>
        <v>180.60223380082064</v>
      </c>
      <c r="M17" s="2">
        <f t="shared" si="1"/>
        <v>446911.31715097814</v>
      </c>
      <c r="N17" s="5">
        <f t="shared" si="9"/>
        <v>6.1820964885123999</v>
      </c>
      <c r="O17" s="2">
        <f t="shared" si="10"/>
        <v>37242.609762581509</v>
      </c>
    </row>
    <row r="18" spans="1:15" x14ac:dyDescent="0.25">
      <c r="A18">
        <v>17</v>
      </c>
      <c r="B18" s="3">
        <f t="shared" si="5"/>
        <v>8078136.9469556166</v>
      </c>
      <c r="C18">
        <v>21.5</v>
      </c>
      <c r="D18">
        <v>1.3</v>
      </c>
      <c r="E18" s="3">
        <f t="shared" si="6"/>
        <v>8566582.4367715381</v>
      </c>
      <c r="F18" s="4">
        <f t="shared" si="2"/>
        <v>375.72729985840078</v>
      </c>
      <c r="G18" s="1">
        <f t="shared" si="3"/>
        <v>398.44569473355989</v>
      </c>
      <c r="H18" s="1">
        <f t="shared" si="4"/>
        <v>22.718394875159106</v>
      </c>
      <c r="I18" s="1">
        <f t="shared" si="7"/>
        <v>1.931821984415933</v>
      </c>
      <c r="J18">
        <v>240000</v>
      </c>
      <c r="K18" s="3">
        <f t="shared" si="8"/>
        <v>4580000</v>
      </c>
      <c r="L18" s="1">
        <f t="shared" si="0"/>
        <v>187.04328464566677</v>
      </c>
      <c r="M18" s="2">
        <f t="shared" si="1"/>
        <v>488445.489815921</v>
      </c>
      <c r="N18" s="5">
        <f t="shared" si="9"/>
        <v>6.4410508448461314</v>
      </c>
      <c r="O18" s="2">
        <f t="shared" si="10"/>
        <v>40703.790817993417</v>
      </c>
    </row>
    <row r="19" spans="1:15" x14ac:dyDescent="0.25">
      <c r="A19">
        <v>18</v>
      </c>
      <c r="B19" s="3">
        <f t="shared" si="5"/>
        <v>8806582.4367715381</v>
      </c>
      <c r="C19">
        <v>21.5</v>
      </c>
      <c r="D19">
        <v>1.3</v>
      </c>
      <c r="E19" s="3">
        <f t="shared" si="6"/>
        <v>9339073.4678321425</v>
      </c>
      <c r="F19" s="4">
        <f t="shared" si="2"/>
        <v>409.60848543123433</v>
      </c>
      <c r="G19" s="1">
        <f t="shared" si="3"/>
        <v>434.37551013172754</v>
      </c>
      <c r="H19" s="1">
        <f t="shared" si="4"/>
        <v>24.767024700493209</v>
      </c>
      <c r="I19" s="1">
        <f t="shared" si="7"/>
        <v>2.0486298253341033</v>
      </c>
      <c r="J19">
        <v>240000</v>
      </c>
      <c r="K19" s="3">
        <f t="shared" si="8"/>
        <v>4820000</v>
      </c>
      <c r="L19" s="1">
        <f t="shared" si="0"/>
        <v>193.75671095087432</v>
      </c>
      <c r="M19" s="2">
        <f t="shared" si="1"/>
        <v>532491.03106060473</v>
      </c>
      <c r="N19" s="5">
        <f t="shared" si="9"/>
        <v>6.7134263052075482</v>
      </c>
      <c r="O19" s="2">
        <f t="shared" si="10"/>
        <v>44374.25258838373</v>
      </c>
    </row>
    <row r="20" spans="1:15" x14ac:dyDescent="0.25">
      <c r="A20">
        <v>19</v>
      </c>
      <c r="B20" s="3">
        <f t="shared" si="5"/>
        <v>9579073.4678321425</v>
      </c>
      <c r="C20">
        <v>21.5</v>
      </c>
      <c r="D20">
        <v>1.3</v>
      </c>
      <c r="E20" s="3">
        <f t="shared" si="6"/>
        <v>10158273.258910365</v>
      </c>
      <c r="F20" s="4">
        <f t="shared" si="2"/>
        <v>445.53830082940198</v>
      </c>
      <c r="G20" s="1">
        <f t="shared" si="3"/>
        <v>472.47782599583093</v>
      </c>
      <c r="H20" s="1">
        <f t="shared" si="4"/>
        <v>26.93952516642895</v>
      </c>
      <c r="I20" s="1">
        <f t="shared" si="7"/>
        <v>2.172500465935741</v>
      </c>
      <c r="J20">
        <v>240000</v>
      </c>
      <c r="K20" s="3">
        <f t="shared" si="8"/>
        <v>5060000</v>
      </c>
      <c r="L20" s="1">
        <f t="shared" si="0"/>
        <v>200.75638851601511</v>
      </c>
      <c r="M20" s="2">
        <f t="shared" si="1"/>
        <v>579199.79107822257</v>
      </c>
      <c r="N20" s="5">
        <f t="shared" si="9"/>
        <v>6.9996775651407859</v>
      </c>
      <c r="O20" s="2">
        <f t="shared" si="10"/>
        <v>48266.649256518547</v>
      </c>
    </row>
    <row r="21" spans="1:15" x14ac:dyDescent="0.25">
      <c r="A21" s="6">
        <v>20</v>
      </c>
      <c r="B21" s="7">
        <f t="shared" si="5"/>
        <v>10398273.258910365</v>
      </c>
      <c r="C21">
        <v>21.5</v>
      </c>
      <c r="D21">
        <v>1.3</v>
      </c>
      <c r="E21" s="7">
        <f t="shared" si="6"/>
        <v>11027006.060611922</v>
      </c>
      <c r="F21" s="8">
        <f t="shared" si="2"/>
        <v>483.64061669350536</v>
      </c>
      <c r="G21" s="9">
        <f t="shared" si="3"/>
        <v>512.88400281915915</v>
      </c>
      <c r="H21" s="9">
        <f t="shared" si="4"/>
        <v>29.243386125653785</v>
      </c>
      <c r="I21" s="9">
        <f t="shared" si="7"/>
        <v>2.3038609592248349</v>
      </c>
      <c r="J21" s="6">
        <v>240000</v>
      </c>
      <c r="K21" s="7">
        <f t="shared" si="8"/>
        <v>5300000</v>
      </c>
      <c r="L21" s="9">
        <f t="shared" si="0"/>
        <v>208.05671812475325</v>
      </c>
      <c r="M21" s="10">
        <f t="shared" si="1"/>
        <v>628732.80170155701</v>
      </c>
      <c r="N21" s="11">
        <f t="shared" si="9"/>
        <v>7.3003296087381386</v>
      </c>
      <c r="O21" s="2">
        <f t="shared" si="10"/>
        <v>52394.400141796417</v>
      </c>
    </row>
    <row r="22" spans="1:15" x14ac:dyDescent="0.25">
      <c r="A22">
        <v>21</v>
      </c>
      <c r="B22" s="3">
        <f t="shared" si="5"/>
        <v>11267006.060611922</v>
      </c>
      <c r="C22">
        <v>21.5</v>
      </c>
      <c r="D22">
        <v>1.3</v>
      </c>
      <c r="E22" s="3">
        <f t="shared" si="6"/>
        <v>11948266.892183807</v>
      </c>
      <c r="F22" s="4">
        <f t="shared" si="2"/>
        <v>524.04679351683353</v>
      </c>
      <c r="G22" s="1">
        <f t="shared" si="3"/>
        <v>555.73334382250266</v>
      </c>
      <c r="H22" s="1">
        <f t="shared" si="4"/>
        <v>31.68655030566913</v>
      </c>
      <c r="I22" s="1">
        <f t="shared" si="7"/>
        <v>2.4431641800153443</v>
      </c>
      <c r="J22">
        <v>240000</v>
      </c>
      <c r="K22" s="3">
        <f t="shared" si="8"/>
        <v>5540000</v>
      </c>
      <c r="L22" s="1">
        <f t="shared" si="0"/>
        <v>215.67268758454526</v>
      </c>
      <c r="M22" s="2">
        <f t="shared" si="1"/>
        <v>681260.83157188364</v>
      </c>
      <c r="N22" s="5">
        <f t="shared" si="9"/>
        <v>7.6159694597920122</v>
      </c>
      <c r="O22" s="2">
        <f t="shared" si="10"/>
        <v>56771.735964323634</v>
      </c>
    </row>
    <row r="23" spans="1:15" x14ac:dyDescent="0.25">
      <c r="A23">
        <v>22</v>
      </c>
      <c r="B23" s="3">
        <f t="shared" si="5"/>
        <v>12188266.892183807</v>
      </c>
      <c r="C23">
        <v>21.5</v>
      </c>
      <c r="D23">
        <v>1.3</v>
      </c>
      <c r="E23" s="3">
        <f t="shared" si="6"/>
        <v>12925231.867060037</v>
      </c>
      <c r="F23" s="4">
        <f t="shared" si="2"/>
        <v>566.89613452017704</v>
      </c>
      <c r="G23" s="1">
        <f t="shared" si="3"/>
        <v>601.17357521209476</v>
      </c>
      <c r="H23" s="1">
        <f t="shared" si="4"/>
        <v>34.277440691917718</v>
      </c>
      <c r="I23" s="1">
        <f t="shared" si="7"/>
        <v>2.5908903862485886</v>
      </c>
      <c r="J23">
        <v>240000</v>
      </c>
      <c r="K23" s="3">
        <f t="shared" si="8"/>
        <v>5780000</v>
      </c>
      <c r="L23" s="1">
        <f t="shared" si="0"/>
        <v>223.6199284958484</v>
      </c>
      <c r="M23" s="2">
        <f t="shared" si="1"/>
        <v>736964.97487623012</v>
      </c>
      <c r="N23" s="5">
        <f t="shared" si="9"/>
        <v>7.9472409113031404</v>
      </c>
      <c r="O23" s="2">
        <f t="shared" si="10"/>
        <v>61413.74790635251</v>
      </c>
    </row>
    <row r="24" spans="1:15" x14ac:dyDescent="0.25">
      <c r="A24">
        <v>23</v>
      </c>
      <c r="B24" s="3">
        <f t="shared" si="5"/>
        <v>13165231.867060037</v>
      </c>
      <c r="C24">
        <v>21.5</v>
      </c>
      <c r="D24">
        <v>1.3</v>
      </c>
      <c r="E24" s="3">
        <f t="shared" si="6"/>
        <v>13961269.142742738</v>
      </c>
      <c r="F24" s="4">
        <f t="shared" si="2"/>
        <v>612.33636590976926</v>
      </c>
      <c r="G24" s="1">
        <f t="shared" si="3"/>
        <v>649.3613554764064</v>
      </c>
      <c r="H24" s="1">
        <f t="shared" si="4"/>
        <v>37.024989566637146</v>
      </c>
      <c r="I24" s="1">
        <f t="shared" si="7"/>
        <v>2.7475488747194277</v>
      </c>
      <c r="J24">
        <v>240000</v>
      </c>
      <c r="K24" s="3">
        <f t="shared" si="8"/>
        <v>6020000</v>
      </c>
      <c r="L24" s="1">
        <f t="shared" si="0"/>
        <v>231.91476981300227</v>
      </c>
      <c r="M24" s="2">
        <f t="shared" si="1"/>
        <v>796037.27568269998</v>
      </c>
      <c r="N24" s="5">
        <f t="shared" si="9"/>
        <v>8.2948413171538675</v>
      </c>
      <c r="O24" s="2">
        <f t="shared" si="10"/>
        <v>66336.439640224999</v>
      </c>
    </row>
    <row r="25" spans="1:15" x14ac:dyDescent="0.25">
      <c r="A25">
        <v>24</v>
      </c>
      <c r="B25" s="3">
        <f t="shared" si="5"/>
        <v>14201269.142742738</v>
      </c>
      <c r="C25">
        <v>21.5</v>
      </c>
      <c r="D25">
        <v>1.3</v>
      </c>
      <c r="E25" s="3">
        <f t="shared" si="6"/>
        <v>15059950.532769043</v>
      </c>
      <c r="F25" s="4">
        <f t="shared" si="2"/>
        <v>660.52414617408078</v>
      </c>
      <c r="G25" s="1">
        <f t="shared" si="3"/>
        <v>700.46281547762987</v>
      </c>
      <c r="H25" s="1">
        <f t="shared" si="4"/>
        <v>39.938669303549091</v>
      </c>
      <c r="I25" s="1">
        <f t="shared" si="7"/>
        <v>2.9136797369119449</v>
      </c>
      <c r="J25">
        <v>240000</v>
      </c>
      <c r="K25" s="3">
        <f t="shared" si="8"/>
        <v>6260000</v>
      </c>
      <c r="L25" s="1">
        <f t="shared" si="0"/>
        <v>240.57428966084734</v>
      </c>
      <c r="M25" s="2">
        <f t="shared" si="1"/>
        <v>858681.3900263051</v>
      </c>
      <c r="N25" s="5">
        <f t="shared" si="9"/>
        <v>8.6595198478450754</v>
      </c>
      <c r="O25" s="2">
        <f t="shared" si="10"/>
        <v>71556.782502192087</v>
      </c>
    </row>
    <row r="26" spans="1:15" x14ac:dyDescent="0.25">
      <c r="A26" s="6">
        <v>25</v>
      </c>
      <c r="B26" s="7">
        <f t="shared" ref="B26:B40" si="11">E25+J25</f>
        <v>15299950.532769043</v>
      </c>
      <c r="C26">
        <v>21.5</v>
      </c>
      <c r="D26">
        <v>1.3</v>
      </c>
      <c r="E26" s="7">
        <f t="shared" ref="E26:E40" si="12">(B26/C26)*D26+B26</f>
        <v>16225063.820796939</v>
      </c>
      <c r="F26" s="8">
        <f t="shared" ref="F26:F40" si="13">B26/C26/1000</f>
        <v>711.62560617530426</v>
      </c>
      <c r="G26" s="9">
        <f t="shared" ref="G26:G40" si="14">E26/C26/1000</f>
        <v>754.6541311998576</v>
      </c>
      <c r="H26" s="9">
        <f t="shared" ref="H26:H40" si="15">(G26-F26)</f>
        <v>43.028525024553346</v>
      </c>
      <c r="I26" s="9">
        <f t="shared" si="7"/>
        <v>3.0898557210042554</v>
      </c>
      <c r="J26">
        <v>240000</v>
      </c>
      <c r="K26" s="7">
        <f t="shared" ref="K26:K40" si="16">J26*A26+500000</f>
        <v>6500000</v>
      </c>
      <c r="L26" s="9">
        <f t="shared" ref="L26:L40" si="17">E26/K26*100</f>
        <v>249.61636647379905</v>
      </c>
      <c r="M26" s="10">
        <f t="shared" ref="M26:M40" si="18">B26/C26*D26</f>
        <v>925113.28802789561</v>
      </c>
      <c r="N26" s="11">
        <f t="shared" si="9"/>
        <v>9.0420768129517057</v>
      </c>
      <c r="O26" s="2">
        <f t="shared" si="10"/>
        <v>77092.77400232463</v>
      </c>
    </row>
    <row r="27" spans="1:15" x14ac:dyDescent="0.25">
      <c r="A27">
        <v>26</v>
      </c>
      <c r="B27" s="3">
        <f t="shared" si="11"/>
        <v>16465063.820796939</v>
      </c>
      <c r="C27">
        <v>21.5</v>
      </c>
      <c r="D27">
        <v>1.3</v>
      </c>
      <c r="E27" s="3">
        <f t="shared" si="12"/>
        <v>17460625.81926373</v>
      </c>
      <c r="F27" s="4">
        <f t="shared" si="13"/>
        <v>765.8169218975321</v>
      </c>
      <c r="G27" s="1">
        <f t="shared" si="14"/>
        <v>812.12213112854556</v>
      </c>
      <c r="H27" s="1">
        <f t="shared" si="15"/>
        <v>46.305209231013464</v>
      </c>
      <c r="I27" s="1">
        <f t="shared" si="7"/>
        <v>3.2766842064601178</v>
      </c>
      <c r="J27">
        <v>240000</v>
      </c>
      <c r="K27" s="3">
        <f t="shared" si="16"/>
        <v>6740000</v>
      </c>
      <c r="L27" s="1">
        <f t="shared" si="17"/>
        <v>259.05973025613844</v>
      </c>
      <c r="M27" s="2">
        <f t="shared" si="18"/>
        <v>995561.9984667917</v>
      </c>
      <c r="N27" s="5">
        <f t="shared" si="9"/>
        <v>9.4433637823393894</v>
      </c>
      <c r="O27" s="2">
        <f t="shared" si="10"/>
        <v>82963.499872232642</v>
      </c>
    </row>
    <row r="28" spans="1:15" x14ac:dyDescent="0.25">
      <c r="A28">
        <v>27</v>
      </c>
      <c r="B28" s="3">
        <f t="shared" si="11"/>
        <v>17700625.81926373</v>
      </c>
      <c r="C28">
        <v>21.5</v>
      </c>
      <c r="D28">
        <v>1.3</v>
      </c>
      <c r="E28" s="3">
        <f t="shared" si="12"/>
        <v>18770896.217637815</v>
      </c>
      <c r="F28" s="4">
        <f t="shared" si="13"/>
        <v>823.28492182622006</v>
      </c>
      <c r="G28" s="1">
        <f t="shared" si="14"/>
        <v>873.06494035524724</v>
      </c>
      <c r="H28" s="1">
        <f t="shared" si="15"/>
        <v>49.780018529027188</v>
      </c>
      <c r="I28" s="1">
        <f t="shared" si="7"/>
        <v>3.4748092980137244</v>
      </c>
      <c r="J28">
        <v>240000</v>
      </c>
      <c r="K28" s="3">
        <f t="shared" si="16"/>
        <v>6980000</v>
      </c>
      <c r="L28" s="1">
        <f t="shared" si="17"/>
        <v>268.92401457933829</v>
      </c>
      <c r="M28" s="2">
        <f t="shared" si="18"/>
        <v>1070270.398374086</v>
      </c>
      <c r="N28" s="5">
        <f t="shared" si="9"/>
        <v>9.864284323199854</v>
      </c>
      <c r="O28" s="2">
        <f t="shared" si="10"/>
        <v>89189.199864507173</v>
      </c>
    </row>
    <row r="29" spans="1:15" x14ac:dyDescent="0.25">
      <c r="A29">
        <v>28</v>
      </c>
      <c r="B29" s="3">
        <f t="shared" si="11"/>
        <v>19010896.217637815</v>
      </c>
      <c r="C29">
        <v>21.5</v>
      </c>
      <c r="D29">
        <v>1.3</v>
      </c>
      <c r="E29" s="3">
        <f t="shared" si="12"/>
        <v>20160392.268006612</v>
      </c>
      <c r="F29" s="4">
        <f t="shared" si="13"/>
        <v>884.22773105292163</v>
      </c>
      <c r="G29" s="1">
        <f t="shared" si="14"/>
        <v>937.69266362821452</v>
      </c>
      <c r="H29" s="1">
        <f t="shared" si="15"/>
        <v>53.464932575292892</v>
      </c>
      <c r="I29" s="1">
        <f t="shared" si="7"/>
        <v>3.6849140462657033</v>
      </c>
      <c r="J29">
        <v>240000</v>
      </c>
      <c r="K29" s="3">
        <f t="shared" si="16"/>
        <v>7220000</v>
      </c>
      <c r="L29" s="1">
        <f t="shared" si="17"/>
        <v>279.22980980618576</v>
      </c>
      <c r="M29" s="2">
        <f t="shared" si="18"/>
        <v>1149496.0503687982</v>
      </c>
      <c r="N29" s="5">
        <f t="shared" si="9"/>
        <v>10.305795226847465</v>
      </c>
      <c r="O29" s="2">
        <f t="shared" si="10"/>
        <v>95791.337530733188</v>
      </c>
    </row>
    <row r="30" spans="1:15" x14ac:dyDescent="0.25">
      <c r="A30">
        <v>29</v>
      </c>
      <c r="B30" s="3">
        <f t="shared" si="11"/>
        <v>20400392.268006612</v>
      </c>
      <c r="C30">
        <v>21.5</v>
      </c>
      <c r="D30">
        <v>1.3</v>
      </c>
      <c r="E30" s="3">
        <f t="shared" si="12"/>
        <v>21633904.358630266</v>
      </c>
      <c r="F30" s="4">
        <f t="shared" si="13"/>
        <v>948.8554543258889</v>
      </c>
      <c r="G30" s="1">
        <f t="shared" si="14"/>
        <v>1006.2281097037334</v>
      </c>
      <c r="H30" s="1">
        <f t="shared" si="15"/>
        <v>57.372655377844467</v>
      </c>
      <c r="I30" s="1">
        <f t="shared" si="7"/>
        <v>3.9077228025515751</v>
      </c>
      <c r="J30">
        <v>240000</v>
      </c>
      <c r="K30" s="3">
        <f t="shared" si="16"/>
        <v>7460000</v>
      </c>
      <c r="L30" s="1">
        <f t="shared" si="17"/>
        <v>289.99871794410541</v>
      </c>
      <c r="M30" s="2">
        <f t="shared" si="18"/>
        <v>1233512.0906236556</v>
      </c>
      <c r="N30" s="5">
        <f t="shared" si="9"/>
        <v>10.768908137919652</v>
      </c>
      <c r="O30" s="2">
        <f t="shared" si="10"/>
        <v>102792.67421863797</v>
      </c>
    </row>
    <row r="31" spans="1:15" x14ac:dyDescent="0.25">
      <c r="A31">
        <v>30</v>
      </c>
      <c r="B31" s="3">
        <f t="shared" si="11"/>
        <v>21873904.358630266</v>
      </c>
      <c r="C31">
        <v>21.5</v>
      </c>
      <c r="D31">
        <v>1.3</v>
      </c>
      <c r="E31" s="3">
        <f t="shared" si="12"/>
        <v>23196512.529152095</v>
      </c>
      <c r="F31" s="4">
        <f t="shared" si="13"/>
        <v>1017.3909004014077</v>
      </c>
      <c r="G31" s="1">
        <f t="shared" si="14"/>
        <v>1078.9075594954463</v>
      </c>
      <c r="H31" s="1">
        <f t="shared" si="15"/>
        <v>61.516659094038573</v>
      </c>
      <c r="I31" s="1">
        <f t="shared" si="7"/>
        <v>4.1440037161941063</v>
      </c>
      <c r="J31">
        <v>240000</v>
      </c>
      <c r="K31" s="3">
        <f t="shared" si="16"/>
        <v>7700000</v>
      </c>
      <c r="L31" s="1">
        <f t="shared" si="17"/>
        <v>301.25340946950769</v>
      </c>
      <c r="M31" s="2">
        <f t="shared" si="18"/>
        <v>1322608.1705218302</v>
      </c>
      <c r="N31" s="5">
        <f t="shared" si="9"/>
        <v>11.254691525402279</v>
      </c>
      <c r="O31" s="2">
        <f t="shared" si="10"/>
        <v>110217.34754348586</v>
      </c>
    </row>
    <row r="32" spans="1:15" x14ac:dyDescent="0.25">
      <c r="A32">
        <v>31</v>
      </c>
      <c r="B32" s="3">
        <f t="shared" si="11"/>
        <v>23436512.529152095</v>
      </c>
      <c r="C32">
        <v>21.5</v>
      </c>
      <c r="D32">
        <v>1.3</v>
      </c>
      <c r="E32" s="3">
        <f t="shared" si="12"/>
        <v>24853603.984403152</v>
      </c>
      <c r="F32" s="4">
        <f t="shared" si="13"/>
        <v>1090.0703501931207</v>
      </c>
      <c r="G32" s="1">
        <f t="shared" si="14"/>
        <v>1155.9815806699141</v>
      </c>
      <c r="H32" s="1">
        <f t="shared" si="15"/>
        <v>65.911230476793435</v>
      </c>
      <c r="I32" s="1">
        <f t="shared" si="7"/>
        <v>4.3945713827548616</v>
      </c>
      <c r="J32">
        <v>240000</v>
      </c>
      <c r="K32" s="3">
        <f t="shared" si="16"/>
        <v>7940000</v>
      </c>
      <c r="L32" s="1">
        <f t="shared" si="17"/>
        <v>313.0176824232135</v>
      </c>
      <c r="M32" s="2">
        <f t="shared" si="18"/>
        <v>1417091.4552510572</v>
      </c>
      <c r="N32" s="5">
        <f t="shared" si="9"/>
        <v>11.764272953705813</v>
      </c>
      <c r="O32" s="2">
        <f t="shared" si="10"/>
        <v>118090.95460425476</v>
      </c>
    </row>
    <row r="33" spans="1:15" x14ac:dyDescent="0.25">
      <c r="A33">
        <v>32</v>
      </c>
      <c r="B33" s="3">
        <f t="shared" si="11"/>
        <v>25093603.984403152</v>
      </c>
      <c r="C33">
        <v>21.5</v>
      </c>
      <c r="D33">
        <v>1.3</v>
      </c>
      <c r="E33" s="3">
        <f t="shared" si="12"/>
        <v>26610891.667181019</v>
      </c>
      <c r="F33" s="4">
        <f t="shared" si="13"/>
        <v>1167.1443713675885</v>
      </c>
      <c r="G33" s="1">
        <f t="shared" si="14"/>
        <v>1237.7158914967915</v>
      </c>
      <c r="H33" s="1">
        <f t="shared" si="15"/>
        <v>70.571520129203009</v>
      </c>
      <c r="I33" s="1">
        <f t="shared" si="7"/>
        <v>4.660289652409574</v>
      </c>
      <c r="J33">
        <v>240000</v>
      </c>
      <c r="K33" s="3">
        <f t="shared" si="16"/>
        <v>8180000</v>
      </c>
      <c r="L33" s="1">
        <f t="shared" si="17"/>
        <v>325.31652404866776</v>
      </c>
      <c r="M33" s="2">
        <f t="shared" si="18"/>
        <v>1517287.6827778651</v>
      </c>
      <c r="N33" s="5">
        <f t="shared" si="9"/>
        <v>12.298841625454259</v>
      </c>
      <c r="O33" s="2">
        <f t="shared" si="10"/>
        <v>126440.64023148875</v>
      </c>
    </row>
    <row r="34" spans="1:15" x14ac:dyDescent="0.25">
      <c r="A34">
        <v>33</v>
      </c>
      <c r="B34" s="3">
        <f t="shared" si="11"/>
        <v>26850891.667181019</v>
      </c>
      <c r="C34">
        <v>21.5</v>
      </c>
      <c r="D34">
        <v>1.3</v>
      </c>
      <c r="E34" s="3">
        <f t="shared" si="12"/>
        <v>28474433.954033826</v>
      </c>
      <c r="F34" s="4">
        <f t="shared" si="13"/>
        <v>1248.8786821944659</v>
      </c>
      <c r="G34" s="1">
        <f t="shared" si="14"/>
        <v>1324.3922769318058</v>
      </c>
      <c r="H34" s="1">
        <f t="shared" si="15"/>
        <v>75.513594737339872</v>
      </c>
      <c r="I34" s="1">
        <f t="shared" si="7"/>
        <v>4.9420746081368634</v>
      </c>
      <c r="J34">
        <v>240000</v>
      </c>
      <c r="K34" s="3">
        <f t="shared" si="16"/>
        <v>8420000</v>
      </c>
      <c r="L34" s="1">
        <f t="shared" si="17"/>
        <v>338.17617522605497</v>
      </c>
      <c r="M34" s="2">
        <f t="shared" si="18"/>
        <v>1623542.2868528059</v>
      </c>
      <c r="N34" s="5">
        <f t="shared" si="9"/>
        <v>12.859651177387207</v>
      </c>
      <c r="O34" s="2">
        <f t="shared" si="10"/>
        <v>135295.19057106716</v>
      </c>
    </row>
    <row r="35" spans="1:15" x14ac:dyDescent="0.25">
      <c r="A35">
        <v>34</v>
      </c>
      <c r="B35" s="3">
        <f t="shared" si="11"/>
        <v>28714433.954033826</v>
      </c>
      <c r="C35">
        <v>21.5</v>
      </c>
      <c r="D35">
        <v>1.3</v>
      </c>
      <c r="E35" s="3">
        <f t="shared" si="12"/>
        <v>30450655.541952148</v>
      </c>
      <c r="F35" s="4">
        <f t="shared" si="13"/>
        <v>1335.5550676294802</v>
      </c>
      <c r="G35" s="1">
        <f t="shared" si="14"/>
        <v>1416.3095600907975</v>
      </c>
      <c r="H35" s="1">
        <f t="shared" si="15"/>
        <v>80.754492461317341</v>
      </c>
      <c r="I35" s="1">
        <f t="shared" si="7"/>
        <v>5.2408977239774686</v>
      </c>
      <c r="J35">
        <v>240000</v>
      </c>
      <c r="K35" s="3">
        <f t="shared" si="16"/>
        <v>8660000</v>
      </c>
      <c r="L35" s="1">
        <f t="shared" si="17"/>
        <v>351.62419794402018</v>
      </c>
      <c r="M35" s="2">
        <f t="shared" si="18"/>
        <v>1736221.5879183244</v>
      </c>
      <c r="N35" s="5">
        <f t="shared" si="9"/>
        <v>13.448022717965216</v>
      </c>
      <c r="O35" s="2">
        <f t="shared" si="10"/>
        <v>144685.13232652703</v>
      </c>
    </row>
    <row r="36" spans="1:15" x14ac:dyDescent="0.25">
      <c r="A36">
        <v>35</v>
      </c>
      <c r="B36" s="3">
        <f t="shared" si="11"/>
        <v>30690655.541952148</v>
      </c>
      <c r="C36">
        <v>21.5</v>
      </c>
      <c r="D36">
        <v>1.3</v>
      </c>
      <c r="E36" s="3">
        <f t="shared" si="12"/>
        <v>32546369.597977161</v>
      </c>
      <c r="F36" s="4">
        <f t="shared" si="13"/>
        <v>1427.4723507884719</v>
      </c>
      <c r="G36" s="1">
        <f t="shared" si="14"/>
        <v>1513.7846324640541</v>
      </c>
      <c r="H36" s="1">
        <f t="shared" si="15"/>
        <v>86.312281675582199</v>
      </c>
      <c r="I36" s="1">
        <f t="shared" si="7"/>
        <v>5.5577892142648579</v>
      </c>
      <c r="J36">
        <v>240000</v>
      </c>
      <c r="K36" s="3">
        <f t="shared" si="16"/>
        <v>8900000</v>
      </c>
      <c r="L36" s="1">
        <f t="shared" si="17"/>
        <v>365.68954604468723</v>
      </c>
      <c r="M36" s="2">
        <f t="shared" si="18"/>
        <v>1855714.0560250136</v>
      </c>
      <c r="N36" s="5">
        <f t="shared" si="9"/>
        <v>14.065348100667052</v>
      </c>
      <c r="O36" s="2">
        <f t="shared" si="10"/>
        <v>154642.83800208446</v>
      </c>
    </row>
    <row r="37" spans="1:15" x14ac:dyDescent="0.25">
      <c r="A37">
        <v>36</v>
      </c>
      <c r="B37" s="3">
        <f t="shared" si="11"/>
        <v>32786369.597977161</v>
      </c>
      <c r="C37">
        <v>21.5</v>
      </c>
      <c r="D37">
        <v>1.3</v>
      </c>
      <c r="E37" s="3">
        <f t="shared" si="12"/>
        <v>34768801.248087406</v>
      </c>
      <c r="F37" s="4">
        <f t="shared" si="13"/>
        <v>1524.9474231617285</v>
      </c>
      <c r="G37" s="1">
        <f t="shared" si="14"/>
        <v>1617.1535464226702</v>
      </c>
      <c r="H37" s="1">
        <f t="shared" si="15"/>
        <v>92.206123260941695</v>
      </c>
      <c r="I37" s="1">
        <f t="shared" si="7"/>
        <v>5.8938415853594961</v>
      </c>
      <c r="J37">
        <v>240000</v>
      </c>
      <c r="K37" s="3">
        <f t="shared" si="16"/>
        <v>9140000</v>
      </c>
      <c r="L37" s="1">
        <f t="shared" si="17"/>
        <v>380.40263947579217</v>
      </c>
      <c r="M37" s="2">
        <f t="shared" si="18"/>
        <v>1982431.6501102471</v>
      </c>
      <c r="N37" s="5">
        <f t="shared" si="9"/>
        <v>14.713093431104937</v>
      </c>
      <c r="O37" s="2">
        <f t="shared" si="10"/>
        <v>165202.63750918725</v>
      </c>
    </row>
    <row r="38" spans="1:15" x14ac:dyDescent="0.25">
      <c r="A38">
        <v>37</v>
      </c>
      <c r="B38" s="3">
        <f t="shared" si="11"/>
        <v>35008801.248087406</v>
      </c>
      <c r="C38">
        <v>21.5</v>
      </c>
      <c r="D38">
        <v>1.3</v>
      </c>
      <c r="E38" s="3">
        <f t="shared" si="12"/>
        <v>37125612.486343853</v>
      </c>
      <c r="F38" s="4">
        <f t="shared" si="13"/>
        <v>1628.3163371203443</v>
      </c>
      <c r="G38" s="1">
        <f t="shared" si="14"/>
        <v>1726.772673783435</v>
      </c>
      <c r="H38" s="1">
        <f t="shared" si="15"/>
        <v>98.456336663090724</v>
      </c>
      <c r="I38" s="1">
        <f t="shared" si="7"/>
        <v>6.2502134021490292</v>
      </c>
      <c r="J38">
        <v>240000</v>
      </c>
      <c r="K38" s="3">
        <f t="shared" si="16"/>
        <v>9380000</v>
      </c>
      <c r="L38" s="1">
        <f t="shared" si="17"/>
        <v>395.79544228511571</v>
      </c>
      <c r="M38" s="2">
        <f t="shared" si="18"/>
        <v>2116811.2382564479</v>
      </c>
      <c r="N38" s="5">
        <f t="shared" si="9"/>
        <v>15.392802809323541</v>
      </c>
      <c r="O38" s="2">
        <f t="shared" si="10"/>
        <v>176400.93652137066</v>
      </c>
    </row>
    <row r="39" spans="1:15" x14ac:dyDescent="0.25">
      <c r="A39">
        <v>38</v>
      </c>
      <c r="B39" s="3">
        <f t="shared" si="11"/>
        <v>37365612.486343853</v>
      </c>
      <c r="C39">
        <v>21.5</v>
      </c>
      <c r="D39">
        <v>1.3</v>
      </c>
      <c r="E39" s="3">
        <f t="shared" si="12"/>
        <v>39624928.590169296</v>
      </c>
      <c r="F39" s="4">
        <f t="shared" si="13"/>
        <v>1737.9354644811094</v>
      </c>
      <c r="G39" s="1">
        <f t="shared" si="14"/>
        <v>1843.0199344264788</v>
      </c>
      <c r="H39" s="1">
        <f t="shared" si="15"/>
        <v>105.08446994536939</v>
      </c>
      <c r="I39" s="1">
        <f t="shared" si="7"/>
        <v>6.628133282278668</v>
      </c>
      <c r="J39">
        <v>240000</v>
      </c>
      <c r="K39" s="3">
        <f t="shared" si="16"/>
        <v>9620000</v>
      </c>
      <c r="L39" s="1">
        <f t="shared" si="17"/>
        <v>411.90154459635443</v>
      </c>
      <c r="M39" s="2">
        <f t="shared" si="18"/>
        <v>2259316.1038254425</v>
      </c>
      <c r="N39" s="5">
        <f t="shared" si="9"/>
        <v>16.106102311238715</v>
      </c>
      <c r="O39" s="2">
        <f t="shared" si="10"/>
        <v>188276.34198545353</v>
      </c>
    </row>
    <row r="40" spans="1:15" x14ac:dyDescent="0.25">
      <c r="A40">
        <v>39</v>
      </c>
      <c r="B40" s="3">
        <f t="shared" si="11"/>
        <v>39864928.590169296</v>
      </c>
      <c r="C40">
        <v>21.5</v>
      </c>
      <c r="D40">
        <v>1.3</v>
      </c>
      <c r="E40" s="3">
        <f t="shared" si="12"/>
        <v>42275366.132830694</v>
      </c>
      <c r="F40" s="4">
        <f t="shared" si="13"/>
        <v>1854.1827251241534</v>
      </c>
      <c r="G40" s="1">
        <f t="shared" si="14"/>
        <v>1966.2960992014275</v>
      </c>
      <c r="H40" s="1">
        <f t="shared" si="15"/>
        <v>112.1133740772741</v>
      </c>
      <c r="I40" s="1">
        <f t="shared" si="7"/>
        <v>7.0289041319047101</v>
      </c>
      <c r="J40">
        <v>240000</v>
      </c>
      <c r="K40" s="3">
        <f t="shared" si="16"/>
        <v>9860000</v>
      </c>
      <c r="L40" s="1">
        <f t="shared" si="17"/>
        <v>428.75624881167028</v>
      </c>
      <c r="M40" s="2">
        <f t="shared" si="18"/>
        <v>2410437.5426613996</v>
      </c>
      <c r="N40" s="5">
        <f t="shared" si="9"/>
        <v>16.854704215315849</v>
      </c>
      <c r="O40" s="2">
        <f t="shared" si="10"/>
        <v>200869.79522178331</v>
      </c>
    </row>
    <row r="41" spans="1:15" x14ac:dyDescent="0.25">
      <c r="A41">
        <v>40</v>
      </c>
      <c r="B41" s="3">
        <f t="shared" ref="B41" si="19">E40+J40</f>
        <v>42515366.132830694</v>
      </c>
      <c r="C41">
        <v>21.5</v>
      </c>
      <c r="D41">
        <v>1.3</v>
      </c>
      <c r="E41" s="3">
        <f t="shared" ref="E41" si="20">(B41/C41)*D41+B41</f>
        <v>45086062.689699531</v>
      </c>
      <c r="F41" s="4">
        <f t="shared" ref="F41" si="21">B41/C41/1000</f>
        <v>1977.4588898991021</v>
      </c>
      <c r="G41" s="1">
        <f t="shared" ref="G41" si="22">E41/C41/1000</f>
        <v>2097.0261716139316</v>
      </c>
      <c r="H41" s="1">
        <f t="shared" ref="H41" si="23">(G41-F41)</f>
        <v>119.56728171482951</v>
      </c>
      <c r="I41" s="1">
        <f t="shared" si="7"/>
        <v>7.4539076375554032</v>
      </c>
      <c r="J41">
        <v>240000</v>
      </c>
      <c r="K41" s="3">
        <f t="shared" ref="K41" si="24">J41*A41+500000</f>
        <v>10100000</v>
      </c>
      <c r="L41" s="1">
        <f t="shared" ref="L41" si="25">E41/K41*100</f>
        <v>446.39666029405475</v>
      </c>
      <c r="M41" s="2">
        <f t="shared" ref="M41" si="26">B41/C41*D41</f>
        <v>2570696.5568688326</v>
      </c>
      <c r="N41" s="5">
        <f t="shared" si="9"/>
        <v>17.640411482384479</v>
      </c>
      <c r="O41" s="2">
        <f t="shared" si="10"/>
        <v>214224.71307240272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6.5" x14ac:dyDescent="0.25"/>
  <cols>
    <col min="1" max="1" width="3.5" bestFit="1" customWidth="1"/>
    <col min="2" max="2" width="11.25" bestFit="1" customWidth="1"/>
    <col min="3" max="4" width="5.5" bestFit="1" customWidth="1"/>
    <col min="5" max="5" width="11.25" bestFit="1" customWidth="1"/>
    <col min="6" max="7" width="18.375" bestFit="1" customWidth="1"/>
    <col min="8" max="8" width="16.125" bestFit="1" customWidth="1"/>
    <col min="9" max="9" width="9.5" bestFit="1" customWidth="1"/>
    <col min="10" max="10" width="11.25" bestFit="1" customWidth="1"/>
    <col min="11" max="11" width="8.5" bestFit="1" customWidth="1"/>
    <col min="12" max="12" width="10" bestFit="1" customWidth="1"/>
    <col min="13" max="13" width="7.625" bestFit="1" customWidth="1"/>
  </cols>
  <sheetData>
    <row r="1" spans="1:15" x14ac:dyDescent="0.25">
      <c r="B1" t="s">
        <v>2</v>
      </c>
      <c r="C1" t="s">
        <v>1</v>
      </c>
      <c r="D1" t="s">
        <v>0</v>
      </c>
      <c r="E1" t="s">
        <v>3</v>
      </c>
      <c r="F1" t="s">
        <v>8</v>
      </c>
      <c r="G1" t="s">
        <v>7</v>
      </c>
      <c r="H1" t="s">
        <v>12</v>
      </c>
      <c r="I1" t="s">
        <v>10</v>
      </c>
      <c r="J1" t="s">
        <v>4</v>
      </c>
      <c r="K1" t="s">
        <v>5</v>
      </c>
      <c r="L1" t="s">
        <v>6</v>
      </c>
      <c r="M1" s="5"/>
      <c r="N1" s="2" t="s">
        <v>11</v>
      </c>
    </row>
    <row r="2" spans="1:15" x14ac:dyDescent="0.25">
      <c r="A2">
        <v>1</v>
      </c>
      <c r="B2" s="3">
        <f>O2+O3</f>
        <v>740000</v>
      </c>
      <c r="C2">
        <v>17</v>
      </c>
      <c r="D2">
        <v>1</v>
      </c>
      <c r="E2" s="3">
        <f>(B2/C2)*D2+B2</f>
        <v>783529.4117647059</v>
      </c>
      <c r="F2" s="4">
        <f>B2/C2/1000</f>
        <v>43.529411764705884</v>
      </c>
      <c r="G2" s="1">
        <f>E2/C2/1000</f>
        <v>46.089965397923876</v>
      </c>
      <c r="H2" s="1">
        <f>(G2-F2)</f>
        <v>2.5605536332179923</v>
      </c>
      <c r="I2" s="1"/>
      <c r="J2" s="3">
        <f>$O$3*A2+$O$2</f>
        <v>740000</v>
      </c>
      <c r="K2" s="1">
        <f t="shared" ref="K2:K41" si="0">E2/J2*100</f>
        <v>105.88235294117648</v>
      </c>
      <c r="L2" s="2">
        <f t="shared" ref="L2:L25" si="1">B2/C2*D2</f>
        <v>43529.411764705881</v>
      </c>
      <c r="M2" s="5"/>
      <c r="N2" s="2">
        <f>L2/12</f>
        <v>3627.4509803921569</v>
      </c>
      <c r="O2">
        <v>500000</v>
      </c>
    </row>
    <row r="3" spans="1:15" x14ac:dyDescent="0.25">
      <c r="A3">
        <v>2</v>
      </c>
      <c r="B3" s="3">
        <f>E2+$O$3</f>
        <v>1023529.4117647059</v>
      </c>
      <c r="C3">
        <v>17</v>
      </c>
      <c r="D3">
        <v>1</v>
      </c>
      <c r="E3" s="3">
        <f>(B3/C3)*D3+B3</f>
        <v>1083737.0242214534</v>
      </c>
      <c r="F3" s="4">
        <f t="shared" ref="F3:F41" si="2">B3/C3/1000</f>
        <v>60.207612456747405</v>
      </c>
      <c r="G3" s="1">
        <f t="shared" ref="G3:G41" si="3">E3/C3/1000</f>
        <v>63.749236718909025</v>
      </c>
      <c r="H3" s="1">
        <f t="shared" ref="H3:H41" si="4">(G3-F3)</f>
        <v>3.5416242621616192</v>
      </c>
      <c r="I3" s="1">
        <f>H3-H2</f>
        <v>0.98107062894362684</v>
      </c>
      <c r="J3" s="3">
        <f t="shared" ref="J3:J41" si="5">$O$3*A3+$O$2</f>
        <v>980000</v>
      </c>
      <c r="K3" s="1">
        <f t="shared" si="0"/>
        <v>110.58541063484218</v>
      </c>
      <c r="L3" s="2">
        <f t="shared" si="1"/>
        <v>60207.612456747403</v>
      </c>
      <c r="M3" s="5">
        <f>K3-K2</f>
        <v>4.7030576936656985</v>
      </c>
      <c r="N3" s="2">
        <f>L3/12</f>
        <v>5017.3010380622836</v>
      </c>
      <c r="O3">
        <v>240000</v>
      </c>
    </row>
    <row r="4" spans="1:15" x14ac:dyDescent="0.25">
      <c r="A4">
        <v>3</v>
      </c>
      <c r="B4" s="3">
        <f t="shared" ref="B4:B41" si="6">E3+$O$3</f>
        <v>1323737.0242214534</v>
      </c>
      <c r="C4">
        <v>17</v>
      </c>
      <c r="D4">
        <v>1</v>
      </c>
      <c r="E4" s="3">
        <f t="shared" ref="E4:E41" si="7">(B4/C4)*D4+B4</f>
        <v>1401603.9079991858</v>
      </c>
      <c r="F4" s="4">
        <f t="shared" si="2"/>
        <v>77.866883777732554</v>
      </c>
      <c r="G4" s="1">
        <f t="shared" si="3"/>
        <v>82.447288705834467</v>
      </c>
      <c r="H4" s="1">
        <f t="shared" si="4"/>
        <v>4.5804049281019132</v>
      </c>
      <c r="I4" s="1">
        <f t="shared" ref="I4:I41" si="8">H4-H3</f>
        <v>1.0387806659402941</v>
      </c>
      <c r="J4" s="3">
        <f t="shared" si="5"/>
        <v>1220000</v>
      </c>
      <c r="K4" s="1">
        <f t="shared" si="0"/>
        <v>114.88556622944147</v>
      </c>
      <c r="L4" s="2">
        <f t="shared" si="1"/>
        <v>77866.883777732553</v>
      </c>
      <c r="M4" s="5">
        <f t="shared" ref="M4:M41" si="9">K4-K3</f>
        <v>4.3001555945992891</v>
      </c>
      <c r="N4" s="2">
        <f t="shared" ref="N4:N41" si="10">L4/12</f>
        <v>6488.9069814777131</v>
      </c>
    </row>
    <row r="5" spans="1:15" x14ac:dyDescent="0.25">
      <c r="A5">
        <v>4</v>
      </c>
      <c r="B5" s="3">
        <f t="shared" si="6"/>
        <v>1641603.9079991858</v>
      </c>
      <c r="C5">
        <v>17</v>
      </c>
      <c r="D5">
        <v>1</v>
      </c>
      <c r="E5" s="3">
        <f t="shared" si="7"/>
        <v>1738168.8437638439</v>
      </c>
      <c r="F5" s="4">
        <f t="shared" si="2"/>
        <v>96.564935764657989</v>
      </c>
      <c r="G5" s="1">
        <f t="shared" si="3"/>
        <v>102.24522610375553</v>
      </c>
      <c r="H5" s="1">
        <f t="shared" si="4"/>
        <v>5.6802903390975388</v>
      </c>
      <c r="I5" s="1">
        <f t="shared" si="8"/>
        <v>1.0998854109956255</v>
      </c>
      <c r="J5" s="3">
        <f t="shared" si="5"/>
        <v>1460000</v>
      </c>
      <c r="K5" s="1">
        <f t="shared" si="0"/>
        <v>119.05266053177013</v>
      </c>
      <c r="L5" s="2">
        <f t="shared" si="1"/>
        <v>96564.935764657988</v>
      </c>
      <c r="M5" s="5">
        <f t="shared" si="9"/>
        <v>4.167094302328664</v>
      </c>
      <c r="N5" s="2">
        <f t="shared" si="10"/>
        <v>8047.077980388166</v>
      </c>
    </row>
    <row r="6" spans="1:15" x14ac:dyDescent="0.25">
      <c r="A6">
        <v>5</v>
      </c>
      <c r="B6" s="3">
        <f t="shared" si="6"/>
        <v>1978168.8437638439</v>
      </c>
      <c r="C6">
        <v>17</v>
      </c>
      <c r="D6">
        <v>1</v>
      </c>
      <c r="E6" s="3">
        <f t="shared" si="7"/>
        <v>2094531.7169264229</v>
      </c>
      <c r="F6" s="4">
        <f t="shared" si="2"/>
        <v>116.36287316257905</v>
      </c>
      <c r="G6" s="1">
        <f t="shared" si="3"/>
        <v>123.20774805449545</v>
      </c>
      <c r="H6" s="1">
        <f t="shared" si="4"/>
        <v>6.8448748919164046</v>
      </c>
      <c r="I6" s="1">
        <f t="shared" si="8"/>
        <v>1.1645845528188659</v>
      </c>
      <c r="J6" s="3">
        <f t="shared" si="5"/>
        <v>1700000</v>
      </c>
      <c r="K6" s="1">
        <f t="shared" si="0"/>
        <v>123.20774805449545</v>
      </c>
      <c r="L6" s="2">
        <f t="shared" si="1"/>
        <v>116362.87316257905</v>
      </c>
      <c r="M6" s="5">
        <f t="shared" si="9"/>
        <v>4.1550875227253243</v>
      </c>
      <c r="N6" s="2">
        <f t="shared" si="10"/>
        <v>9696.9060968815884</v>
      </c>
    </row>
    <row r="7" spans="1:15" x14ac:dyDescent="0.25">
      <c r="A7">
        <v>6</v>
      </c>
      <c r="B7" s="3">
        <f t="shared" si="6"/>
        <v>2334531.7169264229</v>
      </c>
      <c r="C7">
        <v>17</v>
      </c>
      <c r="D7">
        <v>1</v>
      </c>
      <c r="E7" s="3">
        <f t="shared" si="7"/>
        <v>2471857.1120397421</v>
      </c>
      <c r="F7" s="4">
        <f t="shared" si="2"/>
        <v>137.32539511331899</v>
      </c>
      <c r="G7" s="1">
        <f t="shared" si="3"/>
        <v>145.40335953174954</v>
      </c>
      <c r="H7" s="1">
        <f t="shared" si="4"/>
        <v>8.0779644184305539</v>
      </c>
      <c r="I7" s="1">
        <f t="shared" si="8"/>
        <v>1.2330895265141493</v>
      </c>
      <c r="J7" s="3">
        <f t="shared" si="5"/>
        <v>1940000</v>
      </c>
      <c r="K7" s="1">
        <f t="shared" si="0"/>
        <v>127.41531505359495</v>
      </c>
      <c r="L7" s="2">
        <f t="shared" si="1"/>
        <v>137325.39511331898</v>
      </c>
      <c r="M7" s="5">
        <f t="shared" si="9"/>
        <v>4.2075669990994982</v>
      </c>
      <c r="N7" s="2">
        <f t="shared" si="10"/>
        <v>11443.782926109916</v>
      </c>
    </row>
    <row r="8" spans="1:15" x14ac:dyDescent="0.25">
      <c r="A8">
        <v>7</v>
      </c>
      <c r="B8" s="3">
        <f t="shared" si="6"/>
        <v>2711857.1120397421</v>
      </c>
      <c r="C8">
        <v>17</v>
      </c>
      <c r="D8">
        <v>1</v>
      </c>
      <c r="E8" s="3">
        <f t="shared" si="7"/>
        <v>2871378.1186303152</v>
      </c>
      <c r="F8" s="4">
        <f t="shared" si="2"/>
        <v>159.52100659057305</v>
      </c>
      <c r="G8" s="1">
        <f t="shared" si="3"/>
        <v>168.90459521354796</v>
      </c>
      <c r="H8" s="1">
        <f t="shared" si="4"/>
        <v>9.3835886229749121</v>
      </c>
      <c r="I8" s="1">
        <f t="shared" si="8"/>
        <v>1.3056242045443582</v>
      </c>
      <c r="J8" s="3">
        <f t="shared" si="5"/>
        <v>2180000</v>
      </c>
      <c r="K8" s="1">
        <f t="shared" si="0"/>
        <v>131.71459259772087</v>
      </c>
      <c r="L8" s="2">
        <f t="shared" si="1"/>
        <v>159521.00659057306</v>
      </c>
      <c r="M8" s="5">
        <f t="shared" si="9"/>
        <v>4.2992775441259141</v>
      </c>
      <c r="N8" s="2">
        <f t="shared" si="10"/>
        <v>13293.417215881089</v>
      </c>
    </row>
    <row r="9" spans="1:15" x14ac:dyDescent="0.25">
      <c r="A9">
        <v>8</v>
      </c>
      <c r="B9" s="3">
        <f t="shared" si="6"/>
        <v>3111378.1186303152</v>
      </c>
      <c r="C9">
        <v>17</v>
      </c>
      <c r="D9">
        <v>1</v>
      </c>
      <c r="E9" s="3">
        <f t="shared" si="7"/>
        <v>3294400.3609026866</v>
      </c>
      <c r="F9" s="4">
        <f t="shared" si="2"/>
        <v>183.02224227237147</v>
      </c>
      <c r="G9" s="1">
        <f t="shared" si="3"/>
        <v>193.78825652368744</v>
      </c>
      <c r="H9" s="1">
        <f t="shared" si="4"/>
        <v>10.766014251315966</v>
      </c>
      <c r="I9" s="1">
        <f t="shared" si="8"/>
        <v>1.3824256283410534</v>
      </c>
      <c r="J9" s="3">
        <f t="shared" si="5"/>
        <v>2420000</v>
      </c>
      <c r="K9" s="1">
        <f t="shared" si="0"/>
        <v>136.13224631829283</v>
      </c>
      <c r="L9" s="2">
        <f t="shared" si="1"/>
        <v>183022.24227237148</v>
      </c>
      <c r="M9" s="5">
        <f t="shared" si="9"/>
        <v>4.4176537205719626</v>
      </c>
      <c r="N9" s="2">
        <f t="shared" si="10"/>
        <v>15251.853522697624</v>
      </c>
    </row>
    <row r="10" spans="1:15" x14ac:dyDescent="0.25">
      <c r="A10">
        <v>9</v>
      </c>
      <c r="B10" s="3">
        <f t="shared" si="6"/>
        <v>3534400.3609026866</v>
      </c>
      <c r="C10">
        <v>17</v>
      </c>
      <c r="D10">
        <v>1</v>
      </c>
      <c r="E10" s="3">
        <f t="shared" si="7"/>
        <v>3742306.2644851976</v>
      </c>
      <c r="F10" s="4">
        <f t="shared" si="2"/>
        <v>207.90590358251097</v>
      </c>
      <c r="G10" s="1">
        <f t="shared" si="3"/>
        <v>220.13566261677633</v>
      </c>
      <c r="H10" s="1">
        <f t="shared" si="4"/>
        <v>12.229759034265356</v>
      </c>
      <c r="I10" s="1">
        <f t="shared" si="8"/>
        <v>1.4637447829493908</v>
      </c>
      <c r="J10" s="3">
        <f t="shared" si="5"/>
        <v>2660000</v>
      </c>
      <c r="K10" s="1">
        <f t="shared" si="0"/>
        <v>140.68820543177435</v>
      </c>
      <c r="L10" s="2">
        <f t="shared" si="1"/>
        <v>207905.90358251097</v>
      </c>
      <c r="M10" s="5">
        <f t="shared" si="9"/>
        <v>4.5559591134815207</v>
      </c>
      <c r="N10" s="2">
        <f t="shared" si="10"/>
        <v>17325.491965209247</v>
      </c>
    </row>
    <row r="11" spans="1:15" x14ac:dyDescent="0.25">
      <c r="A11" s="6">
        <v>10</v>
      </c>
      <c r="B11" s="3">
        <f t="shared" si="6"/>
        <v>3982306.2644851976</v>
      </c>
      <c r="C11">
        <v>17</v>
      </c>
      <c r="D11">
        <v>1</v>
      </c>
      <c r="E11" s="7">
        <f t="shared" si="7"/>
        <v>4216559.5741607975</v>
      </c>
      <c r="F11" s="8">
        <f t="shared" si="2"/>
        <v>234.25330967559987</v>
      </c>
      <c r="G11" s="9">
        <f t="shared" si="3"/>
        <v>248.03291612710575</v>
      </c>
      <c r="H11" s="9">
        <f t="shared" si="4"/>
        <v>13.779606451505884</v>
      </c>
      <c r="I11" s="9">
        <f t="shared" si="8"/>
        <v>1.5498474172405281</v>
      </c>
      <c r="J11" s="3">
        <f t="shared" si="5"/>
        <v>2900000</v>
      </c>
      <c r="K11" s="9">
        <f t="shared" si="0"/>
        <v>145.39860600554476</v>
      </c>
      <c r="L11" s="10">
        <f t="shared" si="1"/>
        <v>234253.30967559986</v>
      </c>
      <c r="M11" s="11">
        <f t="shared" si="9"/>
        <v>4.7104005737704142</v>
      </c>
      <c r="N11" s="2">
        <f t="shared" si="10"/>
        <v>19521.109139633321</v>
      </c>
    </row>
    <row r="12" spans="1:15" x14ac:dyDescent="0.25">
      <c r="A12">
        <v>11</v>
      </c>
      <c r="B12" s="3">
        <f t="shared" si="6"/>
        <v>4456559.5741607975</v>
      </c>
      <c r="C12">
        <v>17</v>
      </c>
      <c r="D12">
        <v>1</v>
      </c>
      <c r="E12" s="3">
        <f t="shared" si="7"/>
        <v>4718710.1373467268</v>
      </c>
      <c r="F12" s="4">
        <f t="shared" si="2"/>
        <v>262.15056318592929</v>
      </c>
      <c r="G12" s="1">
        <f t="shared" si="3"/>
        <v>277.57118454980747</v>
      </c>
      <c r="H12" s="1">
        <f t="shared" si="4"/>
        <v>15.420621363878183</v>
      </c>
      <c r="I12" s="1">
        <f t="shared" si="8"/>
        <v>1.6410149123722988</v>
      </c>
      <c r="J12" s="3">
        <f t="shared" si="5"/>
        <v>3140000</v>
      </c>
      <c r="K12" s="1">
        <f t="shared" si="0"/>
        <v>150.27739290913144</v>
      </c>
      <c r="L12" s="2">
        <f t="shared" si="1"/>
        <v>262150.56318592926</v>
      </c>
      <c r="M12" s="5">
        <f t="shared" si="9"/>
        <v>4.878786903586672</v>
      </c>
      <c r="N12" s="2">
        <f t="shared" si="10"/>
        <v>21845.880265494106</v>
      </c>
    </row>
    <row r="13" spans="1:15" x14ac:dyDescent="0.25">
      <c r="A13">
        <v>12</v>
      </c>
      <c r="B13" s="3">
        <f t="shared" si="6"/>
        <v>4958710.1373467268</v>
      </c>
      <c r="C13">
        <v>17</v>
      </c>
      <c r="D13">
        <v>1</v>
      </c>
      <c r="E13" s="3">
        <f t="shared" si="7"/>
        <v>5250398.9689553576</v>
      </c>
      <c r="F13" s="4">
        <f t="shared" si="2"/>
        <v>291.68883160863101</v>
      </c>
      <c r="G13" s="1">
        <f t="shared" si="3"/>
        <v>308.84699817384455</v>
      </c>
      <c r="H13" s="1">
        <f t="shared" si="4"/>
        <v>17.158166565213548</v>
      </c>
      <c r="I13" s="1">
        <f t="shared" si="8"/>
        <v>1.7375452013353652</v>
      </c>
      <c r="J13" s="3">
        <f t="shared" si="5"/>
        <v>3380000</v>
      </c>
      <c r="K13" s="1">
        <f t="shared" si="0"/>
        <v>155.33724760222952</v>
      </c>
      <c r="L13" s="2">
        <f t="shared" si="1"/>
        <v>291688.83160863101</v>
      </c>
      <c r="M13" s="5">
        <f t="shared" si="9"/>
        <v>5.0598546930980888</v>
      </c>
      <c r="N13" s="2">
        <f t="shared" si="10"/>
        <v>24307.402634052585</v>
      </c>
    </row>
    <row r="14" spans="1:15" x14ac:dyDescent="0.25">
      <c r="A14">
        <v>13</v>
      </c>
      <c r="B14" s="3">
        <f t="shared" si="6"/>
        <v>5490398.9689553576</v>
      </c>
      <c r="C14">
        <v>17</v>
      </c>
      <c r="D14">
        <v>1</v>
      </c>
      <c r="E14" s="3">
        <f t="shared" si="7"/>
        <v>5813363.6141880257</v>
      </c>
      <c r="F14" s="4">
        <f t="shared" si="2"/>
        <v>322.96464523266809</v>
      </c>
      <c r="G14" s="1">
        <f t="shared" si="3"/>
        <v>341.9625655404721</v>
      </c>
      <c r="H14" s="1">
        <f t="shared" si="4"/>
        <v>18.997920307804009</v>
      </c>
      <c r="I14" s="1">
        <f t="shared" si="8"/>
        <v>1.8397537425904602</v>
      </c>
      <c r="J14" s="3">
        <f t="shared" si="5"/>
        <v>3620000</v>
      </c>
      <c r="K14" s="1">
        <f t="shared" si="0"/>
        <v>160.59015508806701</v>
      </c>
      <c r="L14" s="2">
        <f t="shared" si="1"/>
        <v>322964.64523266809</v>
      </c>
      <c r="M14" s="5">
        <f t="shared" si="9"/>
        <v>5.2529074858374827</v>
      </c>
      <c r="N14" s="2">
        <f t="shared" si="10"/>
        <v>26913.720436055675</v>
      </c>
    </row>
    <row r="15" spans="1:15" x14ac:dyDescent="0.25">
      <c r="A15" s="6">
        <v>14</v>
      </c>
      <c r="B15" s="7">
        <f t="shared" si="6"/>
        <v>6053363.6141880257</v>
      </c>
      <c r="C15">
        <v>17</v>
      </c>
      <c r="D15">
        <v>1</v>
      </c>
      <c r="E15" s="7">
        <f t="shared" si="7"/>
        <v>6409443.8267873209</v>
      </c>
      <c r="F15" s="8">
        <f t="shared" si="2"/>
        <v>356.08021259929563</v>
      </c>
      <c r="G15" s="9">
        <f t="shared" si="3"/>
        <v>377.02610745807772</v>
      </c>
      <c r="H15" s="9">
        <f t="shared" si="4"/>
        <v>20.945894858782083</v>
      </c>
      <c r="I15" s="9">
        <f t="shared" si="8"/>
        <v>1.9479745509780741</v>
      </c>
      <c r="J15" s="7">
        <f t="shared" si="5"/>
        <v>3860000</v>
      </c>
      <c r="K15" s="9">
        <f t="shared" si="0"/>
        <v>166.04776753335028</v>
      </c>
      <c r="L15" s="10">
        <f t="shared" si="1"/>
        <v>356080.21259929566</v>
      </c>
      <c r="M15" s="11">
        <f t="shared" si="9"/>
        <v>5.4576124452832744</v>
      </c>
      <c r="N15" s="10">
        <f t="shared" si="10"/>
        <v>29673.351049941306</v>
      </c>
    </row>
    <row r="16" spans="1:15" x14ac:dyDescent="0.25">
      <c r="A16">
        <v>15</v>
      </c>
      <c r="B16" s="3">
        <f t="shared" si="6"/>
        <v>6649443.8267873209</v>
      </c>
      <c r="C16">
        <v>17</v>
      </c>
      <c r="D16">
        <v>1</v>
      </c>
      <c r="E16" s="3">
        <f t="shared" si="7"/>
        <v>7040587.5813042223</v>
      </c>
      <c r="F16" s="4">
        <f t="shared" si="2"/>
        <v>391.1437545169012</v>
      </c>
      <c r="G16" s="1">
        <f t="shared" si="3"/>
        <v>414.15221066495428</v>
      </c>
      <c r="H16" s="1">
        <f t="shared" si="4"/>
        <v>23.008456148053085</v>
      </c>
      <c r="I16" s="1">
        <f t="shared" si="8"/>
        <v>2.0625612892710024</v>
      </c>
      <c r="J16" s="3">
        <f t="shared" si="5"/>
        <v>4100000</v>
      </c>
      <c r="K16" s="1">
        <f t="shared" si="0"/>
        <v>171.72164832449323</v>
      </c>
      <c r="L16" s="2">
        <f t="shared" si="1"/>
        <v>391143.75451690122</v>
      </c>
      <c r="M16" s="5">
        <f t="shared" si="9"/>
        <v>5.673880791142949</v>
      </c>
      <c r="N16" s="2">
        <f t="shared" si="10"/>
        <v>32595.312876408436</v>
      </c>
    </row>
    <row r="17" spans="1:14" x14ac:dyDescent="0.25">
      <c r="A17">
        <v>16</v>
      </c>
      <c r="B17" s="3">
        <f t="shared" si="6"/>
        <v>7280587.5813042223</v>
      </c>
      <c r="C17">
        <v>17</v>
      </c>
      <c r="D17">
        <v>1</v>
      </c>
      <c r="E17" s="3">
        <f t="shared" si="7"/>
        <v>7708857.4390280005</v>
      </c>
      <c r="F17" s="4">
        <f t="shared" si="2"/>
        <v>428.26985772377776</v>
      </c>
      <c r="G17" s="1">
        <f t="shared" si="3"/>
        <v>453.46220229576477</v>
      </c>
      <c r="H17" s="1">
        <f t="shared" si="4"/>
        <v>25.192344571987007</v>
      </c>
      <c r="I17" s="1">
        <f t="shared" si="8"/>
        <v>2.1838884239339222</v>
      </c>
      <c r="J17" s="3">
        <f t="shared" si="5"/>
        <v>4340000</v>
      </c>
      <c r="K17" s="1">
        <f t="shared" si="0"/>
        <v>177.62344329557604</v>
      </c>
      <c r="L17" s="2">
        <f t="shared" si="1"/>
        <v>428269.85772377776</v>
      </c>
      <c r="M17" s="5">
        <f t="shared" si="9"/>
        <v>5.9017949710828077</v>
      </c>
      <c r="N17" s="2">
        <f t="shared" si="10"/>
        <v>35689.154810314816</v>
      </c>
    </row>
    <row r="18" spans="1:14" x14ac:dyDescent="0.25">
      <c r="A18">
        <v>17</v>
      </c>
      <c r="B18" s="3">
        <f t="shared" si="6"/>
        <v>7948857.4390280005</v>
      </c>
      <c r="C18">
        <v>17</v>
      </c>
      <c r="D18">
        <v>1</v>
      </c>
      <c r="E18" s="3">
        <f t="shared" si="7"/>
        <v>8416437.288382588</v>
      </c>
      <c r="F18" s="4">
        <f t="shared" si="2"/>
        <v>467.57984935458825</v>
      </c>
      <c r="G18" s="1">
        <f t="shared" si="3"/>
        <v>495.08454637544639</v>
      </c>
      <c r="H18" s="1">
        <f t="shared" si="4"/>
        <v>27.504697020858146</v>
      </c>
      <c r="I18" s="1">
        <f t="shared" si="8"/>
        <v>2.3123524488711382</v>
      </c>
      <c r="J18" s="3">
        <f t="shared" si="5"/>
        <v>4580000</v>
      </c>
      <c r="K18" s="1">
        <f t="shared" si="0"/>
        <v>183.76500629656306</v>
      </c>
      <c r="L18" s="2">
        <f t="shared" si="1"/>
        <v>467579.84935458825</v>
      </c>
      <c r="M18" s="5">
        <f t="shared" si="9"/>
        <v>6.1415630009870199</v>
      </c>
      <c r="N18" s="2">
        <f t="shared" si="10"/>
        <v>38964.987446215688</v>
      </c>
    </row>
    <row r="19" spans="1:14" x14ac:dyDescent="0.25">
      <c r="A19">
        <v>18</v>
      </c>
      <c r="B19" s="3">
        <f t="shared" si="6"/>
        <v>8656437.288382588</v>
      </c>
      <c r="C19">
        <v>17</v>
      </c>
      <c r="D19">
        <v>1</v>
      </c>
      <c r="E19" s="3">
        <f t="shared" si="7"/>
        <v>9165639.4818168581</v>
      </c>
      <c r="F19" s="4">
        <f t="shared" si="2"/>
        <v>509.20219343426987</v>
      </c>
      <c r="G19" s="1">
        <f t="shared" si="3"/>
        <v>539.15526363628578</v>
      </c>
      <c r="H19" s="1">
        <f t="shared" si="4"/>
        <v>29.953070202015908</v>
      </c>
      <c r="I19" s="1">
        <f t="shared" si="8"/>
        <v>2.4483731811577627</v>
      </c>
      <c r="J19" s="3">
        <f t="shared" si="5"/>
        <v>4820000</v>
      </c>
      <c r="K19" s="1">
        <f t="shared" si="0"/>
        <v>190.15849547337879</v>
      </c>
      <c r="L19" s="2">
        <f t="shared" si="1"/>
        <v>509202.19343426987</v>
      </c>
      <c r="M19" s="5">
        <f t="shared" si="9"/>
        <v>6.3934891768157343</v>
      </c>
      <c r="N19" s="2">
        <f t="shared" si="10"/>
        <v>42433.516119522486</v>
      </c>
    </row>
    <row r="20" spans="1:14" x14ac:dyDescent="0.25">
      <c r="A20">
        <v>19</v>
      </c>
      <c r="B20" s="3">
        <f t="shared" si="6"/>
        <v>9405639.4818168581</v>
      </c>
      <c r="C20">
        <v>17</v>
      </c>
      <c r="D20">
        <v>1</v>
      </c>
      <c r="E20" s="3">
        <f t="shared" si="7"/>
        <v>9958912.3925119676</v>
      </c>
      <c r="F20" s="4">
        <f t="shared" si="2"/>
        <v>553.27291069510932</v>
      </c>
      <c r="G20" s="1">
        <f t="shared" si="3"/>
        <v>585.81837603011581</v>
      </c>
      <c r="H20" s="1">
        <f t="shared" si="4"/>
        <v>32.545465335006497</v>
      </c>
      <c r="I20" s="1">
        <f t="shared" si="8"/>
        <v>2.592395132990589</v>
      </c>
      <c r="J20" s="3">
        <f t="shared" si="5"/>
        <v>5060000</v>
      </c>
      <c r="K20" s="1">
        <f t="shared" si="0"/>
        <v>196.81645044490054</v>
      </c>
      <c r="L20" s="2">
        <f t="shared" si="1"/>
        <v>553272.91069510928</v>
      </c>
      <c r="M20" s="5">
        <f t="shared" si="9"/>
        <v>6.6579549715217468</v>
      </c>
      <c r="N20" s="2">
        <f t="shared" si="10"/>
        <v>46106.075891259105</v>
      </c>
    </row>
    <row r="21" spans="1:14" x14ac:dyDescent="0.25">
      <c r="A21" s="6">
        <v>20</v>
      </c>
      <c r="B21" s="3">
        <f t="shared" si="6"/>
        <v>10198912.392511968</v>
      </c>
      <c r="C21">
        <v>17</v>
      </c>
      <c r="D21">
        <v>1</v>
      </c>
      <c r="E21" s="7">
        <f t="shared" si="7"/>
        <v>10798848.415600907</v>
      </c>
      <c r="F21" s="8">
        <f t="shared" si="2"/>
        <v>599.93602308893924</v>
      </c>
      <c r="G21" s="9">
        <f t="shared" si="3"/>
        <v>635.2263773882886</v>
      </c>
      <c r="H21" s="9">
        <f t="shared" si="4"/>
        <v>35.29035429934936</v>
      </c>
      <c r="I21" s="9">
        <f t="shared" si="8"/>
        <v>2.7448889643428629</v>
      </c>
      <c r="J21" s="3">
        <f t="shared" si="5"/>
        <v>5300000</v>
      </c>
      <c r="K21" s="9">
        <f t="shared" si="0"/>
        <v>203.75185689813034</v>
      </c>
      <c r="L21" s="10">
        <f t="shared" si="1"/>
        <v>599936.02308893926</v>
      </c>
      <c r="M21" s="11">
        <f t="shared" si="9"/>
        <v>6.9354064532298025</v>
      </c>
      <c r="N21" s="2">
        <f t="shared" si="10"/>
        <v>49994.668590744935</v>
      </c>
    </row>
    <row r="22" spans="1:14" x14ac:dyDescent="0.25">
      <c r="A22">
        <v>21</v>
      </c>
      <c r="B22" s="3">
        <f t="shared" si="6"/>
        <v>11038848.415600907</v>
      </c>
      <c r="C22">
        <v>17</v>
      </c>
      <c r="D22">
        <v>1</v>
      </c>
      <c r="E22" s="3">
        <f t="shared" si="7"/>
        <v>11688192.440048018</v>
      </c>
      <c r="F22" s="4">
        <f t="shared" si="2"/>
        <v>649.34402444711225</v>
      </c>
      <c r="G22" s="1">
        <f t="shared" si="3"/>
        <v>687.54073176753059</v>
      </c>
      <c r="H22" s="1">
        <f t="shared" si="4"/>
        <v>38.196707320418341</v>
      </c>
      <c r="I22" s="1">
        <f t="shared" si="8"/>
        <v>2.9063530210689805</v>
      </c>
      <c r="J22" s="3">
        <f t="shared" si="5"/>
        <v>5540000</v>
      </c>
      <c r="K22" s="1">
        <f t="shared" si="0"/>
        <v>210.9782028889534</v>
      </c>
      <c r="L22" s="2">
        <f t="shared" si="1"/>
        <v>649344.02444711223</v>
      </c>
      <c r="M22" s="5">
        <f t="shared" si="9"/>
        <v>7.2263459908230629</v>
      </c>
      <c r="N22" s="2">
        <f t="shared" si="10"/>
        <v>54112.00203725935</v>
      </c>
    </row>
    <row r="23" spans="1:14" x14ac:dyDescent="0.25">
      <c r="A23">
        <v>22</v>
      </c>
      <c r="B23" s="3">
        <f t="shared" si="6"/>
        <v>11928192.440048018</v>
      </c>
      <c r="C23">
        <v>17</v>
      </c>
      <c r="D23">
        <v>1</v>
      </c>
      <c r="E23" s="3">
        <f t="shared" si="7"/>
        <v>12629850.818874372</v>
      </c>
      <c r="F23" s="4">
        <f t="shared" si="2"/>
        <v>701.65837882635401</v>
      </c>
      <c r="G23" s="1">
        <f t="shared" si="3"/>
        <v>742.93240111025716</v>
      </c>
      <c r="H23" s="1">
        <f t="shared" si="4"/>
        <v>41.27402228390315</v>
      </c>
      <c r="I23" s="1">
        <f t="shared" si="8"/>
        <v>3.0773149634848096</v>
      </c>
      <c r="J23" s="3">
        <f t="shared" si="5"/>
        <v>5780000</v>
      </c>
      <c r="K23" s="1">
        <f t="shared" si="0"/>
        <v>218.50952973831093</v>
      </c>
      <c r="L23" s="2">
        <f t="shared" si="1"/>
        <v>701658.37882635405</v>
      </c>
      <c r="M23" s="5">
        <f t="shared" si="9"/>
        <v>7.5313268493575265</v>
      </c>
      <c r="N23" s="2">
        <f t="shared" si="10"/>
        <v>58471.53156886284</v>
      </c>
    </row>
    <row r="24" spans="1:14" x14ac:dyDescent="0.25">
      <c r="A24">
        <v>23</v>
      </c>
      <c r="B24" s="3">
        <f t="shared" si="6"/>
        <v>12869850.818874372</v>
      </c>
      <c r="C24">
        <v>17</v>
      </c>
      <c r="D24">
        <v>1</v>
      </c>
      <c r="E24" s="3">
        <f t="shared" si="7"/>
        <v>13626900.867043452</v>
      </c>
      <c r="F24" s="4">
        <f t="shared" si="2"/>
        <v>757.0500481690807</v>
      </c>
      <c r="G24" s="1">
        <f t="shared" si="3"/>
        <v>801.58240394373252</v>
      </c>
      <c r="H24" s="1">
        <f t="shared" si="4"/>
        <v>44.532355774651819</v>
      </c>
      <c r="I24" s="1">
        <f t="shared" si="8"/>
        <v>3.2583334907486687</v>
      </c>
      <c r="J24" s="3">
        <f t="shared" si="5"/>
        <v>6020000</v>
      </c>
      <c r="K24" s="1">
        <f t="shared" si="0"/>
        <v>226.36047951899423</v>
      </c>
      <c r="L24" s="2">
        <f t="shared" si="1"/>
        <v>757050.04816908075</v>
      </c>
      <c r="M24" s="5">
        <f t="shared" si="9"/>
        <v>7.850949780683294</v>
      </c>
      <c r="N24" s="2">
        <f t="shared" si="10"/>
        <v>63087.50401409006</v>
      </c>
    </row>
    <row r="25" spans="1:14" x14ac:dyDescent="0.25">
      <c r="A25">
        <v>24</v>
      </c>
      <c r="B25" s="3">
        <f t="shared" si="6"/>
        <v>13866900.867043452</v>
      </c>
      <c r="C25">
        <v>17</v>
      </c>
      <c r="D25">
        <v>1</v>
      </c>
      <c r="E25" s="3">
        <f t="shared" si="7"/>
        <v>14682600.918046009</v>
      </c>
      <c r="F25" s="4">
        <f t="shared" si="2"/>
        <v>815.70005100255594</v>
      </c>
      <c r="G25" s="1">
        <f t="shared" si="3"/>
        <v>863.68240694388282</v>
      </c>
      <c r="H25" s="1">
        <f t="shared" si="4"/>
        <v>47.982355941326887</v>
      </c>
      <c r="I25" s="1">
        <f t="shared" si="8"/>
        <v>3.4500001666750677</v>
      </c>
      <c r="J25" s="3">
        <f t="shared" si="5"/>
        <v>6260000</v>
      </c>
      <c r="K25" s="1">
        <f t="shared" si="0"/>
        <v>234.54634054386597</v>
      </c>
      <c r="L25" s="2">
        <f t="shared" si="1"/>
        <v>815700.05100255599</v>
      </c>
      <c r="M25" s="5">
        <f t="shared" si="9"/>
        <v>8.1858610248717412</v>
      </c>
      <c r="N25" s="2">
        <f t="shared" si="10"/>
        <v>67975.004250212995</v>
      </c>
    </row>
    <row r="26" spans="1:14" x14ac:dyDescent="0.25">
      <c r="A26" s="6">
        <v>25</v>
      </c>
      <c r="B26" s="3">
        <f t="shared" si="6"/>
        <v>14922600.918046009</v>
      </c>
      <c r="C26">
        <v>17</v>
      </c>
      <c r="D26">
        <v>1</v>
      </c>
      <c r="E26" s="7">
        <f t="shared" si="7"/>
        <v>15800400.972048715</v>
      </c>
      <c r="F26" s="8">
        <f t="shared" si="2"/>
        <v>877.80005400270647</v>
      </c>
      <c r="G26" s="9">
        <f t="shared" si="3"/>
        <v>929.43535129698319</v>
      </c>
      <c r="H26" s="9">
        <f t="shared" si="4"/>
        <v>51.635297294276711</v>
      </c>
      <c r="I26" s="9">
        <f t="shared" si="8"/>
        <v>3.6529413529498242</v>
      </c>
      <c r="J26" s="3">
        <f t="shared" si="5"/>
        <v>6500000</v>
      </c>
      <c r="K26" s="9">
        <f t="shared" si="0"/>
        <v>243.08309187767253</v>
      </c>
      <c r="L26" s="10">
        <f t="shared" ref="L26:L41" si="11">B26/C26*D26</f>
        <v>877800.05400270643</v>
      </c>
      <c r="M26" s="11">
        <f t="shared" si="9"/>
        <v>8.5367513338065635</v>
      </c>
      <c r="N26" s="2">
        <f t="shared" si="10"/>
        <v>73150.004500225536</v>
      </c>
    </row>
    <row r="27" spans="1:14" x14ac:dyDescent="0.25">
      <c r="A27">
        <v>26</v>
      </c>
      <c r="B27" s="3">
        <f t="shared" si="6"/>
        <v>16040400.972048715</v>
      </c>
      <c r="C27">
        <v>17</v>
      </c>
      <c r="D27">
        <v>1</v>
      </c>
      <c r="E27" s="3">
        <f t="shared" si="7"/>
        <v>16983953.970404521</v>
      </c>
      <c r="F27" s="4">
        <f t="shared" si="2"/>
        <v>943.55299835580684</v>
      </c>
      <c r="G27" s="1">
        <f t="shared" si="3"/>
        <v>999.05611590614819</v>
      </c>
      <c r="H27" s="1">
        <f t="shared" si="4"/>
        <v>55.503117550341358</v>
      </c>
      <c r="I27" s="1">
        <f t="shared" si="8"/>
        <v>3.8678202560646469</v>
      </c>
      <c r="J27" s="3">
        <f t="shared" si="5"/>
        <v>6740000</v>
      </c>
      <c r="K27" s="1">
        <f t="shared" si="0"/>
        <v>251.98744763211454</v>
      </c>
      <c r="L27" s="2">
        <f t="shared" si="11"/>
        <v>943552.99835580681</v>
      </c>
      <c r="M27" s="5">
        <f t="shared" si="9"/>
        <v>8.9043557544420082</v>
      </c>
      <c r="N27" s="2">
        <f t="shared" si="10"/>
        <v>78629.416529650567</v>
      </c>
    </row>
    <row r="28" spans="1:14" x14ac:dyDescent="0.25">
      <c r="A28">
        <v>27</v>
      </c>
      <c r="B28" s="3">
        <f t="shared" si="6"/>
        <v>17223953.970404521</v>
      </c>
      <c r="C28">
        <v>17</v>
      </c>
      <c r="D28">
        <v>1</v>
      </c>
      <c r="E28" s="3">
        <f t="shared" si="7"/>
        <v>18237127.733369492</v>
      </c>
      <c r="F28" s="4">
        <f t="shared" si="2"/>
        <v>1013.1737629649718</v>
      </c>
      <c r="G28" s="1">
        <f t="shared" si="3"/>
        <v>1072.7722196099703</v>
      </c>
      <c r="H28" s="1">
        <f t="shared" si="4"/>
        <v>59.598456644998464</v>
      </c>
      <c r="I28" s="1">
        <f t="shared" si="8"/>
        <v>4.0953390946571062</v>
      </c>
      <c r="J28" s="3">
        <f t="shared" si="5"/>
        <v>6980000</v>
      </c>
      <c r="K28" s="1">
        <f t="shared" si="0"/>
        <v>261.27690162420475</v>
      </c>
      <c r="L28" s="2">
        <f t="shared" si="11"/>
        <v>1013173.7629649718</v>
      </c>
      <c r="M28" s="5">
        <f t="shared" si="9"/>
        <v>9.2894539920902162</v>
      </c>
      <c r="N28" s="2">
        <f t="shared" si="10"/>
        <v>84431.146913747652</v>
      </c>
    </row>
    <row r="29" spans="1:14" x14ac:dyDescent="0.25">
      <c r="A29">
        <v>28</v>
      </c>
      <c r="B29" s="3">
        <f t="shared" si="6"/>
        <v>18477127.733369492</v>
      </c>
      <c r="C29">
        <v>17</v>
      </c>
      <c r="D29">
        <v>1</v>
      </c>
      <c r="E29" s="3">
        <f t="shared" si="7"/>
        <v>19564017.600038286</v>
      </c>
      <c r="F29" s="4">
        <f t="shared" si="2"/>
        <v>1086.8898666687935</v>
      </c>
      <c r="G29" s="1">
        <f t="shared" si="3"/>
        <v>1150.8245647081344</v>
      </c>
      <c r="H29" s="1">
        <f t="shared" si="4"/>
        <v>63.934698039340901</v>
      </c>
      <c r="I29" s="1">
        <f t="shared" si="8"/>
        <v>4.3362413943424372</v>
      </c>
      <c r="J29" s="3">
        <f t="shared" si="5"/>
        <v>7220000</v>
      </c>
      <c r="K29" s="1">
        <f t="shared" si="0"/>
        <v>270.96977285371588</v>
      </c>
      <c r="L29" s="2">
        <f t="shared" si="11"/>
        <v>1086889.8666687936</v>
      </c>
      <c r="M29" s="5">
        <f t="shared" si="9"/>
        <v>9.6928712295111268</v>
      </c>
      <c r="N29" s="2">
        <f t="shared" si="10"/>
        <v>90574.155555732796</v>
      </c>
    </row>
    <row r="30" spans="1:14" x14ac:dyDescent="0.25">
      <c r="A30">
        <v>29</v>
      </c>
      <c r="B30" s="3">
        <f t="shared" si="6"/>
        <v>19804017.600038286</v>
      </c>
      <c r="C30">
        <v>17</v>
      </c>
      <c r="D30">
        <v>1</v>
      </c>
      <c r="E30" s="3">
        <f t="shared" si="7"/>
        <v>20968959.811805245</v>
      </c>
      <c r="F30" s="4">
        <f t="shared" si="2"/>
        <v>1164.9422117669581</v>
      </c>
      <c r="G30" s="1">
        <f t="shared" si="3"/>
        <v>1233.468224223838</v>
      </c>
      <c r="H30" s="1">
        <f t="shared" si="4"/>
        <v>68.526012456879926</v>
      </c>
      <c r="I30" s="1">
        <f t="shared" si="8"/>
        <v>4.5913144175390244</v>
      </c>
      <c r="J30" s="3">
        <f t="shared" si="5"/>
        <v>7460000</v>
      </c>
      <c r="K30" s="1">
        <f t="shared" si="0"/>
        <v>281.08525216897112</v>
      </c>
      <c r="L30" s="2">
        <f t="shared" si="11"/>
        <v>1164942.211766958</v>
      </c>
      <c r="M30" s="5">
        <f t="shared" si="9"/>
        <v>10.115479315255243</v>
      </c>
      <c r="N30" s="2">
        <f t="shared" si="10"/>
        <v>97078.517647246495</v>
      </c>
    </row>
    <row r="31" spans="1:14" x14ac:dyDescent="0.25">
      <c r="A31">
        <v>30</v>
      </c>
      <c r="B31" s="3">
        <f t="shared" si="6"/>
        <v>21208959.811805245</v>
      </c>
      <c r="C31">
        <v>17</v>
      </c>
      <c r="D31">
        <v>1</v>
      </c>
      <c r="E31" s="3">
        <f t="shared" si="7"/>
        <v>22456545.683087908</v>
      </c>
      <c r="F31" s="4">
        <f t="shared" si="2"/>
        <v>1247.5858712826614</v>
      </c>
      <c r="G31" s="1">
        <f t="shared" si="3"/>
        <v>1320.9732754757592</v>
      </c>
      <c r="H31" s="1">
        <f t="shared" si="4"/>
        <v>73.387404193097836</v>
      </c>
      <c r="I31" s="1">
        <f t="shared" si="8"/>
        <v>4.8613917362179109</v>
      </c>
      <c r="J31" s="3">
        <f t="shared" si="5"/>
        <v>7700000</v>
      </c>
      <c r="K31" s="1">
        <f t="shared" si="0"/>
        <v>291.64345042971308</v>
      </c>
      <c r="L31" s="2">
        <f t="shared" si="11"/>
        <v>1247585.8712826613</v>
      </c>
      <c r="M31" s="5">
        <f t="shared" si="9"/>
        <v>10.55819826074196</v>
      </c>
      <c r="N31" s="2">
        <f t="shared" si="10"/>
        <v>103965.48927355511</v>
      </c>
    </row>
    <row r="32" spans="1:14" x14ac:dyDescent="0.25">
      <c r="A32">
        <v>31</v>
      </c>
      <c r="B32" s="3">
        <f t="shared" si="6"/>
        <v>22696545.683087908</v>
      </c>
      <c r="C32">
        <v>17</v>
      </c>
      <c r="D32">
        <v>1</v>
      </c>
      <c r="E32" s="3">
        <f t="shared" si="7"/>
        <v>24031636.605622489</v>
      </c>
      <c r="F32" s="4">
        <f t="shared" si="2"/>
        <v>1335.0909225345829</v>
      </c>
      <c r="G32" s="1">
        <f t="shared" si="3"/>
        <v>1413.6256826836757</v>
      </c>
      <c r="H32" s="1">
        <f t="shared" si="4"/>
        <v>78.53476014909279</v>
      </c>
      <c r="I32" s="1">
        <f t="shared" si="8"/>
        <v>5.1473559559949535</v>
      </c>
      <c r="J32" s="3">
        <f t="shared" si="5"/>
        <v>7940000</v>
      </c>
      <c r="K32" s="1">
        <f t="shared" si="0"/>
        <v>302.66544843353262</v>
      </c>
      <c r="L32" s="2">
        <f t="shared" si="11"/>
        <v>1335090.9225345829</v>
      </c>
      <c r="M32" s="5">
        <f t="shared" si="9"/>
        <v>11.021998003819533</v>
      </c>
      <c r="N32" s="2">
        <f t="shared" si="10"/>
        <v>111257.5768778819</v>
      </c>
    </row>
    <row r="33" spans="1:14" x14ac:dyDescent="0.25">
      <c r="A33">
        <v>32</v>
      </c>
      <c r="B33" s="3">
        <f t="shared" si="6"/>
        <v>24271636.605622489</v>
      </c>
      <c r="C33">
        <v>17</v>
      </c>
      <c r="D33">
        <v>1</v>
      </c>
      <c r="E33" s="3">
        <f t="shared" si="7"/>
        <v>25699379.935364988</v>
      </c>
      <c r="F33" s="4">
        <f t="shared" si="2"/>
        <v>1427.7433297424993</v>
      </c>
      <c r="G33" s="1">
        <f t="shared" si="3"/>
        <v>1511.7282314920581</v>
      </c>
      <c r="H33" s="1">
        <f t="shared" si="4"/>
        <v>83.98490174955873</v>
      </c>
      <c r="I33" s="1">
        <f t="shared" si="8"/>
        <v>5.4501416004659404</v>
      </c>
      <c r="J33" s="3">
        <f t="shared" si="5"/>
        <v>8180000</v>
      </c>
      <c r="K33" s="1">
        <f t="shared" si="0"/>
        <v>314.17334884309275</v>
      </c>
      <c r="L33" s="2">
        <f t="shared" si="11"/>
        <v>1427743.3297424994</v>
      </c>
      <c r="M33" s="5">
        <f t="shared" si="9"/>
        <v>11.507900409560136</v>
      </c>
      <c r="N33" s="2">
        <f t="shared" si="10"/>
        <v>118978.61081187495</v>
      </c>
    </row>
    <row r="34" spans="1:14" x14ac:dyDescent="0.25">
      <c r="A34">
        <v>33</v>
      </c>
      <c r="B34" s="3">
        <f t="shared" si="6"/>
        <v>25939379.935364988</v>
      </c>
      <c r="C34">
        <v>17</v>
      </c>
      <c r="D34">
        <v>1</v>
      </c>
      <c r="E34" s="3">
        <f t="shared" si="7"/>
        <v>27465225.813915871</v>
      </c>
      <c r="F34" s="4">
        <f t="shared" si="2"/>
        <v>1525.8458785508815</v>
      </c>
      <c r="G34" s="1">
        <f t="shared" si="3"/>
        <v>1615.6015184656396</v>
      </c>
      <c r="H34" s="1">
        <f t="shared" si="4"/>
        <v>89.755639914758149</v>
      </c>
      <c r="I34" s="1">
        <f t="shared" si="8"/>
        <v>5.7707381651994183</v>
      </c>
      <c r="J34" s="3">
        <f t="shared" si="5"/>
        <v>8420000</v>
      </c>
      <c r="K34" s="1">
        <f t="shared" si="0"/>
        <v>326.19033033154238</v>
      </c>
      <c r="L34" s="2">
        <f t="shared" si="11"/>
        <v>1525845.8785508815</v>
      </c>
      <c r="M34" s="5">
        <f t="shared" si="9"/>
        <v>12.01698148844963</v>
      </c>
      <c r="N34" s="2">
        <f t="shared" si="10"/>
        <v>127153.82321257346</v>
      </c>
    </row>
    <row r="35" spans="1:14" x14ac:dyDescent="0.25">
      <c r="A35">
        <v>34</v>
      </c>
      <c r="B35" s="3">
        <f t="shared" si="6"/>
        <v>27705225.813915871</v>
      </c>
      <c r="C35">
        <v>17</v>
      </c>
      <c r="D35">
        <v>1</v>
      </c>
      <c r="E35" s="3">
        <f t="shared" si="7"/>
        <v>29334944.979440335</v>
      </c>
      <c r="F35" s="4">
        <f t="shared" si="2"/>
        <v>1629.7191655244628</v>
      </c>
      <c r="G35" s="1">
        <f t="shared" si="3"/>
        <v>1725.5849987906081</v>
      </c>
      <c r="H35" s="1">
        <f t="shared" si="4"/>
        <v>95.865833266145273</v>
      </c>
      <c r="I35" s="1">
        <f t="shared" si="8"/>
        <v>6.1101933513871245</v>
      </c>
      <c r="J35" s="3">
        <f t="shared" si="5"/>
        <v>8660000</v>
      </c>
      <c r="K35" s="1">
        <f t="shared" si="0"/>
        <v>338.74070415058122</v>
      </c>
      <c r="L35" s="2">
        <f t="shared" si="11"/>
        <v>1629719.1655244629</v>
      </c>
      <c r="M35" s="5">
        <f t="shared" si="9"/>
        <v>12.550373819038839</v>
      </c>
      <c r="N35" s="2">
        <f t="shared" si="10"/>
        <v>135809.93046037192</v>
      </c>
    </row>
    <row r="36" spans="1:14" x14ac:dyDescent="0.25">
      <c r="A36">
        <v>35</v>
      </c>
      <c r="B36" s="3">
        <f t="shared" si="6"/>
        <v>29574944.979440335</v>
      </c>
      <c r="C36">
        <v>17</v>
      </c>
      <c r="D36">
        <v>1</v>
      </c>
      <c r="E36" s="3">
        <f t="shared" si="7"/>
        <v>31314647.625289768</v>
      </c>
      <c r="F36" s="4">
        <f t="shared" si="2"/>
        <v>1739.7026458494313</v>
      </c>
      <c r="G36" s="1">
        <f t="shared" si="3"/>
        <v>1842.0380956052804</v>
      </c>
      <c r="H36" s="1">
        <f t="shared" si="4"/>
        <v>102.33544975584914</v>
      </c>
      <c r="I36" s="1">
        <f t="shared" si="8"/>
        <v>6.469616489703867</v>
      </c>
      <c r="J36" s="3">
        <f t="shared" si="5"/>
        <v>8900000</v>
      </c>
      <c r="K36" s="1">
        <f t="shared" si="0"/>
        <v>351.84997331786258</v>
      </c>
      <c r="L36" s="2">
        <f t="shared" si="11"/>
        <v>1739702.6458494314</v>
      </c>
      <c r="M36" s="5">
        <f t="shared" si="9"/>
        <v>13.109269167281354</v>
      </c>
      <c r="N36" s="2">
        <f t="shared" si="10"/>
        <v>144975.22048745261</v>
      </c>
    </row>
    <row r="37" spans="1:14" x14ac:dyDescent="0.25">
      <c r="A37">
        <v>36</v>
      </c>
      <c r="B37" s="3">
        <f t="shared" si="6"/>
        <v>31554647.625289768</v>
      </c>
      <c r="C37">
        <v>17</v>
      </c>
      <c r="D37">
        <v>1</v>
      </c>
      <c r="E37" s="3">
        <f t="shared" si="7"/>
        <v>33410803.36795387</v>
      </c>
      <c r="F37" s="4">
        <f t="shared" si="2"/>
        <v>1856.1557426641041</v>
      </c>
      <c r="G37" s="1">
        <f t="shared" si="3"/>
        <v>1965.3413745855219</v>
      </c>
      <c r="H37" s="1">
        <f t="shared" si="4"/>
        <v>109.18563192141778</v>
      </c>
      <c r="I37" s="1">
        <f t="shared" si="8"/>
        <v>6.8501821655686399</v>
      </c>
      <c r="J37" s="3">
        <f t="shared" si="5"/>
        <v>9140000</v>
      </c>
      <c r="K37" s="1">
        <f t="shared" si="0"/>
        <v>365.54489461656317</v>
      </c>
      <c r="L37" s="2">
        <f t="shared" si="11"/>
        <v>1856155.7426641041</v>
      </c>
      <c r="M37" s="5">
        <f t="shared" si="9"/>
        <v>13.694921298700592</v>
      </c>
      <c r="N37" s="2">
        <f t="shared" si="10"/>
        <v>154679.64522200866</v>
      </c>
    </row>
    <row r="38" spans="1:14" x14ac:dyDescent="0.25">
      <c r="A38">
        <v>37</v>
      </c>
      <c r="B38" s="3">
        <f t="shared" si="6"/>
        <v>33650803.367953867</v>
      </c>
      <c r="C38">
        <v>17</v>
      </c>
      <c r="D38">
        <v>1</v>
      </c>
      <c r="E38" s="3">
        <f t="shared" si="7"/>
        <v>35630262.389598213</v>
      </c>
      <c r="F38" s="4">
        <f t="shared" si="2"/>
        <v>1979.4590216443451</v>
      </c>
      <c r="G38" s="1">
        <f t="shared" si="3"/>
        <v>2095.8977876234244</v>
      </c>
      <c r="H38" s="1">
        <f t="shared" si="4"/>
        <v>116.43876597907934</v>
      </c>
      <c r="I38" s="1">
        <f t="shared" si="8"/>
        <v>7.2531340576615548</v>
      </c>
      <c r="J38" s="3">
        <f t="shared" si="5"/>
        <v>9380000</v>
      </c>
      <c r="K38" s="1">
        <f t="shared" si="0"/>
        <v>379.85354359912805</v>
      </c>
      <c r="L38" s="2">
        <f t="shared" si="11"/>
        <v>1979459.021644345</v>
      </c>
      <c r="M38" s="5">
        <f t="shared" si="9"/>
        <v>14.308648982564875</v>
      </c>
      <c r="N38" s="2">
        <f t="shared" si="10"/>
        <v>164954.91847036208</v>
      </c>
    </row>
    <row r="39" spans="1:14" x14ac:dyDescent="0.25">
      <c r="A39">
        <v>38</v>
      </c>
      <c r="B39" s="3">
        <f t="shared" si="6"/>
        <v>35870262.389598213</v>
      </c>
      <c r="C39">
        <v>17</v>
      </c>
      <c r="D39">
        <v>1</v>
      </c>
      <c r="E39" s="3">
        <f t="shared" si="7"/>
        <v>37980277.824280463</v>
      </c>
      <c r="F39" s="4">
        <f t="shared" si="2"/>
        <v>2110.0154346822478</v>
      </c>
      <c r="G39" s="1">
        <f t="shared" si="3"/>
        <v>2234.1339896635568</v>
      </c>
      <c r="H39" s="1">
        <f t="shared" si="4"/>
        <v>124.11855498130899</v>
      </c>
      <c r="I39" s="1">
        <f t="shared" si="8"/>
        <v>7.6797890022296542</v>
      </c>
      <c r="J39" s="3">
        <f t="shared" si="5"/>
        <v>9620000</v>
      </c>
      <c r="K39" s="1">
        <f t="shared" si="0"/>
        <v>394.80538278877822</v>
      </c>
      <c r="L39" s="2">
        <f t="shared" si="11"/>
        <v>2110015.4346822477</v>
      </c>
      <c r="M39" s="5">
        <f t="shared" si="9"/>
        <v>14.951839189650173</v>
      </c>
      <c r="N39" s="2">
        <f t="shared" si="10"/>
        <v>175834.61955685398</v>
      </c>
    </row>
    <row r="40" spans="1:14" x14ac:dyDescent="0.25">
      <c r="A40">
        <v>39</v>
      </c>
      <c r="B40" s="3">
        <f t="shared" si="6"/>
        <v>38220277.824280463</v>
      </c>
      <c r="C40">
        <v>17</v>
      </c>
      <c r="D40">
        <v>1</v>
      </c>
      <c r="E40" s="3">
        <f t="shared" si="7"/>
        <v>40468529.461002842</v>
      </c>
      <c r="F40" s="4">
        <f t="shared" si="2"/>
        <v>2248.2516367223802</v>
      </c>
      <c r="G40" s="1">
        <f t="shared" si="3"/>
        <v>2380.5017330001674</v>
      </c>
      <c r="H40" s="1">
        <f t="shared" si="4"/>
        <v>132.25009627778718</v>
      </c>
      <c r="I40" s="1">
        <f t="shared" si="8"/>
        <v>8.1315412964781899</v>
      </c>
      <c r="J40" s="3">
        <f t="shared" si="5"/>
        <v>9860000</v>
      </c>
      <c r="K40" s="1">
        <f t="shared" si="0"/>
        <v>410.43133327589089</v>
      </c>
      <c r="L40" s="2">
        <f t="shared" si="11"/>
        <v>2248251.6367223803</v>
      </c>
      <c r="M40" s="5">
        <f t="shared" si="9"/>
        <v>15.625950487112675</v>
      </c>
      <c r="N40" s="2">
        <f t="shared" si="10"/>
        <v>187354.30306019835</v>
      </c>
    </row>
    <row r="41" spans="1:14" x14ac:dyDescent="0.25">
      <c r="A41">
        <v>40</v>
      </c>
      <c r="B41" s="3">
        <f t="shared" si="6"/>
        <v>40708529.461002842</v>
      </c>
      <c r="C41">
        <v>17</v>
      </c>
      <c r="D41">
        <v>1</v>
      </c>
      <c r="E41" s="3">
        <f t="shared" si="7"/>
        <v>43103148.841061831</v>
      </c>
      <c r="F41" s="4">
        <f t="shared" si="2"/>
        <v>2394.6193800589908</v>
      </c>
      <c r="G41" s="1">
        <f t="shared" si="3"/>
        <v>2535.4793435918727</v>
      </c>
      <c r="H41" s="1">
        <f t="shared" si="4"/>
        <v>140.85996353288192</v>
      </c>
      <c r="I41" s="1">
        <f t="shared" si="8"/>
        <v>8.6098672550947413</v>
      </c>
      <c r="J41" s="3">
        <f t="shared" si="5"/>
        <v>10100000</v>
      </c>
      <c r="K41" s="1">
        <f t="shared" si="0"/>
        <v>426.76384991150326</v>
      </c>
      <c r="L41" s="2">
        <f t="shared" si="11"/>
        <v>2394619.3800589908</v>
      </c>
      <c r="M41" s="5">
        <f t="shared" si="9"/>
        <v>16.332516635612365</v>
      </c>
      <c r="N41" s="2">
        <f t="shared" si="10"/>
        <v>199551.61500491589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2018-07-05T08:51:46Z</dcterms:modified>
</cp:coreProperties>
</file>