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502"/>
  <workbookPr/>
  <mc:AlternateContent xmlns:mc="http://schemas.openxmlformats.org/markup-compatibility/2006">
    <mc:Choice Requires="x15">
      <x15ac:absPath xmlns:x15ac="http://schemas.microsoft.com/office/spreadsheetml/2010/11/ac" url="/Users/sergey/Documents/TUM/1algsPractikum/hw10/D/"/>
    </mc:Choice>
  </mc:AlternateContent>
  <bookViews>
    <workbookView xWindow="5900" yWindow="2000" windowWidth="21360" windowHeight="958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2" i="1" l="1"/>
  <c r="D10" i="1"/>
  <c r="D11" i="1"/>
  <c r="C11" i="1"/>
  <c r="B11" i="1"/>
  <c r="A11" i="1"/>
  <c r="C10" i="1"/>
  <c r="B10" i="1"/>
  <c r="A10" i="1"/>
  <c r="H11" i="1"/>
  <c r="F11" i="1"/>
  <c r="H10" i="1"/>
  <c r="F10" i="1"/>
  <c r="D9" i="1"/>
  <c r="D8" i="1"/>
  <c r="H9" i="1"/>
  <c r="F9" i="1"/>
  <c r="E8" i="1"/>
  <c r="G8" i="1"/>
  <c r="C9" i="1"/>
  <c r="B9" i="1"/>
  <c r="A9" i="1"/>
  <c r="B8" i="1"/>
  <c r="A8" i="1"/>
  <c r="H2" i="1"/>
  <c r="J3" i="1"/>
  <c r="J2" i="1"/>
  <c r="I2" i="1"/>
  <c r="G1" i="1"/>
  <c r="H5" i="1"/>
  <c r="H4" i="1"/>
  <c r="A14" i="1"/>
  <c r="A15" i="1"/>
  <c r="A13" i="1"/>
  <c r="B13" i="1"/>
  <c r="F2" i="1"/>
  <c r="F4" i="1"/>
  <c r="F5" i="1"/>
  <c r="E3" i="1"/>
  <c r="G3" i="1"/>
  <c r="E1" i="1"/>
  <c r="D1" i="1"/>
</calcChain>
</file>

<file path=xl/sharedStrings.xml><?xml version="1.0" encoding="utf-8"?>
<sst xmlns="http://schemas.openxmlformats.org/spreadsheetml/2006/main" count="2" uniqueCount="2">
  <si>
    <t>Cirle</t>
  </si>
  <si>
    <t>Polyg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</si>
</sst>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5" formatCode="0.000000000000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2" fontId="0" fillId="0" borderId="0" xfId="0" applyNumberFormat="1"/>
    <xf numFmtId="1" fontId="0" fillId="0" borderId="0" xfId="0" applyNumberFormat="1"/>
    <xf numFmtId="175" fontId="1" fillId="0" borderId="0" xfId="0" applyNumberFormat="1" applyFont="1"/>
    <xf numFmtId="175" fontId="0" fillId="2" borderId="0" xfId="0" applyNumberFormat="1" applyFill="1"/>
    <xf numFmtId="175" fontId="1" fillId="2" borderId="0" xfId="0" applyNumberFormat="1" applyFont="1" applyFill="1"/>
    <xf numFmtId="0" fontId="0" fillId="3" borderId="0" xfId="0" applyFill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tabSelected="1" workbookViewId="0">
      <selection activeCell="L5" sqref="L5"/>
    </sheetView>
  </sheetViews>
  <sheetFormatPr baseColWidth="10" defaultRowHeight="16" x14ac:dyDescent="0.2"/>
  <cols>
    <col min="1" max="1" width="12.33203125" bestFit="1" customWidth="1"/>
    <col min="8" max="8" width="19" customWidth="1"/>
    <col min="9" max="9" width="16.83203125" bestFit="1" customWidth="1"/>
  </cols>
  <sheetData>
    <row r="1" spans="1:10" x14ac:dyDescent="0.2">
      <c r="A1">
        <v>1</v>
      </c>
      <c r="B1">
        <v>2</v>
      </c>
      <c r="C1">
        <v>0</v>
      </c>
      <c r="D1">
        <f>3.3</f>
        <v>3.3</v>
      </c>
      <c r="E1">
        <f>D1^2</f>
        <v>10.889999999999999</v>
      </c>
      <c r="G1">
        <f>PI()*E1</f>
        <v>34.21194399759284</v>
      </c>
    </row>
    <row r="2" spans="1:10" x14ac:dyDescent="0.2">
      <c r="A2">
        <v>1</v>
      </c>
      <c r="B2">
        <v>3</v>
      </c>
      <c r="C2">
        <v>3</v>
      </c>
      <c r="D2">
        <v>1.5</v>
      </c>
      <c r="F2">
        <f>SQRT(D2^2-(D2/2)^2)</f>
        <v>1.299038105676658</v>
      </c>
      <c r="H2">
        <f t="shared" ref="H2" si="0">0.25*C2*POWER(D2,2)*_xlfn.COT(PI()/C2)</f>
        <v>0.97427857925749384</v>
      </c>
      <c r="I2">
        <f>0.5*F2*D2</f>
        <v>0.9742785792574935</v>
      </c>
      <c r="J2">
        <f>IF(H2=I2,1,0)</f>
        <v>1</v>
      </c>
    </row>
    <row r="3" spans="1:10" x14ac:dyDescent="0.2">
      <c r="A3">
        <v>2</v>
      </c>
      <c r="B3">
        <v>3</v>
      </c>
      <c r="C3">
        <v>0</v>
      </c>
      <c r="D3">
        <v>2.2000000000000002</v>
      </c>
      <c r="E3">
        <f t="shared" ref="E3" si="1">D3^2</f>
        <v>4.8400000000000007</v>
      </c>
      <c r="G3">
        <f t="shared" ref="G3" si="2">3.14159*E3</f>
        <v>15.205295600000001</v>
      </c>
      <c r="J3" s="7">
        <f>SUM(G1:H2)</f>
        <v>35.186222576850334</v>
      </c>
    </row>
    <row r="4" spans="1:10" x14ac:dyDescent="0.2">
      <c r="A4">
        <v>2</v>
      </c>
      <c r="B4">
        <v>4</v>
      </c>
      <c r="C4">
        <v>5</v>
      </c>
      <c r="D4">
        <v>4.0999999999999996</v>
      </c>
      <c r="F4">
        <f t="shared" ref="F4:F5" si="3">SQRT(D4^2-(D4/2)^2)</f>
        <v>3.5507041555161982</v>
      </c>
      <c r="H4">
        <f>0.25*C4*POWER(D4,2)*_xlfn.COT(PI()/C4)</f>
        <v>28.921225103900532</v>
      </c>
    </row>
    <row r="5" spans="1:10" x14ac:dyDescent="0.2">
      <c r="A5">
        <v>3</v>
      </c>
      <c r="B5">
        <v>4</v>
      </c>
      <c r="C5">
        <v>4</v>
      </c>
      <c r="D5">
        <v>2.5</v>
      </c>
      <c r="F5">
        <f t="shared" si="3"/>
        <v>2.1650635094610968</v>
      </c>
      <c r="H5">
        <f>0.25*C5*POWER(D5,2)*_xlfn.COT(PI()/C5)</f>
        <v>6.25</v>
      </c>
    </row>
    <row r="6" spans="1:10" x14ac:dyDescent="0.2">
      <c r="G6" s="1" t="s">
        <v>0</v>
      </c>
      <c r="H6" s="1" t="s">
        <v>1</v>
      </c>
    </row>
    <row r="7" spans="1:10" x14ac:dyDescent="0.2">
      <c r="G7" s="1"/>
      <c r="H7" s="1"/>
    </row>
    <row r="8" spans="1:10" x14ac:dyDescent="0.2">
      <c r="A8" s="3">
        <f>8</f>
        <v>8</v>
      </c>
      <c r="B8" s="3">
        <f>10</f>
        <v>10</v>
      </c>
      <c r="C8" s="3">
        <v>0</v>
      </c>
      <c r="D8" s="2">
        <f>8.00082</f>
        <v>8.0008199999999992</v>
      </c>
      <c r="E8" s="2">
        <f>D8^2</f>
        <v>64.013120672399992</v>
      </c>
      <c r="G8" s="1">
        <f>3.14159*E8</f>
        <v>201.10297977320508</v>
      </c>
      <c r="H8" s="1"/>
    </row>
    <row r="9" spans="1:10" x14ac:dyDescent="0.2">
      <c r="A9" s="3">
        <f>8</f>
        <v>8</v>
      </c>
      <c r="B9" s="3">
        <f>1</f>
        <v>1</v>
      </c>
      <c r="C9" s="3">
        <f>6</f>
        <v>6</v>
      </c>
      <c r="D9">
        <f>4.69639366047378</f>
        <v>4.6963936604737802</v>
      </c>
      <c r="F9">
        <f>SQRT(D9^2-(D9/2)^2)</f>
        <v>4.0671962161424835</v>
      </c>
      <c r="G9" s="1"/>
      <c r="H9" s="6">
        <f>0.25*C9*POWER(D9,2)*_xlfn.COT(PI()/C9)</f>
        <v>57.303463576183525</v>
      </c>
    </row>
    <row r="10" spans="1:10" x14ac:dyDescent="0.2">
      <c r="A10" s="3">
        <f>7</f>
        <v>7</v>
      </c>
      <c r="B10" s="3">
        <f>4</f>
        <v>4</v>
      </c>
      <c r="C10" s="3">
        <f>4</f>
        <v>4</v>
      </c>
      <c r="D10">
        <f>3.92290609521007</f>
        <v>3.9229060952100698</v>
      </c>
      <c r="F10">
        <f>SQRT(D10^2-(D10/2)^2)</f>
        <v>3.3973363351127359</v>
      </c>
      <c r="G10" s="1"/>
      <c r="H10" s="4">
        <f>0.25*C10*POWER(D10,2)*_xlfn.COT(PI()/C10)</f>
        <v>15.389192231836317</v>
      </c>
    </row>
    <row r="11" spans="1:10" x14ac:dyDescent="0.2">
      <c r="A11" s="3">
        <f>1</f>
        <v>1</v>
      </c>
      <c r="B11" s="3">
        <f>5</f>
        <v>5</v>
      </c>
      <c r="C11" s="3">
        <f>5</f>
        <v>5</v>
      </c>
      <c r="D11">
        <f>5.14934255419315</f>
        <v>5.1493425541931499</v>
      </c>
      <c r="F11">
        <f>SQRT(D11^2-(D11/2)^2)</f>
        <v>4.4594614647195154</v>
      </c>
      <c r="G11" s="1"/>
      <c r="H11" s="4">
        <f>0.25*C11*POWER(D11,2)*_xlfn.COT(PI()/C11)</f>
        <v>45.61971205804759</v>
      </c>
    </row>
    <row r="12" spans="1:10" x14ac:dyDescent="0.2">
      <c r="I12" s="5">
        <f>SUM(H10:H11)</f>
        <v>61.008904289883908</v>
      </c>
    </row>
    <row r="13" spans="1:10" x14ac:dyDescent="0.2">
      <c r="A13">
        <f>_xlfn.COT(PI()/C4)</f>
        <v>1.3763819204711736</v>
      </c>
      <c r="B13">
        <f>0.25*C4*POWER(D4,2)*A13</f>
        <v>28.921225103900532</v>
      </c>
    </row>
    <row r="14" spans="1:10" x14ac:dyDescent="0.2">
      <c r="A14">
        <f>TAN(PI()/C4)</f>
        <v>0.7265425280053609</v>
      </c>
    </row>
    <row r="15" spans="1:10" x14ac:dyDescent="0.2">
      <c r="A15">
        <f>1/A14</f>
        <v>1.3763819204711736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 Nasonov</dc:creator>
  <cp:lastModifiedBy>Sergey Nasonov</cp:lastModifiedBy>
  <dcterms:created xsi:type="dcterms:W3CDTF">2017-07-17T14:33:12Z</dcterms:created>
  <dcterms:modified xsi:type="dcterms:W3CDTF">2017-07-17T21:11:15Z</dcterms:modified>
</cp:coreProperties>
</file>