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e6a8f976e75a7f5/Desktop/Arfan/IT Vedant/dmart-sales-analysis/"/>
    </mc:Choice>
  </mc:AlternateContent>
  <xr:revisionPtr revIDLastSave="27" documentId="8_{AA583E27-B7ED-4425-9E9A-7024A6362482}" xr6:coauthVersionLast="47" xr6:coauthVersionMax="47" xr10:uidLastSave="{A5971D10-D109-4BBF-B658-AE36571D0ED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 a="1"/>
  <c r="N22" i="1" s="1"/>
  <c r="N19" i="1"/>
  <c r="N16" i="1"/>
  <c r="N13" i="1"/>
  <c r="N10" i="1"/>
  <c r="N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<sst xmlns="http://schemas.openxmlformats.org/spreadsheetml/2006/main" count="92088" uniqueCount="15384">
  <si>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</si>
  <si>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</si>
  <si>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</si>
  <si>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</si>
  <si>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</si>
  <si>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</si>
  <si>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</si>
  <si>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</si>
  <si>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</si>
  <si>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</si>
  <si>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</si>
  <si>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</si>
  <si>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</si>
  <si>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</si>
  <si>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</si>
  <si>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</si>
  <si>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</si>
  <si>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</si>
  <si>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</si>
  <si>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</si>
  <si>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</si>
  <si>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</si>
  <si>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</si>
  <si>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</si>
  <si>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</si>
  <si>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</si>
  <si>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</si>
  <si>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</si>
  <si>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</si>
  <si>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</si>
  <si>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</si>
  <si>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</si>
  <si>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</si>
  <si>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</si>
  <si>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</si>
  <si>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</si>
  <si>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</si>
  <si>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</si>
  <si>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</si>
  <si>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</si>
  <si>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</si>
  <si>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</si>
  <si>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</si>
  <si>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</si>
  <si>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</si>
  <si>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</si>
  <si>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</si>
  <si>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</si>
  <si>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</si>
  <si>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</si>
  <si>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</si>
  <si>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</si>
  <si>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</si>
  <si>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</si>
  <si>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</si>
  <si>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</si>
  <si>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</si>
  <si>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</si>
  <si>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</si>
  <si>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</si>
  <si>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</si>
  <si>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</si>
  <si>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</si>
  <si>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</si>
  <si>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</si>
  <si>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</si>
  <si>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</si>
  <si>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</si>
  <si>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</si>
  <si>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</si>
  <si>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</si>
  <si>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</si>
  <si>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</si>
  <si>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</si>
  <si>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</si>
  <si>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</si>
  <si>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</si>
  <si>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</si>
  <si>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</si>
  <si>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</si>
  <si>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</si>
  <si>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</si>
  <si>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</si>
  <si>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</si>
  <si>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</si>
  <si>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</si>
  <si>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</si>
  <si>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</si>
  <si>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</si>
  <si>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</si>
  <si>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</si>
  <si>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</si>
  <si>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</si>
  <si>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</si>
  <si>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</si>
  <si>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</si>
  <si>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</si>
  <si>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</si>
  <si>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</si>
  <si>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</si>
  <si>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</si>
  <si>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</si>
  <si>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</si>
  <si>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</si>
  <si>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</si>
  <si>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</si>
  <si>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</si>
  <si>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</si>
  <si>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</si>
  <si>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</si>
  <si>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</si>
  <si>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</si>
  <si>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</si>
  <si>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</si>
  <si>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</si>
  <si>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</si>
  <si>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</si>
  <si>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</si>
  <si>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</si>
  <si>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</si>
  <si>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</si>
  <si>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</si>
  <si>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</si>
  <si>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</si>
  <si>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</si>
  <si>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</si>
  <si>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</si>
  <si>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</si>
  <si>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</si>
  <si>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</si>
  <si>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</si>
  <si>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</si>
  <si>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</si>
  <si>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</si>
  <si>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</si>
  <si>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</si>
  <si>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</si>
  <si>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</si>
  <si>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</si>
  <si>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</si>
  <si>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</si>
  <si>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</si>
  <si>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</si>
  <si>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</si>
  <si>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</si>
  <si>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</si>
  <si>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</si>
  <si>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</si>
  <si>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</si>
  <si>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</si>
  <si>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</si>
  <si>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</si>
  <si>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</si>
  <si>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</si>
  <si>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</si>
  <si>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</si>
  <si>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</si>
  <si>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</si>
  <si>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</si>
  <si>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</si>
  <si>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</si>
  <si>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</si>
  <si>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</si>
  <si>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</si>
  <si>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</si>
  <si>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</si>
  <si>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</si>
  <si>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</si>
  <si>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</si>
  <si>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</si>
  <si>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</si>
  <si>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</si>
  <si>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</si>
  <si>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</si>
  <si>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</si>
  <si>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</si>
  <si>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</si>
  <si>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</si>
  <si>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</si>
  <si>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</si>
  <si>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</si>
  <si>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</si>
  <si>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</si>
  <si>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</si>
  <si>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</si>
  <si>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</si>
  <si>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</si>
  <si>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</si>
  <si>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</si>
  <si>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</si>
  <si>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</si>
  <si>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</si>
  <si>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</si>
  <si>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</si>
  <si>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</si>
  <si>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</si>
  <si>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</si>
  <si>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</si>
  <si>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</si>
  <si>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</si>
  <si>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</si>
  <si>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</si>
  <si>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</si>
  <si>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</si>
  <si>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</si>
  <si>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</si>
  <si>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</si>
  <si>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</si>
  <si>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</si>
  <si>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</si>
  <si>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</si>
  <si>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</si>
  <si>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</si>
  <si>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</si>
  <si>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</si>
  <si>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</si>
  <si>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</si>
  <si>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</si>
  <si>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</si>
  <si>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</si>
  <si>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</si>
  <si>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</si>
  <si>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</si>
  <si>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</si>
  <si>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</si>
  <si>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</si>
  <si>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</si>
  <si>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</si>
  <si>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</si>
  <si>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</si>
  <si>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</si>
  <si>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</si>
  <si>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</si>
  <si>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</si>
  <si>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</si>
  <si>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</si>
  <si>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</si>
  <si>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</si>
  <si>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</si>
  <si>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</si>
  <si>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</si>
  <si>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</si>
  <si>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</si>
  <si>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</si>
  <si>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</si>
  <si>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</si>
  <si>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</si>
  <si>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</si>
  <si>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</si>
  <si>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</si>
  <si>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</si>
  <si>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</si>
  <si>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</si>
  <si>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</si>
  <si>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</si>
  <si>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</si>
  <si>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</si>
  <si>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</si>
  <si>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</si>
  <si>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</si>
  <si>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</si>
  <si>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</si>
  <si>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</si>
  <si>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</si>
  <si>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</si>
  <si>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</si>
  <si>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</si>
  <si>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</si>
  <si>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</si>
  <si>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</si>
  <si>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</si>
  <si>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</si>
  <si>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</si>
  <si>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</si>
  <si>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</si>
  <si>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</si>
  <si>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</si>
  <si>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</si>
  <si>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</si>
  <si>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</si>
  <si>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</si>
  <si>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</si>
  <si>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</si>
  <si>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</si>
  <si>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</si>
  <si>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</si>
  <si>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</si>
  <si>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</si>
  <si>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</si>
  <si>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</si>
  <si>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</si>
  <si>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</si>
  <si>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</si>
  <si>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</si>
  <si>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</si>
  <si>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</si>
  <si>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</si>
  <si>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</si>
  <si>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</si>
  <si>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</si>
  <si>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</si>
  <si>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</si>
  <si>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</si>
  <si>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</si>
  <si>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</si>
  <si>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</si>
  <si>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</si>
  <si>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</si>
  <si>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</si>
  <si>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</si>
  <si>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</si>
  <si>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</si>
  <si>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</si>
  <si>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</si>
  <si>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</si>
  <si>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</si>
  <si>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</si>
  <si>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</si>
  <si>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</si>
  <si>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</si>
  <si>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</si>
  <si>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</si>
  <si>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</si>
  <si>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</si>
  <si>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</si>
  <si>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</si>
  <si>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</si>
  <si>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</si>
  <si>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</si>
  <si>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</si>
  <si>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</si>
  <si>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</si>
  <si>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</si>
  <si>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</si>
  <si>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</si>
  <si>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</si>
  <si>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</si>
  <si>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</si>
  <si>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</si>
  <si>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</si>
  <si>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</si>
  <si>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</si>
  <si>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</si>
  <si>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</si>
  <si>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</si>
  <si>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</si>
  <si>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</si>
  <si>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</si>
  <si>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</si>
  <si>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</si>
  <si>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</si>
  <si>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</si>
  <si>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</si>
  <si>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</si>
  <si>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</si>
  <si>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</si>
  <si>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</si>
  <si>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</si>
  <si>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</si>
  <si>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</si>
  <si>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</si>
  <si>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</si>
  <si>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</si>
  <si>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</si>
  <si>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</si>
  <si>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</si>
  <si>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</si>
  <si>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</si>
  <si>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</si>
  <si>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</si>
  <si>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</si>
  <si>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</si>
  <si>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</si>
  <si>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</si>
  <si>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</si>
  <si>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</si>
  <si>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</si>
  <si>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</si>
  <si>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</si>
  <si>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</si>
  <si>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</si>
  <si>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</si>
  <si>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</si>
  <si>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</si>
  <si>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</si>
  <si>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</si>
  <si>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</si>
  <si>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</si>
  <si>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</si>
  <si>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</si>
  <si>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</si>
  <si>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</si>
  <si>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</si>
  <si>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</si>
  <si>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</si>
  <si>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</si>
  <si>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</si>
  <si>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</si>
  <si>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</si>
  <si>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</si>
  <si>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</si>
  <si>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</si>
  <si>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</si>
  <si>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</si>
  <si>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</si>
  <si>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</si>
  <si>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</si>
  <si>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</si>
  <si>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</si>
  <si>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</si>
  <si>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</si>
  <si>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</si>
  <si>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</si>
  <si>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</si>
  <si>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</si>
  <si>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</si>
  <si>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</si>
  <si>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</si>
  <si>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</si>
  <si>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</si>
  <si>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</si>
  <si>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</si>
  <si>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</si>
  <si>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</si>
  <si>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</si>
  <si>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</si>
  <si>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</si>
  <si>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</si>
  <si>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</si>
  <si>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</si>
  <si>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</si>
  <si>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</si>
  <si>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</si>
  <si>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</si>
  <si>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</si>
  <si>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</si>
  <si>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</si>
  <si>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</si>
  <si>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</si>
  <si>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</si>
  <si>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</si>
  <si>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</si>
  <si>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</si>
  <si>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</si>
  <si>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</si>
  <si>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</si>
  <si>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</si>
  <si>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</si>
  <si>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</si>
  <si>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</si>
  <si>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</si>
  <si>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</si>
  <si>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</si>
  <si>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</si>
  <si>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</si>
  <si>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</si>
  <si>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</si>
  <si>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</si>
  <si>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</si>
  <si>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</si>
  <si>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</si>
  <si>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</si>
  <si>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</si>
  <si>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</si>
  <si>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</si>
  <si>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</si>
  <si>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</si>
  <si>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</si>
  <si>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</si>
  <si>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</si>
  <si>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</si>
  <si>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</si>
  <si>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</si>
  <si>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</si>
  <si>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</si>
  <si>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</si>
  <si>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</si>
  <si>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</si>
  <si>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</si>
  <si>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</si>
  <si>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</si>
  <si>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</si>
  <si>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</si>
  <si>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</si>
  <si>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</si>
  <si>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</si>
  <si>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</si>
  <si>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</si>
  <si>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</si>
  <si>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</si>
  <si>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</si>
  <si>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</si>
  <si>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</si>
  <si>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</si>
  <si>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</si>
  <si>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</si>
  <si>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</si>
  <si>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</si>
  <si>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</si>
  <si>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</si>
  <si>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</si>
  <si>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</si>
  <si>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</si>
  <si>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</si>
  <si>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</si>
  <si>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</si>
  <si>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</si>
  <si>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</si>
  <si>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</si>
  <si>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</si>
  <si>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</si>
  <si>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</si>
  <si>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</si>
  <si>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</si>
  <si>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</si>
  <si>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</si>
  <si>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</si>
  <si>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</si>
  <si>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</si>
  <si>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</si>
  <si>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</si>
  <si>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</si>
  <si>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</si>
  <si>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</si>
  <si>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</si>
  <si>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</si>
  <si>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</si>
  <si>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</si>
  <si>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</si>
  <si>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</si>
  <si>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</si>
  <si>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</si>
  <si>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</si>
  <si>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</si>
  <si>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</si>
  <si>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</si>
  <si>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</si>
  <si>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</si>
  <si>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</si>
  <si>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</si>
  <si>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</si>
  <si>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</si>
  <si>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</si>
  <si>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</si>
  <si>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</si>
  <si>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</si>
  <si>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</si>
  <si>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</si>
  <si>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</si>
  <si>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</si>
  <si>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</si>
  <si>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</si>
  <si>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</si>
  <si>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</si>
  <si>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</si>
  <si>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</si>
  <si>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</si>
  <si>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</si>
  <si>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</si>
  <si>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</si>
  <si>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</si>
  <si>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</si>
  <si>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</si>
  <si>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</si>
  <si>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</si>
  <si>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</si>
  <si>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</si>
  <si>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</si>
  <si>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</si>
  <si>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</si>
  <si>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</si>
  <si>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</si>
  <si>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</si>
  <si>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</si>
  <si>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</si>
  <si>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</si>
  <si>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</si>
  <si>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</si>
  <si>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</si>
  <si>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</si>
  <si>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</si>
  <si>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</si>
  <si>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</si>
  <si>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</si>
  <si>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</si>
  <si>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</si>
  <si>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</si>
  <si>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</si>
  <si>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</si>
  <si>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</si>
  <si>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</si>
  <si>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</si>
  <si>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</si>
  <si>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</si>
  <si>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</si>
  <si>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</si>
  <si>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</si>
  <si>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</si>
  <si>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</si>
  <si>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</si>
  <si>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</si>
  <si>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</si>
  <si>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</si>
  <si>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</si>
  <si>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</si>
  <si>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</si>
  <si>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</si>
  <si>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</si>
  <si>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</si>
  <si>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</si>
  <si>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</si>
  <si>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</si>
  <si>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</si>
  <si>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</si>
  <si>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</si>
  <si>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</si>
  <si>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</si>
  <si>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</si>
  <si>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</si>
  <si>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</si>
  <si>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</si>
  <si>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</si>
  <si>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</si>
  <si>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</si>
  <si>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</si>
  <si>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</si>
  <si>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</si>
  <si>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</si>
  <si>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</si>
  <si>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</si>
  <si>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</si>
  <si>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</si>
  <si>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</si>
  <si>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</si>
  <si>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</si>
  <si>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</si>
  <si>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</si>
  <si>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</si>
  <si>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</si>
  <si>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</si>
  <si>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</si>
  <si>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</si>
  <si>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</si>
  <si>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</si>
  <si>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</si>
  <si>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</si>
  <si>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</si>
  <si>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</si>
  <si>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</si>
  <si>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</si>
  <si>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</si>
  <si>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</si>
  <si>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</si>
  <si>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</si>
  <si>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</si>
  <si>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</si>
  <si>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</si>
  <si>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</si>
  <si>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</si>
  <si>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</si>
  <si>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</si>
  <si>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</si>
  <si>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</si>
  <si>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</si>
  <si>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</si>
  <si>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</si>
  <si>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</si>
  <si>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</si>
  <si>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</si>
  <si>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</si>
  <si>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</si>
  <si>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</si>
  <si>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</si>
  <si>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</si>
  <si>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</si>
  <si>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</si>
  <si>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</si>
  <si>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</si>
  <si>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</si>
  <si>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</si>
  <si>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</si>
  <si>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</si>
  <si>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</si>
  <si>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</si>
  <si>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</si>
  <si>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</si>
  <si>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</si>
  <si>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</si>
  <si>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</si>
  <si>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</si>
  <si>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</si>
  <si>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</si>
  <si>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</si>
  <si>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</si>
  <si>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</si>
  <si>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</si>
  <si>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</si>
  <si>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</si>
  <si>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</si>
  <si>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</si>
  <si>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</si>
  <si>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</si>
  <si>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</si>
  <si>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</si>
  <si>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</si>
  <si>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</si>
  <si>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</si>
  <si>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</si>
  <si>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</si>
  <si>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</si>
  <si>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</si>
  <si>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</si>
  <si>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</si>
  <si>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</si>
  <si>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</si>
  <si>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</si>
  <si>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</si>
  <si>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</si>
  <si>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</si>
  <si>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</si>
  <si>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</si>
  <si>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</si>
  <si>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</si>
  <si>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</si>
  <si>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</si>
  <si>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</si>
  <si>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</si>
  <si>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</si>
  <si>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</si>
  <si>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</si>
  <si>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</si>
  <si>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</si>
  <si>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</si>
  <si>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</si>
  <si>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</si>
  <si>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</si>
  <si>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</si>
  <si>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</si>
  <si>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</si>
  <si>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</si>
  <si>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</si>
  <si>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</si>
  <si>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</si>
  <si>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</si>
  <si>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</si>
  <si>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</si>
  <si>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</si>
  <si>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</si>
  <si>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</si>
  <si>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</si>
  <si>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</si>
  <si>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</si>
  <si>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</si>
  <si>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</si>
  <si>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</si>
  <si>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</si>
  <si>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</si>
  <si>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</si>
  <si>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</si>
  <si>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</si>
  <si>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</si>
  <si>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</si>
  <si>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</si>
  <si>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</si>
  <si>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</si>
  <si>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</si>
  <si>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</si>
  <si>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</si>
  <si>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</si>
  <si>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</si>
  <si>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</si>
  <si>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</si>
  <si>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</si>
  <si>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</si>
  <si>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</si>
  <si>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</si>
  <si>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</si>
  <si>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</si>
  <si>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</si>
  <si>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</si>
  <si>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</si>
  <si>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</si>
  <si>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</si>
  <si>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</si>
  <si>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</si>
  <si>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</si>
  <si>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</si>
  <si>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</si>
  <si>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</si>
  <si>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</si>
  <si>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</si>
  <si>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</si>
  <si>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</si>
  <si>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</si>
  <si>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</si>
  <si>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</si>
  <si>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</si>
  <si>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</si>
  <si>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</si>
  <si>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</si>
  <si>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</si>
  <si>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</si>
  <si>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</si>
  <si>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</si>
  <si>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</si>
  <si>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</si>
  <si>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</si>
  <si>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</si>
  <si>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</si>
  <si>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</si>
  <si>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</si>
  <si>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</si>
  <si>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</si>
  <si>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</si>
  <si>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</si>
  <si>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</si>
  <si>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</si>
  <si>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</si>
  <si>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</si>
  <si>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</si>
  <si>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</si>
  <si>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</si>
  <si>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</si>
  <si>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</si>
  <si>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</si>
  <si>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</si>
  <si>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</si>
  <si>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</si>
  <si>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</si>
  <si>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</si>
  <si>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</si>
  <si>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</si>
  <si>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</si>
  <si>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</si>
  <si>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</si>
  <si>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</si>
  <si>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</si>
  <si>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</si>
  <si>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</si>
  <si>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</si>
  <si>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</si>
  <si>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</si>
  <si>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</si>
  <si>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</si>
  <si>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</si>
  <si>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</si>
  <si>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</si>
  <si>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</si>
  <si>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</si>
  <si>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</si>
  <si>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</si>
  <si>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</si>
  <si>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</si>
  <si>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</si>
  <si>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</si>
  <si>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</si>
  <si>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</si>
  <si>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</si>
  <si>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</si>
  <si>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</si>
  <si>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</si>
  <si>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</si>
  <si>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</si>
  <si>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</si>
  <si>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</si>
  <si>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</si>
  <si>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</si>
  <si>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</si>
  <si>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</si>
  <si>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</si>
  <si>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</si>
  <si>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</si>
  <si>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</si>
  <si>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</si>
  <si>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</si>
  <si>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</si>
  <si>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</si>
  <si>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</si>
  <si>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</si>
  <si>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</si>
  <si>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</si>
  <si>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</si>
  <si>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</si>
  <si>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</si>
  <si>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</si>
  <si>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</si>
  <si>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</si>
  <si>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</si>
  <si>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</si>
  <si>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</si>
  <si>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</si>
  <si>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</si>
  <si>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</si>
  <si>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</si>
  <si>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</si>
  <si>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</si>
  <si>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</si>
  <si>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</si>
  <si>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</si>
  <si>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</si>
  <si>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</si>
  <si>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</si>
  <si>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</si>
  <si>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</si>
  <si>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</si>
  <si>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</si>
  <si>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</si>
  <si>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</si>
  <si>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</si>
  <si>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</si>
  <si>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</si>
  <si>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</si>
  <si>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</si>
  <si>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</si>
  <si>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</si>
  <si>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</si>
  <si>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</si>
  <si>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</si>
  <si>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</si>
  <si>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</si>
  <si>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</si>
  <si>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</si>
  <si>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</si>
  <si>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</si>
  <si>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</si>
  <si>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</si>
  <si>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</si>
  <si>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</si>
  <si>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</si>
  <si>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</si>
  <si>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</si>
  <si>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</si>
  <si>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</si>
  <si>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</si>
  <si>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</si>
  <si>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</si>
  <si>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</si>
  <si>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</si>
  <si>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</si>
  <si>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</si>
  <si>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</si>
  <si>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</si>
  <si>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</si>
  <si>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</si>
  <si>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</si>
  <si>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</si>
  <si>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</si>
  <si>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</si>
  <si>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</si>
  <si>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</si>
  <si>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</si>
  <si>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</si>
  <si>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</si>
  <si>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</si>
  <si>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</si>
  <si>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</si>
  <si>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</si>
  <si>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</si>
  <si>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</si>
  <si>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</si>
  <si>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</si>
  <si>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</si>
  <si>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</si>
  <si>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</si>
  <si>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</si>
  <si>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</si>
  <si>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</si>
  <si>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</si>
  <si>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</si>
  <si>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</si>
  <si>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</si>
  <si>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</si>
  <si>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</si>
  <si>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</si>
  <si>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</si>
  <si>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</si>
  <si>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</si>
  <si>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</si>
  <si>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</si>
  <si>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</si>
  <si>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</si>
  <si>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</si>
  <si>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</si>
  <si>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</si>
  <si>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</si>
  <si>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</si>
  <si>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</si>
  <si>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</si>
  <si>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</si>
  <si>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</si>
  <si>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</si>
  <si>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</si>
  <si>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</si>
  <si>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</si>
  <si>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</si>
  <si>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</si>
  <si>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</si>
  <si>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</si>
  <si>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</si>
  <si>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</si>
  <si>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</si>
  <si>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</si>
  <si>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</si>
  <si>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</si>
  <si>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</si>
  <si>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</si>
  <si>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</si>
  <si>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</si>
  <si>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</si>
  <si>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</si>
  <si>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</si>
  <si>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</si>
  <si>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</si>
  <si>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</si>
  <si>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</si>
  <si>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</si>
  <si>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</si>
  <si>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</si>
  <si>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</si>
  <si>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</si>
  <si>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</si>
  <si>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</si>
  <si>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</si>
  <si>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</si>
  <si>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</si>
  <si>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</si>
  <si>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</si>
  <si>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</si>
  <si>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</si>
  <si>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</si>
  <si>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</si>
  <si>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</si>
  <si>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</si>
  <si>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</si>
  <si>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</si>
  <si>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</si>
  <si>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</si>
  <si>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</si>
  <si>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</si>
  <si>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</si>
  <si>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</si>
  <si>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</si>
  <si>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</si>
  <si>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</si>
  <si>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</si>
  <si>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</si>
  <si>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</si>
  <si>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</si>
  <si>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</si>
  <si>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</si>
  <si>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</si>
  <si>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</si>
  <si>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</si>
  <si>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</si>
  <si>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</si>
  <si>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</si>
  <si>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</si>
  <si>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</si>
  <si>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</si>
  <si>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</si>
  <si>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</si>
  <si>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</si>
  <si>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</si>
  <si>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</si>
  <si>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</si>
  <si>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</si>
  <si>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</si>
  <si>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</si>
  <si>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</si>
  <si>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</si>
  <si>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</si>
  <si>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</si>
  <si>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</si>
  <si>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</si>
  <si>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</si>
  <si>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</si>
  <si>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</si>
  <si>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</si>
  <si>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</si>
  <si>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</si>
  <si>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</si>
  <si>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</si>
  <si>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</si>
  <si>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</si>
  <si>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</si>
  <si>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</si>
  <si>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</si>
  <si>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</si>
  <si>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</si>
  <si>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</si>
  <si>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</si>
  <si>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</si>
  <si>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</si>
  <si>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</si>
  <si>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</si>
  <si>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</si>
  <si>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</si>
  <si>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</si>
  <si>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</si>
  <si>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</si>
  <si>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</si>
  <si>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</si>
  <si>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</si>
  <si>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</si>
  <si>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</si>
  <si>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</si>
  <si>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</si>
  <si>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</si>
  <si>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</si>
  <si>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</si>
  <si>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</si>
  <si>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</si>
  <si>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</si>
  <si>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</si>
  <si>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</si>
  <si>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</si>
  <si>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</si>
  <si>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</si>
  <si>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</si>
  <si>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</si>
  <si>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</si>
  <si>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</si>
  <si>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</si>
  <si>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</si>
  <si>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</si>
  <si>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</si>
  <si>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</si>
  <si>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</si>
  <si>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</si>
  <si>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</si>
  <si>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</si>
  <si>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</si>
  <si>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</si>
  <si>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</si>
  <si>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</si>
  <si>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</si>
  <si>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</si>
  <si>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</si>
  <si>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</si>
  <si>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</si>
  <si>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</si>
  <si>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</si>
  <si>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</si>
  <si>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</si>
  <si>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</si>
  <si>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</si>
  <si>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</si>
  <si>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</si>
  <si>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</si>
  <si>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</si>
  <si>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</si>
  <si>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</si>
  <si>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</si>
  <si>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</si>
  <si>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</si>
  <si>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</si>
  <si>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</si>
  <si>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</si>
  <si>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</si>
  <si>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</si>
  <si>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</si>
  <si>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</si>
  <si>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</si>
  <si>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</si>
  <si>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</si>
  <si>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</si>
  <si>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</si>
  <si>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</si>
  <si>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</si>
  <si>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</si>
  <si>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</si>
  <si>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</si>
  <si>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</si>
  <si>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</si>
  <si>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</si>
  <si>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</si>
  <si>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</si>
  <si>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</si>
  <si>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</si>
  <si>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</si>
  <si>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</si>
  <si>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</si>
  <si>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</si>
  <si>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</si>
  <si>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</si>
  <si>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</si>
  <si>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</si>
  <si>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</si>
  <si>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</si>
  <si>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</si>
  <si>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</si>
  <si>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</si>
  <si>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</si>
  <si>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</si>
  <si>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</si>
  <si>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</si>
  <si>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</si>
  <si>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</si>
  <si>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</si>
  <si>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</si>
  <si>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</si>
  <si>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</si>
  <si>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</si>
  <si>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</si>
  <si>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</si>
  <si>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</si>
  <si>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</si>
  <si>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</si>
  <si>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</si>
  <si>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</si>
  <si>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</si>
  <si>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</si>
  <si>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</si>
  <si>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</si>
  <si>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</si>
  <si>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</si>
  <si>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</si>
  <si>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</si>
  <si>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</si>
  <si>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</si>
  <si>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</si>
  <si>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</si>
  <si>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</si>
  <si>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</si>
  <si>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</si>
  <si>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</si>
  <si>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</si>
  <si>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</si>
  <si>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</si>
  <si>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</si>
  <si>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</si>
  <si>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</si>
  <si>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</si>
  <si>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</si>
  <si>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</si>
  <si>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</si>
  <si>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</si>
  <si>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</si>
  <si>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</si>
  <si>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</si>
  <si>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</si>
  <si>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</si>
  <si>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</si>
  <si>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</si>
  <si>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</si>
  <si>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</si>
  <si>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</si>
  <si>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</si>
  <si>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</si>
  <si>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</si>
  <si>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</si>
  <si>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</si>
  <si>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</si>
  <si>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</si>
  <si>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</si>
  <si>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</si>
  <si>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</si>
  <si>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</si>
  <si>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</si>
  <si>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</si>
  <si>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</si>
  <si>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</si>
  <si>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</si>
  <si>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</si>
  <si>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</si>
  <si>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</si>
  <si>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</si>
  <si>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</si>
  <si>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</si>
  <si>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</si>
  <si>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</si>
  <si>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</si>
  <si>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</si>
  <si>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</si>
  <si>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</si>
  <si>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</si>
  <si>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</si>
  <si>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</si>
  <si>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</si>
  <si>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</si>
  <si>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</si>
  <si>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</si>
  <si>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</si>
  <si>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</si>
  <si>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</si>
  <si>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</si>
  <si>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</si>
  <si>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</si>
  <si>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</si>
  <si>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</si>
  <si>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</si>
  <si>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</si>
  <si>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</si>
  <si>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</si>
  <si>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</si>
  <si>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</si>
  <si>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</si>
  <si>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</si>
  <si>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</si>
  <si>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</si>
  <si>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</si>
  <si>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</si>
  <si>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</si>
  <si>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</si>
  <si>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</si>
  <si>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</si>
  <si>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</si>
  <si>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</si>
  <si>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</si>
  <si>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</si>
  <si>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</si>
  <si>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</si>
  <si>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</si>
  <si>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</si>
  <si>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</si>
  <si>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</si>
  <si>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</si>
  <si>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</si>
  <si>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</si>
  <si>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</si>
  <si>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</si>
  <si>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</si>
  <si>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</si>
  <si>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</si>
  <si>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</si>
  <si>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</si>
  <si>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</si>
  <si>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</si>
  <si>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</si>
  <si>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</si>
  <si>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</si>
  <si>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</si>
  <si>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</si>
  <si>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</si>
  <si>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</si>
  <si>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</si>
  <si>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</si>
  <si>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</si>
  <si>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</si>
  <si>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</si>
  <si>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</si>
  <si>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</si>
  <si>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</si>
  <si>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</si>
  <si>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</si>
  <si>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</si>
  <si>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</si>
  <si>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</si>
  <si>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</si>
  <si>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</si>
  <si>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</si>
  <si>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</si>
  <si>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</si>
  <si>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</si>
  <si>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</si>
  <si>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</si>
  <si>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</si>
  <si>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</si>
  <si>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</si>
  <si>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</si>
  <si>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</si>
  <si>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</si>
  <si>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</si>
  <si>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</si>
  <si>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</si>
  <si>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</si>
  <si>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</si>
  <si>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</si>
  <si>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</si>
  <si>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</si>
  <si>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</si>
  <si>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</si>
  <si>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</si>
  <si>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</si>
  <si>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</si>
  <si>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</si>
  <si>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</si>
  <si>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</si>
  <si>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</si>
  <si>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</si>
  <si>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</si>
  <si>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</si>
  <si>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</si>
  <si>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</si>
  <si>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</si>
  <si>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</si>
  <si>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</si>
  <si>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</si>
  <si>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</si>
  <si>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</si>
  <si>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</si>
  <si>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</si>
  <si>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</si>
  <si>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</si>
  <si>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</si>
  <si>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</si>
  <si>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</si>
  <si>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</si>
  <si>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</si>
  <si>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</si>
  <si>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</si>
  <si>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</si>
  <si>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</si>
  <si>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</si>
  <si>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</si>
  <si>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</si>
  <si>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</si>
  <si>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</si>
  <si>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</si>
  <si>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</si>
  <si>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</si>
  <si>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</si>
  <si>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</si>
  <si>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</si>
  <si>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</si>
  <si>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</si>
  <si>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</si>
  <si>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</si>
  <si>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</si>
  <si>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</si>
  <si>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</si>
  <si>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</si>
  <si>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</si>
  <si>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</si>
  <si>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</si>
  <si>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</si>
  <si>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</si>
  <si>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</si>
  <si>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</si>
  <si>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</si>
  <si>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</si>
  <si>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</si>
  <si>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</si>
  <si>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</si>
  <si>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</si>
  <si>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</si>
  <si>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</si>
  <si>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</si>
  <si>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</si>
  <si>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</si>
  <si>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</si>
  <si>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</si>
  <si>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</si>
  <si>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</si>
  <si>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</si>
  <si>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</si>
  <si>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</si>
  <si>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</si>
  <si>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</si>
  <si>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</si>
  <si>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</si>
  <si>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</si>
  <si>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</si>
  <si>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</si>
  <si>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</si>
  <si>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</si>
  <si>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</si>
  <si>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</si>
  <si>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</si>
  <si>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</si>
  <si>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</si>
  <si>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</si>
  <si>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</si>
  <si>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</si>
  <si>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</si>
  <si>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</si>
  <si>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</si>
  <si>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</si>
  <si>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</si>
  <si>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</si>
  <si>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</si>
  <si>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</si>
  <si>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</si>
  <si>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</si>
  <si>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</si>
  <si>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</si>
  <si>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</si>
  <si>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</si>
  <si>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</si>
  <si>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</si>
  <si>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</si>
  <si>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</si>
  <si>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</si>
  <si>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</si>
  <si>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</si>
  <si>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</si>
  <si>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</si>
  <si>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</si>
  <si>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</si>
  <si>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</si>
  <si>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</si>
  <si>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</si>
  <si>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</si>
  <si>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</si>
  <si>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</si>
  <si>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</si>
  <si>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</si>
  <si>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</si>
  <si>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</si>
  <si>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</si>
  <si>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</si>
  <si>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</si>
  <si>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</si>
  <si>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</si>
  <si>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</si>
  <si>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</si>
  <si>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</si>
  <si>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</si>
  <si>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</si>
  <si>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</si>
  <si>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</si>
  <si>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</si>
  <si>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</si>
  <si>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</si>
  <si>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</si>
  <si>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</si>
  <si>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</si>
  <si>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</si>
  <si>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</si>
  <si>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</si>
  <si>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</si>
  <si>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</si>
  <si>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</si>
  <si>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</si>
  <si>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</si>
  <si>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</si>
  <si>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</si>
  <si>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</si>
  <si>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</si>
  <si>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</si>
  <si>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</si>
  <si>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</si>
  <si>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</si>
  <si>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</si>
  <si>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</si>
  <si>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</si>
  <si>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</si>
  <si>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</si>
  <si>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</si>
  <si>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</si>
  <si>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</si>
  <si>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</si>
  <si>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</si>
  <si>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</si>
  <si>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</si>
  <si>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</si>
  <si>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</si>
  <si>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</si>
  <si>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</si>
  <si>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</si>
  <si>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</si>
  <si>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</si>
  <si>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</si>
  <si>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</si>
  <si>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</si>
  <si>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</si>
  <si>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</si>
  <si>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</si>
  <si>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</si>
  <si>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</si>
  <si>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</si>
  <si>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</si>
  <si>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</si>
  <si>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</si>
  <si>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</si>
  <si>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</si>
  <si>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</si>
  <si>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</si>
  <si>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</si>
  <si>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</si>
  <si>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</si>
  <si>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</si>
  <si>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</si>
  <si>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</si>
  <si>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</si>
  <si>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</si>
  <si>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</si>
  <si>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</si>
  <si>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</si>
  <si>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</si>
  <si>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</si>
  <si>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</si>
  <si>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</si>
  <si>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</si>
  <si>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</si>
  <si>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</si>
  <si>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</si>
  <si>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</si>
  <si>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</si>
  <si>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</si>
  <si>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</si>
  <si>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</si>
  <si>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</si>
  <si>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</si>
  <si>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</si>
  <si>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</si>
  <si>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</si>
  <si>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</si>
  <si>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</si>
  <si>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</si>
  <si>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</si>
  <si>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</si>
  <si>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</si>
  <si>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</si>
  <si>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</si>
  <si>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</si>
  <si>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</si>
  <si>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</si>
  <si>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</si>
  <si>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</si>
  <si>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</si>
  <si>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</si>
  <si>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</si>
  <si>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</si>
  <si>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</si>
  <si>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</si>
  <si>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</si>
  <si>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</si>
  <si>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</si>
  <si>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</si>
  <si>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</si>
  <si>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</si>
  <si>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</si>
  <si>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</si>
  <si>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</si>
  <si>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</si>
  <si>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</si>
  <si>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</si>
  <si>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</si>
  <si>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</si>
  <si>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</si>
  <si>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</si>
  <si>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</si>
  <si>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</si>
  <si>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</si>
  <si>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</si>
  <si>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</si>
  <si>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</si>
  <si>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</si>
  <si>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</si>
  <si>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</si>
  <si>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</si>
  <si>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</si>
  <si>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</si>
  <si>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</si>
  <si>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</si>
  <si>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</si>
  <si>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</si>
  <si>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</si>
  <si>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</si>
  <si>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</si>
  <si>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</si>
  <si>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</si>
  <si>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</si>
  <si>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</si>
  <si>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</si>
  <si>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</si>
  <si>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</si>
  <si>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</si>
  <si>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</si>
  <si>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</si>
  <si>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</si>
  <si>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</si>
  <si>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</si>
  <si>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</si>
  <si>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</si>
  <si>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</si>
  <si>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</si>
  <si>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</si>
  <si>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</si>
  <si>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</si>
  <si>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</si>
  <si>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</si>
  <si>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</si>
  <si>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</si>
  <si>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</si>
  <si>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</si>
  <si>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</si>
  <si>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</si>
  <si>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</si>
  <si>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</si>
  <si>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</si>
  <si>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</si>
  <si>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</si>
  <si>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</si>
  <si>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</si>
  <si>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</si>
  <si>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</si>
  <si>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</si>
  <si>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</si>
  <si>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</si>
  <si>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</si>
  <si>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</si>
  <si>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</si>
  <si>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</si>
  <si>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</si>
  <si>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</si>
  <si>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</si>
  <si>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</si>
  <si>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</si>
  <si>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</si>
  <si>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</si>
  <si>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</si>
  <si>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</si>
  <si>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</si>
  <si>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</si>
  <si>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</si>
  <si>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</si>
  <si>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</si>
  <si>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</si>
  <si>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</si>
  <si>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</si>
  <si>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</si>
  <si>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</si>
  <si>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</si>
  <si>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</si>
  <si>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</si>
  <si>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</si>
  <si>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</si>
  <si>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</si>
  <si>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</si>
  <si>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</si>
  <si>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</si>
  <si>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</si>
  <si>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</si>
  <si>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</si>
  <si>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</si>
  <si>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</si>
  <si>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</si>
  <si>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</si>
  <si>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</si>
  <si>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</si>
  <si>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</si>
  <si>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</si>
  <si>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</si>
  <si>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</si>
  <si>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</si>
  <si>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</si>
  <si>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</si>
  <si>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</si>
  <si>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</si>
  <si>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</si>
  <si>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</si>
  <si>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</si>
  <si>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</si>
  <si>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</si>
  <si>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</si>
  <si>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</si>
  <si>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</si>
  <si>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</si>
  <si>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</si>
  <si>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</si>
  <si>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</si>
  <si>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</si>
  <si>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</si>
  <si>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</si>
  <si>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</si>
  <si>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</si>
  <si>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</si>
  <si>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</si>
  <si>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</si>
  <si>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</si>
  <si>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</si>
  <si>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</si>
  <si>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</si>
  <si>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</si>
  <si>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</si>
  <si>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</si>
  <si>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</si>
  <si>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</si>
  <si>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</si>
  <si>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</si>
  <si>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</si>
  <si>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</si>
  <si>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</si>
  <si>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</si>
  <si>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</si>
  <si>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</si>
  <si>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</si>
  <si>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</si>
  <si>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</si>
  <si>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</si>
  <si>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</si>
  <si>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</si>
  <si>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</si>
  <si>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</si>
  <si>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</si>
  <si>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</si>
  <si>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</si>
  <si>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</si>
  <si>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</si>
  <si>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</si>
  <si>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</si>
  <si>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</si>
  <si>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</si>
  <si>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</si>
  <si>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</si>
  <si>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</si>
  <si>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</si>
  <si>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</si>
  <si>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</si>
  <si>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</si>
  <si>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</si>
  <si>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</si>
  <si>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</si>
  <si>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</si>
  <si>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</si>
  <si>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</si>
  <si>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</si>
  <si>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</si>
  <si>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</si>
  <si>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</si>
  <si>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</si>
  <si>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</si>
  <si>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</si>
  <si>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</si>
  <si>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</si>
  <si>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</si>
  <si>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</si>
  <si>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</si>
  <si>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</si>
  <si>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</si>
  <si>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</si>
  <si>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</si>
  <si>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</si>
  <si>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</si>
  <si>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</si>
  <si>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</si>
  <si>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</si>
  <si>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</si>
  <si>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</si>
  <si>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</si>
  <si>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</si>
  <si>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</si>
  <si>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</si>
  <si>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</si>
  <si>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</si>
  <si>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</si>
  <si>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</si>
  <si>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</si>
  <si>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</si>
  <si>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</si>
  <si>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</si>
  <si>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</si>
  <si>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</si>
  <si>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</si>
  <si>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</si>
  <si>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</si>
  <si>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</si>
  <si>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</si>
  <si>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</si>
  <si>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</si>
  <si>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</si>
  <si>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</si>
  <si>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</si>
  <si>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</si>
  <si>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</si>
  <si>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</si>
  <si>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</si>
  <si>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</si>
  <si>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</si>
  <si>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</si>
  <si>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</si>
  <si>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</si>
  <si>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</si>
  <si>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</si>
  <si>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</si>
  <si>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</si>
  <si>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</si>
  <si>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</si>
  <si>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</si>
  <si>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</si>
  <si>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</si>
  <si>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</si>
  <si>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</si>
  <si>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</si>
  <si>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</si>
  <si>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</si>
  <si>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</si>
  <si>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</si>
  <si>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</si>
  <si>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</si>
  <si>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</si>
  <si>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</si>
  <si>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</si>
  <si>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</si>
  <si>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</si>
  <si>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</si>
  <si>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</si>
  <si>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</si>
  <si>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</si>
  <si>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</si>
  <si>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</si>
  <si>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</si>
  <si>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</si>
  <si>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</si>
  <si>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</si>
  <si>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</si>
  <si>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</si>
  <si>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</si>
  <si>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</si>
  <si>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</si>
  <si>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</si>
  <si>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</si>
  <si>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</si>
  <si>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</si>
  <si>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</si>
  <si>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</si>
  <si>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</si>
  <si>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</si>
  <si>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</si>
  <si>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</si>
  <si>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</si>
  <si>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</si>
  <si>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</si>
  <si>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</si>
  <si>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</si>
  <si>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</si>
  <si>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</si>
  <si>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</si>
  <si>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</si>
  <si>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</si>
  <si>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</si>
  <si>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</si>
  <si>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</si>
  <si>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</si>
  <si>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</si>
  <si>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</si>
  <si>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</si>
  <si>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</si>
  <si>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</si>
  <si>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</si>
  <si>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</si>
  <si>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</si>
  <si>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</si>
  <si>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</si>
  <si>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</si>
  <si>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</si>
  <si>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</si>
  <si>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</si>
  <si>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</si>
  <si>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</si>
  <si>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</si>
  <si>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</si>
  <si>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</si>
  <si>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</si>
  <si>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</si>
  <si>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</si>
  <si>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</si>
  <si>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</si>
  <si>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</si>
  <si>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</si>
  <si>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</si>
  <si>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</si>
  <si>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</si>
  <si>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</si>
  <si>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</si>
  <si>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</si>
  <si>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</si>
  <si>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</si>
  <si>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</si>
  <si>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</si>
  <si>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</si>
  <si>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</si>
  <si>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</si>
  <si>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</si>
  <si>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</si>
  <si>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</si>
  <si>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</si>
  <si>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</si>
  <si>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</si>
  <si>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</si>
  <si>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</si>
  <si>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</si>
  <si>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</si>
  <si>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</si>
  <si>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</si>
  <si>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</si>
  <si>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</si>
  <si>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</si>
  <si>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</si>
  <si>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</si>
  <si>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</si>
  <si>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</si>
  <si>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</si>
  <si>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</si>
  <si>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</si>
  <si>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</si>
  <si>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</si>
  <si>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</si>
  <si>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</si>
  <si>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</si>
  <si>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</si>
  <si>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</si>
  <si>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</si>
  <si>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</si>
  <si>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</si>
  <si>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</si>
  <si>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</si>
  <si>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</si>
  <si>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</si>
  <si>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</si>
  <si>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</si>
  <si>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</si>
  <si>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</si>
  <si>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</si>
  <si>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</si>
  <si>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</si>
  <si>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</si>
  <si>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</si>
  <si>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</si>
  <si>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</si>
  <si>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</si>
  <si>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</si>
  <si>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</si>
  <si>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</si>
  <si>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</si>
  <si>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</si>
  <si>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</si>
  <si>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</si>
  <si>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</si>
  <si>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</si>
  <si>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</si>
  <si>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</si>
  <si>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</si>
  <si>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</si>
  <si>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</si>
  <si>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</si>
  <si>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</si>
  <si>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</si>
  <si>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</si>
  <si>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</si>
  <si>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</si>
  <si>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</si>
  <si>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</si>
  <si>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</si>
  <si>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</si>
  <si>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</si>
  <si>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</si>
  <si>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</si>
  <si>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</si>
  <si>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</si>
  <si>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</si>
  <si>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</si>
  <si>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</si>
  <si>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</si>
  <si>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</si>
  <si>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</si>
  <si>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</si>
  <si>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</si>
  <si>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</si>
  <si>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</si>
  <si>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</si>
  <si>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</si>
  <si>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</si>
  <si>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</si>
  <si>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</si>
  <si>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</si>
  <si>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</si>
  <si>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</si>
  <si>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</si>
  <si>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</si>
  <si>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</si>
  <si>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</si>
  <si>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</si>
  <si>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</si>
  <si>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</si>
  <si>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</si>
  <si>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</si>
  <si>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</si>
  <si>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</si>
  <si>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</si>
  <si>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</si>
  <si>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</si>
  <si>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</si>
  <si>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</si>
  <si>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</si>
  <si>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</si>
  <si>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</si>
  <si>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</si>
  <si>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</si>
  <si>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</si>
  <si>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</si>
  <si>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</si>
  <si>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</si>
  <si>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</si>
  <si>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</si>
  <si>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</si>
  <si>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</si>
  <si>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</si>
  <si>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</si>
  <si>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</si>
  <si>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</si>
  <si>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</si>
  <si>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</si>
  <si>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</si>
  <si>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</si>
  <si>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</si>
  <si>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</si>
  <si>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</si>
  <si>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</si>
  <si>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</si>
  <si>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</si>
  <si>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</si>
  <si>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</si>
  <si>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</si>
  <si>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</si>
  <si>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</si>
  <si>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</si>
  <si>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</si>
  <si>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</si>
  <si>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</si>
  <si>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</si>
  <si>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</si>
  <si>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</si>
  <si>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</si>
  <si>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</si>
  <si>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</si>
  <si>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</si>
  <si>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</si>
  <si>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</si>
  <si>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</si>
  <si>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</si>
  <si>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</si>
  <si>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</si>
  <si>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</si>
  <si>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</si>
  <si>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</si>
  <si>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</si>
  <si>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</si>
  <si>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</si>
  <si>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</si>
  <si>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</si>
  <si>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</si>
  <si>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</si>
  <si>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</si>
  <si>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</si>
  <si>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</si>
  <si>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</si>
  <si>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</si>
  <si>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</si>
  <si>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</si>
  <si>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</si>
  <si>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</si>
  <si>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</si>
  <si>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</si>
  <si>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</si>
  <si>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</si>
  <si>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</si>
  <si>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</si>
  <si>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</si>
  <si>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</si>
  <si>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</si>
  <si>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</si>
  <si>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</si>
  <si>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</si>
  <si>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</si>
  <si>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</si>
  <si>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</si>
  <si>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</si>
  <si>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</si>
  <si>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</si>
  <si>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</si>
  <si>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</si>
  <si>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</si>
  <si>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</si>
  <si>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</si>
  <si>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</si>
  <si>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</si>
  <si>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</si>
  <si>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</si>
  <si>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</si>
  <si>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</si>
  <si>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</si>
  <si>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</si>
  <si>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</si>
  <si>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</si>
  <si>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</si>
  <si>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</si>
  <si>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</si>
  <si>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</si>
  <si>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</si>
  <si>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</si>
  <si>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</si>
  <si>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</si>
  <si>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</si>
  <si>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</si>
  <si>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</si>
  <si>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</si>
  <si>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</si>
  <si>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</si>
  <si>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</si>
  <si>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</si>
  <si>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</si>
  <si>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</si>
  <si>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</si>
  <si>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</si>
  <si>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</si>
  <si>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</si>
  <si>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</si>
  <si>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</si>
  <si>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</si>
  <si>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</si>
  <si>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</si>
  <si>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</si>
  <si>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</si>
  <si>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</si>
  <si>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</si>
  <si>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</si>
  <si>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</si>
  <si>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</si>
  <si>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</si>
  <si>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</si>
  <si>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</si>
  <si>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</si>
  <si>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</si>
  <si>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</si>
  <si>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</si>
  <si>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</si>
  <si>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</si>
  <si>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</si>
  <si>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</si>
  <si>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</si>
  <si>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</si>
  <si>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</si>
  <si>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</si>
  <si>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</si>
  <si>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</si>
  <si>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</si>
  <si>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</si>
  <si>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</si>
  <si>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</si>
  <si>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</si>
  <si>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</si>
  <si>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</si>
  <si>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</si>
  <si>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</si>
  <si>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</si>
  <si>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</si>
  <si>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</si>
  <si>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</si>
  <si>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</si>
  <si>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</si>
  <si>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</si>
  <si>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</si>
  <si>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</si>
  <si>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</si>
  <si>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</si>
  <si>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</si>
  <si>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</si>
  <si>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</si>
  <si>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</si>
  <si>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</si>
  <si>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</si>
  <si>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</si>
  <si>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</si>
  <si>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</si>
  <si>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</si>
  <si>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</si>
  <si>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</si>
  <si>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</si>
  <si>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</si>
  <si>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</si>
  <si>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</si>
  <si>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</si>
  <si>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</si>
  <si>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</si>
  <si>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</si>
  <si>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</si>
  <si>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</si>
  <si>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</si>
  <si>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</si>
  <si>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</si>
  <si>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</si>
  <si>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</si>
  <si>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</si>
  <si>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</si>
  <si>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</si>
  <si>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</si>
  <si>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</si>
  <si>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</si>
  <si>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</si>
  <si>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</si>
  <si>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</si>
  <si>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</si>
  <si>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</si>
  <si>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</si>
  <si>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</si>
  <si>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</si>
  <si>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</si>
  <si>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</si>
  <si>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</si>
  <si>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</si>
  <si>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</si>
  <si>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</si>
  <si>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</si>
  <si>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</si>
  <si>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</si>
  <si>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</si>
  <si>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</si>
  <si>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</si>
  <si>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</si>
  <si>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</si>
  <si>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</si>
  <si>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</si>
  <si>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</si>
  <si>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</si>
  <si>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</si>
  <si>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</si>
  <si>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</si>
  <si>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</si>
  <si>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</si>
  <si>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</si>
  <si>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</si>
  <si>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</si>
  <si>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</si>
  <si>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</si>
  <si>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</si>
  <si>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</si>
  <si>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</si>
  <si>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</si>
  <si>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</si>
  <si>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</si>
  <si>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</si>
  <si>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</si>
  <si>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</si>
  <si>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</si>
  <si>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</si>
  <si>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</si>
  <si>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</si>
  <si>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</si>
  <si>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</si>
  <si>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</si>
  <si>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</si>
  <si>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</si>
  <si>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</si>
  <si>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</si>
  <si>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</si>
  <si>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</si>
  <si>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</si>
  <si>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</si>
  <si>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</si>
  <si>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</si>
  <si>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</si>
  <si>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</si>
  <si>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</si>
  <si>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</si>
  <si>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</si>
  <si>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</si>
  <si>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</si>
  <si>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</si>
  <si>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</si>
  <si>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</si>
  <si>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</si>
  <si>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</si>
  <si>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</si>
  <si>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</si>
  <si>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</si>
  <si>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</si>
  <si>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</si>
  <si>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</si>
  <si>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</si>
  <si>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</si>
  <si>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</si>
  <si>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</si>
  <si>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</si>
  <si>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</si>
  <si>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</si>
  <si>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</si>
  <si>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</si>
  <si>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</si>
  <si>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</si>
  <si>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</si>
  <si>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</si>
  <si>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</si>
  <si>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</si>
  <si>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</si>
  <si>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</si>
  <si>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</si>
  <si>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</si>
  <si>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</si>
  <si>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</si>
  <si>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</si>
  <si>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</si>
  <si>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</si>
  <si>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</si>
  <si>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</si>
  <si>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</si>
  <si>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</si>
  <si>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</si>
  <si>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</si>
  <si>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</si>
  <si>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</si>
  <si>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</si>
  <si>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</si>
  <si>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</si>
  <si>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</si>
  <si>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</si>
  <si>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</si>
  <si>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</si>
  <si>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</si>
  <si>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</si>
  <si>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</si>
  <si>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</si>
  <si>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</si>
  <si>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</si>
  <si>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</si>
  <si>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</si>
  <si>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</si>
  <si>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</si>
  <si>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</si>
  <si>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</si>
  <si>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</si>
  <si>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</si>
  <si>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</si>
  <si>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</si>
  <si>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</si>
  <si>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</si>
  <si>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</si>
  <si>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</si>
  <si>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</si>
  <si>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</si>
  <si>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</si>
  <si>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</si>
  <si>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</si>
  <si>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</si>
  <si>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</si>
  <si>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</si>
  <si>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</si>
  <si>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</si>
  <si>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</si>
  <si>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</si>
  <si>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</si>
  <si>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</si>
  <si>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</si>
  <si>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</si>
  <si>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</si>
  <si>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</si>
  <si>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</si>
  <si>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</si>
  <si>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</si>
  <si>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</si>
  <si>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</si>
  <si>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</si>
  <si>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</si>
  <si>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</si>
  <si>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</si>
  <si>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</si>
  <si>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</si>
  <si>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</si>
  <si>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</si>
  <si>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</si>
  <si>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</si>
  <si>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</si>
  <si>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</si>
  <si>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</si>
  <si>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</si>
  <si>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</si>
  <si>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</si>
  <si>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</si>
  <si>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</si>
  <si>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</si>
  <si>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</si>
  <si>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</si>
  <si>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</si>
  <si>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</si>
  <si>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</si>
  <si>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</si>
  <si>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</si>
  <si>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</si>
  <si>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</si>
  <si>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</si>
  <si>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</si>
  <si>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</si>
  <si>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</si>
  <si>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</si>
  <si>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</si>
  <si>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</si>
  <si>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</si>
  <si>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</si>
  <si>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</si>
  <si>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</si>
  <si>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</si>
  <si>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</si>
  <si>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</si>
  <si>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</si>
  <si>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</si>
  <si>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</si>
  <si>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</si>
  <si>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</si>
  <si>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</si>
  <si>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</si>
  <si>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</si>
  <si>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</si>
  <si>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</si>
  <si>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</si>
  <si>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</si>
  <si>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</si>
  <si>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</si>
  <si>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</si>
  <si>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</si>
  <si>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</si>
  <si>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</si>
  <si>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</si>
  <si>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</si>
  <si>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</si>
  <si>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</si>
  <si>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</si>
  <si>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</si>
  <si>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</si>
  <si>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</si>
  <si>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</si>
  <si>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</si>
  <si>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</si>
  <si>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</si>
  <si>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</si>
  <si>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</si>
  <si>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</si>
  <si>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</si>
  <si>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</si>
  <si>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</si>
  <si>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</si>
  <si>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</si>
  <si>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</si>
  <si>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</si>
  <si>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</si>
  <si>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</si>
  <si>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</si>
  <si>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</si>
  <si>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</si>
  <si>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</si>
  <si>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</si>
  <si>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</si>
  <si>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</si>
  <si>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</si>
  <si>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</si>
  <si>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</si>
  <si>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</si>
  <si>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</si>
  <si>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</si>
  <si>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</si>
  <si>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</si>
  <si>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</si>
  <si>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</si>
  <si>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</si>
  <si>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</si>
  <si>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</si>
  <si>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</si>
  <si>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</si>
  <si>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</si>
  <si>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</si>
  <si>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</si>
  <si>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</si>
  <si>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</si>
  <si>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</si>
  <si>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</si>
  <si>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</si>
  <si>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</si>
  <si>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</si>
  <si>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</si>
  <si>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</si>
  <si>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</si>
  <si>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</si>
  <si>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</si>
  <si>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</si>
  <si>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</si>
  <si>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</si>
  <si>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</si>
  <si>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</si>
  <si>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</si>
  <si>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</si>
  <si>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</si>
  <si>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</si>
  <si>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</si>
  <si>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</si>
  <si>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</si>
  <si>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</si>
  <si>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</si>
  <si>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</si>
  <si>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</si>
  <si>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</si>
  <si>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</si>
  <si>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</si>
  <si>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</si>
  <si>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</si>
  <si>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</si>
  <si>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</si>
  <si>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</si>
  <si>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</si>
  <si>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</si>
  <si>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</si>
  <si>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</si>
  <si>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</si>
  <si>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</si>
  <si>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</si>
  <si>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</si>
  <si>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</si>
  <si>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</si>
  <si>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</si>
  <si>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</si>
  <si>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</si>
  <si>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</si>
  <si>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</si>
  <si>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</si>
  <si>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</si>
  <si>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</si>
  <si>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</si>
  <si>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</si>
  <si>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</si>
  <si>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</si>
  <si>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</si>
  <si>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</si>
  <si>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</si>
  <si>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</si>
  <si>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</si>
  <si>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</si>
  <si>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</si>
  <si>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</si>
  <si>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</si>
  <si>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</si>
  <si>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</si>
  <si>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</si>
  <si>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</si>
  <si>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</si>
  <si>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</si>
  <si>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</si>
  <si>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</si>
  <si>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</si>
  <si>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</si>
  <si>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</si>
  <si>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</si>
  <si>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</si>
  <si>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</si>
  <si>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</si>
  <si>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</si>
  <si>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</si>
  <si>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</si>
  <si>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</si>
  <si>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</si>
  <si>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</si>
  <si>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</si>
  <si>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</si>
  <si>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</si>
  <si>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</si>
  <si>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</si>
  <si>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</si>
  <si>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</si>
  <si>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</si>
  <si>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</si>
  <si>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</si>
  <si>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</si>
  <si>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</si>
  <si>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</si>
  <si>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</si>
  <si>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</si>
  <si>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</si>
  <si>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</si>
  <si>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</si>
  <si>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</si>
  <si>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</si>
  <si>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</si>
  <si>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</si>
  <si>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</si>
  <si>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</si>
  <si>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</si>
  <si>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</si>
  <si>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</si>
  <si>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</si>
  <si>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</si>
  <si>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</si>
  <si>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</si>
  <si>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</si>
  <si>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</si>
  <si>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</si>
  <si>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</si>
  <si>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</si>
  <si>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</si>
  <si>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</si>
  <si>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</si>
  <si>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</si>
  <si>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</si>
  <si>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</si>
  <si>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</si>
  <si>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</si>
  <si>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</si>
  <si>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</si>
  <si>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</si>
  <si>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</si>
  <si>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</si>
  <si>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</si>
  <si>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</si>
  <si>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</si>
  <si>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</si>
  <si>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</si>
  <si>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</si>
  <si>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</si>
  <si>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</si>
  <si>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</si>
  <si>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</si>
  <si>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</si>
  <si>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</si>
  <si>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</si>
  <si>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</si>
  <si>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</si>
  <si>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</si>
  <si>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</si>
  <si>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</si>
  <si>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</si>
  <si>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</si>
  <si>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</si>
  <si>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</si>
  <si>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</si>
  <si>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</si>
  <si>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</si>
  <si>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</si>
  <si>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</si>
  <si>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</si>
  <si>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</si>
  <si>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</si>
  <si>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</si>
  <si>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</si>
  <si>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</si>
  <si>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</si>
  <si>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</si>
  <si>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</si>
  <si>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</si>
  <si>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</si>
  <si>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</si>
  <si>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</si>
  <si>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</si>
  <si>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</si>
  <si>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</si>
  <si>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</si>
  <si>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</si>
  <si>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</si>
  <si>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</si>
  <si>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</si>
  <si>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</si>
  <si>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</si>
  <si>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</si>
  <si>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</si>
  <si>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</si>
  <si>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</si>
  <si>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</si>
  <si>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</si>
  <si>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</si>
  <si>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</si>
  <si>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</si>
  <si>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</si>
  <si>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</si>
  <si>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</si>
  <si>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</si>
  <si>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</si>
  <si>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</si>
  <si>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</si>
  <si>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</si>
  <si>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</si>
  <si>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</si>
  <si>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</si>
  <si>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</si>
  <si>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</si>
  <si>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</si>
  <si>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</si>
  <si>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</si>
  <si>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</si>
  <si>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</si>
  <si>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</si>
  <si>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</si>
  <si>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</si>
  <si>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</si>
  <si>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</si>
  <si>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</si>
  <si>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</si>
  <si>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</si>
  <si>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</si>
  <si>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</si>
  <si>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</si>
  <si>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</si>
  <si>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</si>
  <si>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</si>
  <si>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</si>
  <si>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</si>
  <si>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</si>
  <si>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</si>
  <si>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</si>
  <si>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</si>
  <si>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</si>
  <si>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</si>
  <si>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</si>
  <si>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</si>
  <si>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</si>
  <si>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</si>
  <si>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</si>
  <si>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</si>
  <si>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</si>
  <si>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</si>
  <si>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</si>
  <si>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</si>
  <si>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</si>
  <si>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</si>
  <si>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</si>
  <si>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</si>
  <si>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</si>
  <si>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</si>
  <si>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</si>
  <si>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</si>
  <si>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</si>
  <si>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</si>
  <si>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</si>
  <si>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</si>
  <si>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</si>
  <si>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</si>
  <si>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</si>
  <si>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</si>
  <si>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</si>
  <si>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</si>
  <si>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</si>
  <si>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</si>
  <si>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</si>
  <si>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</si>
  <si>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</si>
  <si>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</si>
  <si>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</si>
  <si>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</si>
  <si>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</si>
  <si>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</si>
  <si>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</si>
  <si>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</si>
  <si>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</si>
  <si>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</si>
  <si>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</si>
  <si>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</si>
  <si>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</si>
  <si>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</si>
  <si>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</si>
  <si>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</si>
  <si>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</si>
  <si>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</si>
  <si>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</si>
  <si>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</si>
  <si>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</si>
  <si>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</si>
  <si>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</si>
  <si>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</si>
  <si>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</si>
  <si>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</si>
  <si>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</si>
  <si>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</si>
  <si>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</si>
  <si>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</si>
  <si>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</si>
  <si>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</si>
  <si>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</si>
  <si>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</si>
  <si>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</si>
  <si>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</si>
  <si>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</si>
  <si>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</si>
  <si>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</si>
  <si>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</si>
  <si>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</si>
  <si>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</si>
  <si>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</si>
  <si>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</si>
  <si>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</si>
  <si>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</si>
  <si>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</si>
  <si>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</si>
  <si>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</si>
  <si>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</si>
  <si>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</si>
  <si>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</si>
  <si>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</si>
  <si>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</si>
  <si>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</si>
  <si>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</si>
  <si>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</si>
  <si>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</si>
  <si>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</si>
  <si>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</si>
  <si>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</si>
  <si>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</si>
  <si>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</si>
  <si>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</si>
  <si>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</si>
  <si>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</si>
  <si>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</si>
  <si>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</si>
  <si>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</si>
  <si>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</si>
  <si>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</si>
  <si>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</si>
  <si>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</si>
  <si>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</si>
  <si>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</si>
  <si>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</si>
  <si>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</si>
  <si>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</si>
  <si>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</si>
  <si>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</si>
  <si>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</si>
  <si>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</si>
  <si>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</si>
  <si>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</si>
  <si>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</si>
  <si>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</si>
  <si>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</si>
  <si>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</si>
  <si>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</si>
  <si>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</si>
  <si>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</si>
  <si>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</si>
  <si>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</si>
  <si>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</si>
  <si>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</si>
  <si>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</si>
  <si>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</si>
  <si>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</si>
  <si>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</si>
  <si>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</si>
  <si>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</si>
  <si>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</si>
  <si>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</si>
  <si>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</si>
  <si>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</si>
  <si>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</si>
  <si>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</si>
  <si>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</si>
  <si>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</si>
  <si>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</si>
  <si>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</si>
  <si>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</si>
  <si>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</si>
  <si>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</si>
  <si>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</si>
  <si>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</si>
  <si>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</si>
  <si>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</si>
  <si>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</si>
  <si>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</si>
  <si>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</si>
  <si>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</si>
  <si>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</si>
  <si>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</si>
  <si>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</si>
  <si>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</si>
  <si>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</si>
  <si>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</si>
  <si>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</si>
  <si>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</si>
  <si>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</si>
  <si>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</si>
  <si>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</si>
  <si>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</si>
  <si>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</si>
  <si>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</si>
  <si>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</si>
  <si>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</si>
  <si>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</si>
  <si>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</si>
  <si>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</si>
  <si>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</si>
  <si>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</si>
  <si>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</si>
  <si>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</si>
  <si>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</si>
  <si>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</si>
  <si>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</si>
  <si>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</si>
  <si>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</si>
  <si>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</si>
  <si>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</si>
  <si>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</si>
  <si>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</si>
  <si>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</si>
  <si>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</si>
  <si>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</si>
  <si>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</si>
  <si>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</si>
  <si>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</si>
  <si>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</si>
  <si>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</si>
  <si>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</si>
  <si>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</si>
  <si>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</si>
  <si>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</si>
  <si>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</si>
  <si>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</si>
  <si>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</si>
  <si>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</si>
  <si>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</si>
  <si>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</si>
  <si>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</si>
  <si>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</si>
  <si>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</si>
  <si>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</si>
  <si>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</si>
  <si>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</si>
  <si>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</si>
  <si>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</si>
  <si>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</si>
  <si>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</si>
  <si>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</si>
  <si>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</si>
  <si>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</si>
  <si>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</si>
  <si>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</si>
  <si>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</si>
  <si>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</si>
  <si>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</si>
  <si>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</si>
  <si>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</si>
  <si>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</si>
  <si>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</si>
  <si>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</si>
  <si>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</si>
  <si>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</si>
  <si>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</si>
  <si>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</si>
  <si>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</si>
  <si>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</si>
  <si>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</si>
  <si>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</si>
  <si>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</si>
  <si>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</si>
  <si>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</si>
  <si>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</si>
  <si>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</si>
  <si>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</si>
  <si>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</si>
  <si>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</si>
  <si>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</si>
  <si>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</si>
  <si>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</si>
  <si>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</si>
  <si>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</si>
  <si>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</si>
  <si>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</si>
  <si>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</si>
  <si>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</si>
  <si>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</si>
  <si>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</si>
  <si>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</si>
  <si>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</si>
  <si>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</si>
  <si>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</si>
  <si>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</si>
  <si>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</si>
  <si>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</si>
  <si>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</si>
  <si>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</si>
  <si>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</si>
  <si>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</si>
  <si>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</si>
  <si>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</si>
  <si>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</si>
  <si>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</si>
  <si>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</si>
  <si>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</si>
  <si>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</si>
  <si>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</si>
  <si>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</si>
  <si>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</si>
  <si>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</si>
  <si>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</si>
  <si>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</si>
  <si>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</si>
  <si>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</si>
  <si>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</si>
  <si>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</si>
  <si>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</si>
  <si>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</si>
  <si>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</si>
  <si>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</si>
  <si>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</si>
  <si>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</si>
  <si>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</si>
  <si>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</si>
  <si>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</si>
  <si>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</si>
  <si>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</si>
  <si>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</si>
  <si>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</si>
  <si>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</si>
  <si>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</si>
  <si>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</si>
  <si>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</si>
  <si>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</si>
  <si>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</si>
  <si>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</si>
  <si>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</si>
  <si>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</si>
  <si>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</si>
  <si>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</si>
  <si>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</si>
  <si>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</si>
  <si>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</si>
  <si>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</si>
  <si>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</si>
  <si>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</si>
  <si>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</si>
  <si>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</si>
  <si>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</si>
  <si>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</si>
  <si>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</si>
  <si>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</si>
  <si>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</si>
  <si>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</si>
  <si>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</si>
  <si>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</si>
  <si>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</si>
  <si>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</si>
  <si>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</si>
  <si>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</si>
  <si>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</si>
  <si>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</si>
  <si>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</si>
  <si>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</si>
  <si>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</si>
  <si>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</si>
  <si>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</si>
  <si>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</si>
  <si>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</si>
  <si>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</si>
  <si>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</si>
  <si>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</si>
  <si>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</si>
  <si>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</si>
  <si>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</si>
  <si>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</si>
  <si>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</si>
  <si>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</si>
  <si>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</si>
  <si>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</si>
  <si>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</si>
  <si>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</si>
  <si>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</si>
  <si>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</si>
  <si>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</si>
  <si>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</si>
  <si>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</si>
  <si>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</si>
  <si>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</si>
  <si>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</si>
  <si>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</si>
  <si>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</si>
  <si>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</si>
  <si>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</si>
  <si>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</si>
  <si>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</si>
  <si>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</si>
  <si>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</si>
  <si>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</si>
  <si>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</si>
  <si>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</si>
  <si>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</si>
  <si>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</si>
  <si>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</si>
  <si>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</si>
  <si>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</si>
  <si>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</si>
  <si>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</si>
  <si>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</si>
  <si>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</si>
  <si>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</si>
  <si>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</si>
  <si>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</si>
  <si>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</si>
  <si>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</si>
  <si>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</si>
  <si>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</si>
  <si>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</si>
  <si>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</si>
  <si>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</si>
  <si>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</si>
  <si>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</si>
  <si>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</si>
  <si>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</si>
  <si>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</si>
  <si>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</si>
  <si>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</si>
  <si>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</si>
  <si>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</si>
  <si>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</si>
  <si>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</si>
  <si>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</si>
  <si>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</si>
  <si>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</si>
  <si>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</si>
  <si>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</si>
  <si>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</si>
  <si>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</si>
  <si>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</si>
  <si>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</si>
  <si>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</si>
  <si>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</si>
  <si>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</si>
  <si>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</si>
  <si>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</si>
  <si>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</si>
  <si>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</si>
  <si>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</si>
  <si>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</si>
  <si>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</si>
  <si>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</si>
  <si>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</si>
  <si>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</si>
  <si>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</si>
  <si>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</si>
  <si>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</si>
  <si>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</si>
  <si>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</si>
  <si>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</si>
  <si>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</si>
  <si>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</si>
  <si>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</si>
  <si>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</si>
  <si>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</si>
  <si>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</si>
  <si>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</si>
  <si>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</si>
  <si>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</si>
  <si>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</si>
  <si>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</si>
  <si>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</si>
  <si>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</si>
  <si>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</si>
  <si>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</si>
  <si>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</si>
  <si>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</si>
  <si>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</si>
  <si>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</si>
  <si>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</si>
  <si>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</si>
  <si>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</si>
  <si>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</si>
  <si>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</si>
  <si>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</si>
  <si>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</si>
  <si>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</si>
  <si>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</si>
  <si>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</si>
  <si>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</si>
  <si>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</si>
  <si>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</si>
  <si>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</si>
  <si>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</si>
  <si>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</si>
  <si>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</si>
  <si>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</si>
  <si>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</si>
  <si>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</si>
  <si>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</si>
  <si>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</si>
  <si>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</si>
  <si>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</si>
  <si>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</si>
  <si>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</si>
  <si>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</si>
  <si>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</si>
  <si>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</si>
  <si>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</si>
  <si>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</si>
  <si>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</si>
  <si>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</si>
  <si>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</si>
  <si>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</si>
  <si>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</si>
  <si>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</si>
  <si>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</si>
  <si>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</si>
  <si>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</si>
  <si>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</si>
  <si>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</si>
  <si>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</si>
  <si>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</si>
  <si>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</si>
  <si>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</si>
  <si>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</si>
  <si>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</si>
  <si>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</si>
  <si>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</si>
  <si>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</si>
  <si>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</si>
  <si>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</si>
  <si>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</si>
  <si>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</si>
  <si>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</si>
  <si>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</si>
  <si>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</si>
  <si>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</si>
  <si>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</si>
  <si>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</si>
  <si>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</si>
  <si>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</si>
  <si>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</si>
  <si>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</si>
  <si>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</si>
  <si>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</si>
  <si>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</si>
  <si>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</si>
  <si>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</si>
  <si>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</si>
  <si>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</si>
  <si>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</si>
  <si>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</si>
  <si>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</si>
  <si>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</si>
  <si>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</si>
  <si>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</si>
  <si>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</si>
  <si>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</si>
  <si>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</si>
  <si>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</si>
  <si>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</si>
  <si>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</si>
  <si>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</si>
  <si>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</si>
  <si>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</si>
  <si>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</si>
  <si>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</si>
  <si>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</si>
  <si>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</si>
  <si>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</si>
  <si>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</si>
  <si>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</si>
  <si>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</si>
  <si>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</si>
  <si>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</si>
  <si>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</si>
  <si>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</si>
  <si>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</si>
  <si>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</si>
  <si>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</si>
  <si>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</si>
  <si>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</si>
  <si>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</si>
  <si>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</si>
  <si>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</si>
  <si>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</si>
  <si>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</si>
  <si>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</si>
  <si>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</si>
  <si>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</si>
  <si>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</si>
  <si>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</si>
  <si>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</si>
  <si>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</si>
  <si>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</si>
  <si>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</si>
  <si>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</si>
  <si>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</si>
  <si>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</si>
  <si>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</si>
  <si>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</si>
  <si>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</si>
  <si>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</si>
  <si>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</si>
  <si>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</si>
  <si>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</si>
  <si>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</si>
  <si>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</si>
  <si>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</si>
  <si>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</si>
  <si>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</si>
  <si>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</si>
  <si>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</si>
  <si>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</si>
  <si>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</si>
  <si>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</si>
  <si>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</si>
  <si>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</si>
  <si>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</si>
  <si>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</si>
  <si>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</si>
  <si>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</si>
  <si>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</si>
  <si>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</si>
  <si>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</si>
  <si>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</si>
  <si>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</si>
  <si>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</si>
  <si>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</si>
  <si>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</si>
  <si>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</si>
  <si>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</si>
  <si>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</si>
  <si>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</si>
  <si>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</si>
  <si>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</si>
  <si>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</si>
  <si>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</si>
  <si>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</si>
  <si>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</si>
  <si>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</si>
  <si>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</si>
  <si>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</si>
  <si>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</si>
  <si>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</si>
  <si>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</si>
  <si>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</si>
  <si>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</si>
  <si>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</si>
  <si>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</si>
  <si>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</si>
  <si>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</si>
  <si>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</si>
  <si>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</si>
  <si>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</si>
  <si>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</si>
  <si>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</si>
  <si>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</si>
  <si>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</si>
  <si>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</si>
  <si>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</si>
  <si>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</si>
  <si>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</si>
  <si>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</si>
  <si>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</si>
  <si>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</si>
  <si>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</si>
  <si>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</si>
  <si>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</si>
  <si>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</si>
  <si>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</si>
  <si>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</si>
  <si>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</si>
  <si>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</si>
  <si>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</si>
  <si>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</si>
  <si>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</si>
  <si>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</si>
  <si>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</si>
  <si>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</si>
  <si>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</si>
  <si>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</si>
  <si>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</si>
  <si>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</si>
  <si>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</si>
  <si>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</si>
  <si>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</si>
  <si>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</si>
  <si>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</si>
  <si>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</si>
  <si>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</si>
  <si>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</si>
  <si>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</si>
  <si>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</si>
  <si>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</si>
  <si>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</si>
  <si>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</si>
  <si>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</si>
  <si>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</si>
  <si>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</si>
  <si>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</si>
  <si>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</si>
  <si>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</si>
  <si>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</si>
  <si>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</si>
  <si>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</si>
  <si>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</si>
  <si>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</si>
  <si>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</si>
  <si>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</si>
  <si>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</si>
  <si>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</si>
  <si>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</si>
  <si>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</si>
  <si>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</si>
  <si>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</si>
  <si>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</si>
  <si>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</si>
  <si>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</si>
  <si>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</si>
  <si>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</si>
  <si>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</si>
  <si>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</si>
  <si>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</si>
  <si>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</si>
  <si>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</si>
  <si>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</si>
  <si>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</si>
  <si>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</si>
  <si>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</si>
  <si>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</si>
  <si>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</si>
  <si>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</si>
  <si>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</si>
  <si>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</si>
  <si>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</si>
  <si>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</si>
  <si>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</si>
  <si>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</si>
  <si>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</si>
  <si>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</si>
  <si>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</si>
  <si>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</si>
  <si>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</si>
  <si>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</si>
  <si>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</si>
  <si>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</si>
  <si>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</si>
  <si>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</si>
  <si>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</si>
  <si>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</si>
  <si>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</si>
  <si>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</si>
  <si>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</si>
  <si>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</si>
  <si>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</si>
  <si>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</si>
  <si>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</si>
  <si>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</si>
  <si>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</si>
  <si>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</si>
  <si>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</si>
  <si>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</si>
  <si>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</si>
  <si>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</si>
  <si>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</si>
  <si>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</si>
  <si>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</si>
  <si>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</si>
  <si>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</si>
  <si>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</si>
  <si>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</si>
  <si>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</si>
  <si>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</si>
  <si>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</si>
  <si>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</si>
  <si>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</si>
  <si>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</si>
  <si>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</si>
  <si>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</si>
  <si>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</si>
  <si>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</si>
  <si>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</si>
  <si>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</si>
  <si>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</si>
  <si>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</si>
  <si>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</si>
  <si>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</si>
  <si>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</si>
  <si>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</si>
  <si>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</si>
  <si>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</si>
  <si>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</si>
  <si>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</si>
  <si>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</si>
  <si>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</si>
  <si>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</si>
  <si>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</si>
  <si>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</si>
  <si>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</si>
  <si>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</si>
  <si>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</si>
  <si>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</si>
  <si>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</si>
  <si>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</si>
  <si>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</si>
  <si>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</si>
  <si>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</si>
  <si>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</si>
  <si>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</si>
  <si>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</si>
  <si>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</si>
  <si>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</si>
  <si>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</si>
  <si>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</si>
  <si>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</si>
  <si>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</si>
  <si>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</si>
  <si>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</si>
  <si>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</si>
  <si>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</si>
  <si>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</si>
  <si>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</si>
  <si>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</si>
  <si>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</si>
  <si>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</si>
  <si>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</si>
  <si>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</si>
  <si>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</si>
  <si>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</si>
  <si>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</si>
  <si>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</si>
  <si>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</si>
  <si>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</si>
  <si>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</si>
  <si>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</si>
  <si>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</si>
  <si>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</si>
  <si>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</si>
  <si>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</si>
  <si>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</si>
  <si>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</si>
  <si>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</si>
  <si>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</si>
  <si>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</si>
  <si>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</si>
  <si>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</si>
  <si>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</si>
  <si>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</si>
  <si>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</si>
  <si>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</si>
  <si>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</si>
  <si>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</si>
  <si>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</si>
  <si>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</si>
  <si>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</si>
  <si>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</si>
  <si>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</si>
  <si>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</si>
  <si>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</si>
  <si>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</si>
  <si>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</si>
  <si>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</si>
  <si>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</si>
  <si>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</si>
  <si>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</si>
  <si>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</si>
  <si>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</si>
  <si>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</si>
  <si>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</si>
  <si>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</si>
  <si>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</si>
  <si>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</si>
  <si>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</si>
  <si>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</si>
  <si>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</si>
  <si>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</si>
  <si>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</si>
  <si>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</si>
  <si>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</si>
  <si>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</si>
  <si>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</si>
  <si>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</si>
  <si>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</si>
  <si>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</si>
  <si>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</si>
  <si>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</si>
  <si>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</si>
  <si>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</si>
  <si>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</si>
  <si>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</si>
  <si>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</si>
  <si>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</si>
  <si>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</si>
  <si>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</si>
  <si>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</si>
  <si>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</si>
  <si>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</si>
  <si>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</si>
  <si>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</si>
  <si>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</si>
  <si>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</si>
  <si>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</si>
  <si>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</si>
  <si>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</si>
  <si>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</si>
  <si>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</si>
  <si>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</si>
  <si>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</si>
  <si>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</si>
  <si>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</si>
  <si>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</si>
  <si>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</si>
  <si>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</si>
  <si>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</si>
  <si>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</si>
  <si>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</si>
  <si>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</si>
  <si>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</si>
  <si>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</si>
  <si>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</si>
  <si>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</si>
  <si>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</si>
  <si>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</si>
  <si>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</si>
  <si>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</si>
  <si>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</si>
  <si>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</si>
  <si>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</si>
  <si>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</si>
  <si>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</si>
  <si>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</si>
  <si>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</si>
  <si>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</si>
  <si>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</si>
  <si>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</si>
  <si>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</si>
  <si>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</si>
  <si>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</si>
  <si>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</si>
  <si>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</si>
  <si>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</si>
  <si>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</si>
  <si>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</si>
  <si>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</si>
  <si>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</si>
  <si>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</si>
  <si>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</si>
  <si>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</si>
  <si>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</si>
  <si>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</si>
  <si>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</si>
  <si>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</si>
  <si>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</si>
  <si>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</si>
  <si>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</si>
  <si>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</si>
  <si>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</si>
  <si>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</si>
  <si>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</si>
  <si>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</si>
  <si>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</si>
  <si>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</si>
  <si>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</si>
  <si>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</si>
  <si>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</si>
  <si>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</si>
  <si>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</si>
  <si>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</si>
  <si>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</si>
  <si>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</si>
  <si>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</si>
  <si>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</si>
  <si>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</si>
  <si>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</si>
  <si>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</si>
  <si>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</si>
  <si>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</si>
  <si>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</si>
  <si>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</si>
  <si>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</si>
  <si>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</si>
  <si>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</si>
  <si>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</si>
  <si>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</si>
  <si>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</si>
  <si>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</si>
  <si>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</si>
  <si>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</si>
  <si>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</si>
  <si>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</si>
  <si>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</si>
  <si>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</si>
  <si>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</si>
  <si>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</si>
  <si>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</si>
  <si>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</si>
  <si>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</si>
  <si>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</si>
  <si>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</si>
  <si>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</si>
  <si>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</si>
  <si>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</si>
  <si>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</si>
  <si>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</si>
  <si>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</si>
  <si>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</si>
  <si>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</si>
  <si>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</si>
  <si>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</si>
  <si>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</si>
  <si>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</si>
  <si>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</si>
  <si>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</si>
  <si>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</si>
  <si>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</si>
  <si>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</si>
  <si>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</si>
  <si>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</si>
  <si>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</si>
  <si>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</si>
  <si>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</si>
  <si>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</si>
  <si>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</si>
  <si>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</si>
  <si>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</si>
  <si>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</si>
  <si>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</si>
  <si>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</si>
  <si>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</si>
  <si>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</si>
  <si>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</si>
  <si>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</si>
  <si>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</si>
  <si>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</si>
  <si>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</si>
  <si>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</si>
  <si>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</si>
  <si>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</si>
  <si>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</si>
  <si>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</si>
  <si>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</si>
  <si>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</si>
  <si>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</si>
  <si>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</si>
  <si>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</si>
  <si>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</si>
  <si>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</si>
  <si>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</si>
  <si>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</si>
  <si>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</si>
  <si>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</si>
  <si>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</si>
  <si>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</si>
  <si>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</si>
  <si>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</si>
  <si>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</si>
  <si>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</si>
  <si>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</si>
  <si>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</si>
  <si>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</si>
  <si>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</si>
  <si>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</si>
  <si>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</si>
  <si>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</si>
  <si>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</si>
  <si>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</si>
  <si>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</si>
  <si>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</si>
  <si>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</si>
  <si>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</si>
  <si>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</si>
  <si>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</si>
  <si>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</si>
  <si>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</si>
  <si>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</si>
  <si>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</si>
  <si>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</si>
  <si>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</si>
  <si>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</si>
  <si>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</si>
  <si>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</si>
  <si>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</si>
  <si>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</si>
  <si>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</si>
  <si>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</si>
  <si>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</si>
  <si>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</si>
  <si>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</si>
  <si>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</si>
  <si>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</si>
  <si>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</si>
  <si>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</si>
  <si>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</si>
  <si>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</si>
  <si>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</si>
  <si>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</si>
  <si>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</si>
  <si>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</si>
  <si>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</si>
  <si>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</si>
  <si>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</si>
  <si>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</si>
  <si>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</si>
  <si>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</si>
  <si>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</si>
  <si>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</si>
  <si>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</si>
  <si>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</si>
  <si>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</si>
  <si>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</si>
  <si>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</si>
  <si>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</si>
  <si>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</si>
  <si>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</si>
  <si>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</si>
  <si>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</si>
  <si>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</si>
  <si>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</si>
  <si>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</si>
  <si>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</si>
  <si>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</si>
  <si>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</si>
  <si>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</si>
  <si>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</si>
  <si>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</si>
  <si>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</si>
  <si>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</si>
  <si>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</si>
  <si>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</si>
  <si>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</si>
  <si>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</si>
  <si>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</si>
  <si>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</si>
  <si>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</si>
  <si>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</si>
  <si>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</si>
  <si>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</si>
  <si>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</si>
  <si>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</si>
  <si>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</si>
  <si>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</si>
  <si>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</si>
  <si>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</si>
  <si>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</si>
  <si>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</si>
  <si>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</si>
  <si>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</si>
  <si>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</si>
  <si>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</si>
  <si>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</si>
  <si>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</si>
  <si>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</si>
  <si>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</si>
  <si>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</si>
  <si>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</si>
  <si>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</si>
  <si>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</si>
  <si>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</si>
  <si>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</si>
  <si>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</si>
  <si>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</si>
  <si>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</si>
  <si>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</si>
  <si>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</si>
  <si>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</si>
  <si>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</si>
  <si>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</si>
  <si>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</si>
  <si>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</si>
  <si>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</si>
  <si>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</si>
  <si>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</si>
  <si>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</si>
  <si>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</si>
  <si>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</si>
  <si>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</si>
  <si>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</si>
  <si>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</si>
  <si>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</si>
  <si>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</si>
  <si>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</si>
  <si>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</si>
  <si>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</si>
  <si>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</si>
  <si>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</si>
  <si>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</si>
  <si>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</si>
  <si>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</si>
  <si>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</si>
  <si>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</si>
  <si>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</si>
  <si>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</si>
  <si>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</si>
  <si>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</si>
  <si>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</si>
  <si>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</si>
  <si>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</si>
  <si>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</si>
  <si>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</si>
  <si>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</si>
  <si>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</si>
  <si>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</si>
  <si>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</si>
  <si>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</si>
  <si>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</si>
  <si>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</si>
  <si>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</si>
  <si>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</si>
  <si>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</si>
  <si>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</si>
  <si>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</si>
  <si>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</si>
  <si>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</si>
  <si>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</si>
  <si>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</si>
  <si>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</si>
  <si>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</si>
  <si>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</si>
  <si>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</si>
  <si>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</si>
  <si>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</si>
  <si>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</si>
  <si>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</si>
  <si>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</si>
  <si>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</si>
  <si>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</si>
  <si>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</si>
  <si>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</si>
  <si>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</si>
  <si>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</si>
  <si>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</si>
  <si>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</si>
  <si>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</si>
  <si>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</si>
  <si>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</si>
  <si>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</si>
  <si>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</si>
  <si>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</si>
  <si>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</si>
  <si>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</si>
  <si>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</si>
  <si>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</si>
  <si>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</si>
  <si>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</si>
  <si>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</si>
  <si>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</si>
  <si>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</si>
  <si>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</si>
  <si>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</si>
  <si>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</si>
  <si>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</si>
  <si>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</si>
  <si>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</si>
  <si>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</si>
  <si>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</si>
  <si>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</si>
  <si>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</si>
  <si>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</si>
  <si>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</si>
  <si>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</si>
  <si>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</si>
  <si>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</si>
  <si>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</si>
  <si>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</si>
  <si>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</si>
  <si>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</si>
  <si>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</si>
  <si>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</si>
  <si>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</si>
  <si>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</si>
  <si>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</si>
  <si>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</si>
  <si>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</si>
  <si>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</si>
  <si>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</si>
  <si>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</si>
  <si>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</si>
  <si>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</si>
  <si>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</si>
  <si>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</si>
  <si>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</si>
  <si>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</si>
  <si>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</si>
  <si>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</si>
  <si>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</si>
  <si>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</si>
  <si>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</si>
  <si>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</si>
  <si>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</si>
  <si>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</si>
  <si>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</si>
  <si>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</si>
  <si>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</si>
  <si>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</si>
  <si>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</si>
  <si>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</si>
  <si>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</si>
  <si>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</si>
  <si>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</si>
  <si>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</si>
  <si>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</si>
  <si>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</si>
  <si>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</si>
  <si>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</si>
  <si>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</si>
  <si>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</si>
  <si>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</si>
  <si>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</si>
  <si>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</si>
  <si>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</si>
  <si>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</si>
  <si>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</si>
  <si>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</si>
  <si>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</si>
  <si>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</si>
  <si>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</si>
  <si>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</si>
  <si>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</si>
  <si>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</si>
  <si>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</si>
  <si>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</si>
  <si>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</si>
  <si>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</si>
  <si>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</si>
  <si>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</si>
  <si>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</si>
  <si>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</si>
  <si>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</si>
  <si>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</si>
  <si>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</si>
  <si>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</si>
  <si>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</si>
  <si>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</si>
  <si>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</si>
  <si>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</si>
  <si>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</si>
  <si>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</si>
  <si>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</si>
  <si>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</si>
  <si>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</si>
  <si>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</si>
  <si>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</si>
  <si>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</si>
  <si>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</si>
  <si>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</si>
  <si>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</si>
  <si>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</si>
  <si>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</si>
  <si>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</si>
  <si>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</si>
  <si>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</si>
  <si>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</si>
  <si>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</si>
  <si>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</si>
  <si>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</si>
  <si>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</si>
  <si>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</si>
  <si>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</si>
  <si>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</si>
  <si>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</si>
  <si>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</si>
  <si>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</si>
  <si>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</si>
  <si>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</si>
  <si>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</si>
  <si>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</si>
  <si>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</si>
  <si>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</si>
  <si>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</si>
  <si>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</si>
  <si>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</si>
  <si>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</si>
  <si>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</si>
  <si>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</si>
  <si>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</si>
  <si>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</si>
  <si>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</si>
  <si>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</si>
  <si>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</si>
  <si>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</si>
  <si>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</si>
  <si>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</si>
  <si>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</si>
  <si>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</si>
  <si>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</si>
  <si>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</si>
  <si>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</si>
  <si>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</si>
  <si>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</si>
  <si>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</si>
  <si>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</si>
  <si>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</si>
  <si>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</si>
  <si>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</si>
  <si>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</si>
  <si>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</si>
  <si>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</si>
  <si>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</si>
  <si>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</si>
  <si>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</si>
  <si>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</si>
  <si>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</si>
  <si>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</si>
  <si>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</si>
  <si>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</si>
  <si>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</si>
  <si>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</si>
  <si>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</si>
  <si>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</si>
  <si>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</si>
  <si>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</si>
  <si>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</si>
  <si>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</si>
  <si>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</si>
  <si>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</si>
  <si>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</si>
  <si>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</si>
  <si>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</si>
  <si>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</si>
  <si>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</si>
  <si>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</si>
  <si>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</si>
  <si>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</si>
  <si>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</si>
  <si>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</si>
  <si>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</si>
  <si>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</si>
  <si>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</si>
  <si>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</si>
  <si>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</si>
  <si>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</si>
  <si>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</si>
  <si>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</si>
  <si>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</si>
  <si>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</si>
  <si>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</si>
  <si>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</si>
  <si>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</si>
  <si>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</si>
  <si>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</si>
  <si>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</si>
  <si>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</si>
  <si>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</si>
  <si>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</si>
  <si>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</si>
  <si>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</si>
  <si>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</si>
  <si>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</si>
  <si>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</si>
  <si>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</si>
  <si>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</si>
  <si>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</si>
  <si>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</si>
  <si>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</si>
  <si>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</si>
  <si>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</si>
  <si>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</si>
  <si>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</si>
  <si>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</si>
  <si>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</si>
  <si>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</si>
  <si>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</si>
  <si>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</si>
  <si>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</si>
  <si>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</si>
  <si>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</si>
  <si>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</si>
  <si>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</si>
  <si>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</si>
  <si>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</si>
  <si>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</si>
  <si>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</si>
  <si>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</si>
  <si>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</si>
  <si>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</si>
  <si>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</si>
  <si>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</si>
  <si>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</si>
  <si>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</si>
  <si>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</si>
  <si>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</si>
  <si>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</si>
  <si>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</si>
  <si>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</si>
  <si>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</si>
  <si>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</si>
  <si>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</si>
  <si>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</si>
  <si>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</si>
  <si>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</si>
  <si>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</si>
  <si>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</si>
  <si>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</si>
  <si>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</si>
  <si>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</si>
  <si>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</si>
  <si>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</si>
  <si>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</si>
  <si>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</si>
  <si>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</si>
  <si>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</si>
  <si>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</si>
  <si>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</si>
  <si>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</si>
  <si>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</si>
  <si>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</si>
  <si>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</si>
  <si>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</si>
  <si>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</si>
  <si>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</si>
  <si>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</si>
  <si>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</si>
  <si>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</si>
  <si>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</si>
  <si>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</si>
  <si>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</si>
  <si>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</si>
  <si>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</si>
  <si>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</si>
  <si>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</si>
  <si>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</si>
  <si>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</si>
  <si>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</si>
  <si>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</si>
  <si>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</si>
  <si>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</si>
  <si>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</si>
  <si>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</si>
  <si>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</si>
  <si>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</si>
  <si>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</si>
  <si>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</si>
  <si>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</si>
  <si>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</si>
  <si>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</si>
  <si>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</si>
  <si>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</si>
  <si>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</si>
  <si>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</si>
  <si>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</si>
  <si>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</si>
  <si>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</si>
  <si>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</si>
  <si>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</si>
  <si>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</si>
  <si>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</si>
  <si>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</si>
  <si>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</si>
  <si>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</si>
  <si>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</si>
  <si>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</si>
  <si>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</si>
  <si>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</si>
  <si>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</si>
  <si>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</si>
  <si>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</si>
  <si>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</si>
  <si>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</si>
  <si>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</si>
  <si>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</si>
  <si>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</si>
  <si>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</si>
  <si>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</si>
  <si>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</si>
  <si>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</si>
  <si>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</si>
  <si>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</si>
  <si>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</si>
  <si>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</si>
  <si>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</si>
  <si>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</si>
  <si>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</si>
  <si>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</si>
  <si>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</si>
  <si>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</si>
  <si>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</si>
  <si>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</si>
  <si>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</si>
  <si>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</si>
  <si>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</si>
  <si>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</si>
  <si>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</si>
  <si>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</si>
  <si>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</si>
  <si>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</si>
  <si>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</si>
  <si>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</si>
  <si>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</si>
  <si>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</si>
  <si>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</si>
  <si>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</si>
  <si>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</si>
  <si>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</si>
  <si>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</si>
  <si>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</si>
  <si>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</si>
  <si>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</si>
  <si>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</si>
  <si>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</si>
  <si>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</si>
  <si>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</si>
  <si>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</si>
  <si>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</si>
  <si>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</si>
  <si>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</si>
  <si>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</si>
  <si>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</si>
  <si>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</si>
  <si>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</si>
  <si>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</si>
  <si>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</si>
  <si>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</si>
  <si>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</si>
  <si>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</si>
  <si>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</si>
  <si>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</si>
  <si>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</si>
  <si>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</si>
  <si>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</si>
  <si>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</si>
  <si>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</si>
  <si>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</si>
  <si>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</si>
  <si>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</si>
  <si>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</si>
  <si>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</si>
  <si>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</si>
  <si>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</si>
  <si>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</si>
  <si>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</si>
  <si>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</si>
  <si>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</si>
  <si>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</si>
  <si>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</si>
  <si>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</si>
  <si>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</si>
  <si>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</si>
  <si>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</si>
  <si>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</si>
  <si>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</si>
  <si>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</si>
  <si>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</si>
  <si>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</si>
  <si>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</si>
  <si>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</si>
  <si>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</si>
  <si>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</si>
  <si>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</si>
  <si>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</si>
  <si>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</si>
  <si>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</si>
  <si>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</si>
  <si>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</si>
  <si>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</si>
  <si>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</si>
  <si>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</si>
  <si>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</si>
  <si>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</si>
  <si>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</si>
  <si>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</si>
  <si>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</si>
  <si>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</si>
  <si>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</si>
  <si>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</si>
  <si>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</si>
  <si>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</si>
  <si>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</si>
  <si>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</si>
  <si>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</si>
  <si>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</si>
  <si>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</si>
  <si>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</si>
  <si>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</si>
  <si>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</si>
  <si>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</si>
  <si>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</si>
  <si>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</si>
  <si>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</si>
  <si>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</si>
  <si>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</si>
  <si>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</si>
  <si>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</si>
  <si>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</si>
  <si>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</si>
  <si>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</si>
  <si>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</si>
  <si>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</si>
  <si>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</si>
  <si>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</si>
  <si>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</si>
  <si>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</si>
  <si>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</si>
  <si>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</si>
  <si>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</si>
  <si>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</si>
  <si>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</si>
  <si>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</si>
  <si>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</si>
  <si>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</si>
  <si>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</si>
  <si>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</si>
  <si>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</si>
  <si>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</si>
  <si>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</si>
  <si>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</si>
  <si>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</si>
  <si>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</si>
  <si>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</si>
  <si>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</si>
  <si>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</si>
  <si>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</si>
  <si>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</si>
  <si>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</si>
  <si>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</si>
  <si>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</si>
  <si>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</si>
  <si>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</si>
  <si>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</si>
  <si>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</si>
  <si>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</si>
  <si>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</si>
  <si>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</si>
  <si>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</si>
  <si>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</si>
  <si>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</si>
  <si>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</si>
  <si>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</si>
  <si>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</si>
  <si>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</si>
  <si>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</si>
  <si>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</si>
  <si>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</si>
  <si>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</si>
  <si>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</si>
  <si>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</si>
  <si>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</si>
  <si>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</si>
  <si>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</si>
  <si>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</si>
  <si>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</si>
  <si>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</si>
  <si>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</si>
  <si>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</si>
  <si>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</si>
  <si>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</si>
  <si>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</si>
  <si>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</si>
  <si>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</si>
  <si>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</si>
  <si>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</si>
  <si>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</si>
  <si>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</si>
  <si>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</si>
  <si>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</si>
  <si>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</si>
  <si>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</si>
  <si>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</si>
  <si>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</si>
  <si>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</si>
  <si>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</si>
  <si>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</si>
  <si>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</si>
  <si>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</si>
  <si>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</si>
  <si>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</si>
  <si>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</si>
  <si>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</si>
  <si>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</si>
  <si>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</si>
  <si>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</si>
  <si>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</si>
  <si>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</si>
  <si>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</si>
  <si>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</si>
  <si>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</si>
  <si>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</si>
  <si>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</si>
  <si>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</si>
  <si>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</si>
  <si>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</si>
  <si>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</si>
  <si>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</si>
  <si>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</si>
  <si>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</si>
  <si>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</si>
  <si>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</si>
  <si>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</si>
  <si>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</si>
  <si>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</si>
  <si>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</si>
  <si>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</si>
  <si>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</si>
  <si>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</si>
  <si>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</si>
  <si>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</si>
  <si>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</si>
  <si>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</si>
  <si>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</si>
  <si>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</si>
  <si>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</si>
  <si>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</si>
  <si>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</si>
  <si>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</si>
  <si>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</si>
  <si>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</si>
  <si>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</si>
  <si>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</si>
  <si>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</si>
  <si>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</si>
  <si>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</si>
  <si>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</si>
  <si>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</si>
  <si>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</si>
  <si>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</si>
  <si>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</si>
  <si>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</si>
  <si>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</si>
  <si>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</si>
  <si>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</si>
  <si>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</si>
  <si>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</si>
  <si>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</si>
  <si>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</si>
  <si>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</si>
  <si>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</si>
  <si>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</si>
  <si>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</si>
  <si>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</si>
  <si>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</si>
  <si>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</si>
  <si>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</si>
  <si>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</si>
  <si>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</si>
  <si>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</si>
  <si>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</si>
  <si>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</si>
  <si>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</si>
  <si>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</si>
  <si>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</si>
  <si>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</si>
  <si>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</si>
  <si>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</si>
  <si>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</si>
  <si>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</si>
  <si>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</si>
  <si>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</si>
  <si>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</si>
  <si>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</si>
  <si>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</si>
  <si>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</si>
  <si>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</si>
  <si>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</si>
  <si>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</si>
  <si>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</si>
  <si>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</si>
  <si>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</si>
  <si>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</si>
  <si>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</si>
  <si>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</si>
  <si>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</si>
  <si>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</si>
  <si>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</si>
  <si>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</si>
  <si>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</si>
  <si>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</si>
  <si>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</si>
  <si>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</si>
  <si>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</si>
  <si>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</si>
  <si>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</si>
  <si>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</si>
  <si>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</si>
  <si>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</si>
  <si>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</si>
  <si>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</si>
  <si>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</si>
  <si>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</si>
  <si>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</si>
  <si>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</si>
  <si>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</si>
  <si>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</si>
  <si>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</si>
  <si>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</si>
  <si>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</si>
  <si>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</si>
  <si>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</si>
  <si>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</si>
  <si>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</si>
  <si>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</si>
  <si>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</si>
  <si>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</si>
  <si>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</si>
  <si>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</si>
  <si>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</si>
  <si>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</si>
  <si>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</si>
  <si>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</si>
  <si>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</si>
  <si>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</si>
  <si>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</si>
  <si>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</si>
  <si>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</si>
  <si>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</si>
  <si>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</si>
  <si>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</si>
  <si>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</si>
  <si>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</si>
  <si>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</si>
  <si>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</si>
  <si>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</si>
  <si>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</si>
  <si>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</si>
  <si>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</si>
  <si>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</si>
  <si>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</si>
  <si>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</si>
  <si>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</si>
  <si>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</si>
  <si>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</si>
  <si>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</si>
  <si>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</si>
  <si>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</si>
  <si>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</si>
  <si>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</si>
  <si>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</si>
  <si>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</si>
  <si>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</si>
  <si>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</si>
  <si>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</si>
  <si>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</si>
  <si>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</si>
  <si>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</si>
  <si>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</si>
  <si>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</si>
  <si>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</si>
  <si>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</si>
  <si>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</si>
  <si>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</si>
  <si>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</si>
  <si>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</si>
  <si>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</si>
  <si>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</si>
  <si>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</si>
  <si>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</si>
  <si>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</si>
  <si>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</si>
  <si>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</si>
  <si>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</si>
  <si>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</si>
  <si>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</si>
  <si>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</si>
  <si>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</si>
  <si>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</si>
  <si>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</si>
  <si>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</si>
  <si>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</si>
  <si>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</si>
  <si>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</si>
  <si>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</si>
  <si>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</si>
  <si>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</si>
  <si>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</si>
  <si>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</si>
  <si>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</si>
  <si>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</si>
  <si>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</si>
  <si>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</si>
  <si>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</si>
  <si>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</si>
  <si>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</si>
  <si>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</si>
  <si>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</si>
  <si>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</si>
  <si>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</si>
  <si>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</si>
  <si>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</si>
  <si>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</si>
  <si>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</si>
  <si>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</si>
  <si>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</si>
  <si>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</si>
  <si>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</si>
  <si>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</si>
  <si>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</si>
  <si>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</si>
  <si>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</si>
  <si>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</si>
  <si>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</si>
  <si>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</si>
  <si>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</si>
  <si>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</si>
  <si>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</si>
  <si>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</si>
  <si>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</si>
  <si>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</si>
  <si>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</si>
  <si>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</si>
  <si>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</si>
  <si>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</si>
  <si>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</si>
  <si>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</si>
  <si>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</si>
  <si>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</si>
  <si>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</si>
  <si>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</si>
  <si>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</si>
  <si>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</si>
  <si>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</si>
  <si>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</si>
  <si>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</si>
  <si>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</si>
  <si>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</si>
  <si>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</si>
  <si>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</si>
  <si>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</si>
  <si>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</si>
  <si>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</si>
  <si>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</si>
  <si>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</si>
  <si>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</si>
  <si>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</si>
  <si>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</si>
  <si>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</si>
  <si>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</si>
  <si>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</si>
  <si>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</si>
  <si>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</si>
  <si>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</si>
  <si>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</si>
  <si>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</si>
  <si>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</si>
  <si>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</si>
  <si>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</si>
  <si>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</si>
  <si>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</si>
  <si>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</si>
  <si>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</si>
  <si>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</si>
  <si>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</si>
  <si>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</si>
  <si>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</si>
  <si>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</si>
  <si>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</si>
  <si>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</si>
  <si>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</si>
  <si>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</si>
  <si>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</si>
  <si>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</si>
  <si>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</si>
  <si>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</si>
  <si>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</si>
  <si>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</si>
  <si>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</si>
  <si>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</si>
  <si>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</si>
  <si>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</si>
  <si>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</si>
  <si>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</si>
  <si>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</si>
  <si>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</si>
  <si>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</si>
  <si>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</si>
  <si>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</si>
  <si>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</si>
  <si>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</si>
  <si>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</si>
  <si>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</si>
  <si>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</si>
  <si>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</si>
  <si>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</si>
  <si>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</si>
  <si>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</si>
  <si>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</si>
  <si>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</si>
  <si>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</si>
  <si>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</si>
  <si>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</si>
  <si>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</si>
  <si>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</si>
  <si>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</si>
  <si>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</si>
  <si>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</si>
  <si>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</si>
  <si>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</si>
  <si>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</si>
  <si>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</si>
  <si>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</si>
  <si>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</si>
  <si>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</si>
  <si>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</si>
  <si>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</si>
  <si>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</si>
  <si>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</si>
  <si>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</si>
  <si>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</si>
  <si>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</si>
  <si>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</si>
  <si>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</si>
  <si>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</si>
  <si>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</si>
  <si>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</si>
  <si>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</si>
  <si>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</si>
  <si>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</si>
  <si>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</si>
  <si>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</si>
  <si>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</si>
  <si>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</si>
  <si>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</si>
  <si>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</si>
  <si>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</si>
  <si>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</si>
  <si>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</si>
  <si>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</si>
  <si>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</si>
  <si>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</si>
  <si>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</si>
  <si>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</si>
  <si>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</si>
  <si>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</si>
  <si>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</si>
  <si>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</si>
  <si>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</si>
  <si>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</si>
  <si>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</si>
  <si>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</si>
  <si>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</si>
  <si>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</si>
  <si>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</si>
  <si>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</si>
  <si>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</si>
  <si>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</si>
  <si>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</si>
  <si>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</si>
  <si>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</si>
  <si>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</si>
  <si>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</si>
  <si>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</si>
  <si>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</si>
  <si>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</si>
  <si>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</si>
  <si>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</si>
  <si>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</si>
  <si>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</si>
  <si>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</si>
  <si>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</si>
  <si>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</si>
  <si>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</si>
  <si>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</si>
  <si>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</si>
  <si>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</si>
  <si>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</si>
  <si>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</si>
  <si>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</si>
  <si>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</si>
  <si>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</si>
  <si>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</si>
  <si>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</si>
  <si>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</si>
  <si>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</si>
  <si>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</si>
  <si>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</si>
  <si>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</si>
  <si>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</si>
  <si>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</si>
  <si>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</si>
  <si>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</si>
  <si>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</si>
  <si>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</si>
  <si>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</si>
  <si>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</si>
  <si>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</si>
  <si>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</si>
  <si>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</si>
  <si>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</si>
  <si>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</si>
  <si>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</si>
  <si>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</si>
  <si>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</si>
  <si>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</si>
  <si>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</si>
  <si>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</si>
  <si>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</si>
  <si>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</si>
  <si>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</si>
  <si>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</si>
  <si>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</si>
  <si>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</si>
  <si>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</si>
  <si>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</si>
  <si>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</si>
  <si>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</si>
  <si>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</si>
  <si>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</si>
  <si>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</si>
  <si>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</si>
  <si>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</si>
  <si>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</si>
  <si>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</si>
  <si>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</si>
  <si>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</si>
  <si>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</si>
  <si>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</si>
  <si>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</si>
  <si>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</si>
  <si>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</si>
  <si>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</si>
  <si>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</si>
  <si>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</si>
  <si>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</si>
  <si>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</si>
  <si>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</si>
  <si>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</si>
  <si>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</si>
  <si>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</si>
  <si>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</si>
  <si>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</si>
  <si>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</si>
  <si>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</si>
  <si>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</si>
  <si>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</si>
  <si>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</si>
  <si>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</si>
  <si>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</si>
  <si>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</si>
  <si>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</si>
  <si>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</si>
  <si>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</si>
  <si>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</si>
  <si>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</si>
  <si>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</si>
  <si>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</si>
  <si>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</si>
  <si>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</si>
  <si>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</si>
  <si>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</si>
  <si>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</si>
  <si>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</si>
  <si>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</si>
  <si>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</si>
  <si>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</si>
  <si>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</si>
  <si>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</si>
  <si>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</si>
  <si>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</si>
  <si>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</si>
  <si>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</si>
  <si>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</si>
  <si>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</si>
  <si>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</si>
  <si>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</si>
  <si>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</si>
  <si>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</si>
  <si>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</si>
  <si>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</si>
  <si>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</si>
  <si>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</si>
  <si>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</si>
  <si>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</si>
  <si>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</si>
  <si>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</si>
  <si>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</si>
  <si>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</si>
  <si>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</si>
  <si>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</si>
  <si>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</si>
  <si>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</si>
  <si>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</si>
  <si>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</si>
  <si>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</si>
  <si>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</si>
  <si>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</si>
  <si>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</si>
  <si>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</si>
  <si>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</si>
  <si>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</si>
  <si>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</si>
  <si>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</si>
  <si>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</si>
  <si>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</si>
  <si>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</si>
  <si>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</si>
  <si>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</si>
  <si>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</si>
  <si>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</si>
  <si>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</si>
  <si>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</si>
  <si>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</si>
  <si>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</si>
  <si>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</si>
  <si>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</si>
  <si>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</si>
  <si>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</si>
  <si>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</si>
  <si>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</si>
  <si>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</si>
  <si>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</si>
  <si>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</si>
  <si>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</si>
  <si>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</si>
  <si>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</si>
  <si>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</si>
  <si>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</si>
  <si>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</si>
  <si>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</si>
  <si>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</si>
  <si>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</si>
  <si>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</si>
  <si>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</si>
  <si>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</si>
  <si>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</si>
  <si>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</si>
  <si>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</si>
  <si>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</si>
  <si>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</si>
  <si>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</si>
  <si>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</si>
  <si>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</si>
  <si>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</si>
  <si>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</si>
  <si>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</si>
  <si>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</si>
  <si>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</si>
  <si>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</si>
  <si>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</si>
  <si>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</si>
  <si>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</si>
  <si>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</si>
  <si>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</si>
  <si>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</si>
  <si>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</si>
  <si>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</si>
  <si>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</si>
  <si>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</si>
  <si>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</si>
  <si>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</si>
  <si>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</si>
  <si>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</si>
  <si>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</si>
  <si>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</si>
  <si>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</si>
  <si>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</si>
  <si>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</si>
  <si>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</si>
  <si>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</si>
  <si>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</si>
  <si>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</si>
  <si>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</si>
  <si>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</si>
  <si>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</si>
  <si>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</si>
  <si>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</si>
  <si>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</si>
  <si>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</si>
  <si>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</si>
  <si>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</si>
  <si>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</si>
  <si>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</si>
  <si>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</si>
  <si>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</si>
  <si>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</si>
  <si>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</si>
  <si>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</si>
  <si>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</si>
  <si>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</si>
  <si>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</si>
  <si>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</si>
  <si>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</si>
  <si>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</si>
  <si>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</si>
  <si>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</si>
  <si>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</si>
  <si>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</si>
  <si>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</si>
  <si>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</si>
  <si>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</si>
  <si>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</si>
  <si>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</si>
  <si>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</si>
  <si>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</si>
  <si>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</si>
  <si>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</si>
  <si>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</si>
  <si>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</si>
  <si>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</si>
  <si>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</si>
  <si>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</si>
  <si>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</si>
  <si>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</si>
  <si>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</si>
  <si>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</si>
  <si>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</si>
  <si>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</si>
  <si>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</si>
  <si>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</si>
  <si>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</si>
  <si>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</si>
  <si>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</si>
  <si>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</si>
  <si>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</si>
  <si>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</si>
  <si>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</si>
  <si>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</si>
  <si>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</si>
  <si>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</si>
  <si>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</si>
  <si>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</si>
  <si>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</si>
  <si>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</si>
  <si>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</si>
  <si>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</si>
  <si>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</si>
  <si>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</si>
  <si>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</si>
  <si>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</si>
  <si>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</si>
  <si>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</si>
  <si>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</si>
  <si>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</si>
  <si>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</si>
  <si>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</si>
  <si>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</si>
  <si>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</si>
  <si>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</si>
  <si>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</si>
  <si>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</si>
  <si>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</si>
  <si>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</si>
  <si>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</si>
  <si>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</si>
  <si>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</si>
  <si>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</si>
  <si>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</si>
  <si>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</si>
  <si>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</si>
  <si>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</si>
  <si>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</si>
  <si>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</si>
  <si>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</si>
  <si>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</si>
  <si>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</si>
  <si>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</si>
  <si>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</si>
  <si>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</si>
  <si>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</si>
  <si>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</si>
  <si>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</si>
  <si>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</si>
  <si>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</si>
  <si>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</si>
  <si>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</si>
  <si>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</si>
  <si>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</si>
  <si>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</si>
  <si>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</si>
  <si>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</si>
  <si>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</si>
  <si>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</si>
  <si>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</si>
  <si>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</si>
  <si>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</si>
  <si>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</si>
  <si>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</si>
  <si>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</si>
  <si>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</si>
  <si>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</si>
  <si>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</si>
  <si>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</si>
  <si>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</si>
  <si>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</si>
  <si>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</si>
  <si>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</si>
  <si>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</si>
  <si>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</si>
  <si>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</si>
  <si>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</si>
  <si>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</si>
  <si>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</si>
  <si>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</si>
  <si>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</si>
  <si>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</si>
  <si>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</si>
  <si>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</si>
  <si>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</si>
  <si>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</si>
  <si>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</si>
  <si>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</si>
  <si>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</si>
  <si>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</si>
  <si>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</si>
  <si>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</si>
  <si>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</si>
  <si>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</si>
  <si>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</si>
  <si>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</si>
  <si>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</si>
  <si>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</si>
  <si>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</si>
  <si>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</si>
  <si>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</si>
  <si>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</si>
  <si>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</si>
  <si>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</si>
  <si>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</si>
  <si>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</si>
  <si>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</si>
  <si>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</si>
  <si>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</si>
  <si>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</si>
  <si>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</si>
  <si>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</si>
  <si>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</si>
  <si>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</si>
  <si>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</si>
  <si>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</si>
  <si>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</si>
  <si>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</si>
  <si>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</si>
  <si>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</si>
  <si>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</si>
  <si>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</si>
  <si>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</si>
  <si>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</si>
  <si>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</si>
  <si>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</si>
  <si>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</si>
  <si>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</si>
  <si>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</si>
  <si>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</si>
  <si>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</si>
  <si>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</si>
  <si>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</si>
  <si>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</si>
  <si>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</si>
  <si>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</si>
  <si>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</si>
  <si>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</si>
  <si>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</si>
  <si>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</si>
  <si>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</si>
  <si>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</si>
  <si>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</si>
  <si>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</si>
  <si>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</si>
  <si>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</si>
  <si>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</si>
  <si>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</si>
  <si>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</si>
  <si>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</si>
  <si>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</si>
  <si>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</si>
  <si>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</si>
  <si>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</si>
  <si>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</si>
  <si>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</si>
  <si>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</si>
  <si>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</si>
  <si>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</si>
  <si>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</si>
  <si>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</si>
  <si>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</si>
  <si>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</si>
  <si>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</si>
  <si>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</si>
  <si>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</si>
  <si>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</si>
  <si>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</si>
  <si>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</si>
  <si>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</si>
  <si>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</si>
  <si>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</si>
  <si>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</si>
  <si>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</si>
  <si>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</si>
  <si>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</si>
  <si>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</si>
  <si>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</si>
  <si>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</si>
  <si>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</si>
  <si>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</si>
  <si>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</si>
  <si>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</si>
  <si>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</si>
  <si>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</si>
  <si>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</si>
  <si>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</si>
  <si>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</si>
  <si>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</si>
  <si>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</si>
  <si>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</si>
  <si>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</si>
  <si>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</si>
  <si>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</si>
  <si>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</si>
  <si>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</si>
  <si>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</si>
  <si>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</si>
  <si>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</si>
  <si>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</si>
  <si>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</si>
  <si>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</si>
  <si>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</si>
  <si>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</si>
  <si>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</si>
  <si>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</si>
  <si>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</si>
  <si>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</si>
  <si>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</si>
  <si>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</si>
  <si>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</si>
  <si>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</si>
  <si>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</si>
  <si>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</si>
  <si>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</si>
  <si>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</si>
  <si>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</si>
  <si>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</si>
  <si>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</si>
  <si>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</si>
  <si>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</si>
  <si>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</si>
  <si>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</si>
  <si>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</si>
  <si>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</si>
  <si>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</si>
  <si>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</si>
  <si>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</si>
  <si>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</si>
  <si>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</si>
  <si>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</si>
  <si>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</si>
  <si>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</si>
  <si>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</si>
  <si>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</si>
  <si>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</si>
  <si>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</si>
  <si>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</si>
  <si>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</si>
  <si>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</si>
  <si>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</si>
  <si>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</si>
  <si>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</si>
  <si>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</si>
  <si>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</si>
  <si>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</si>
  <si>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</si>
  <si>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</si>
  <si>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</si>
  <si>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</si>
  <si>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</si>
  <si>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</si>
  <si>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</si>
  <si>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</si>
  <si>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</si>
  <si>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</si>
  <si>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</si>
  <si>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</si>
  <si>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</si>
  <si>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</si>
  <si>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</si>
  <si>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</si>
  <si>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</si>
  <si>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</si>
  <si>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</si>
  <si>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</si>
  <si>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</si>
  <si>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</si>
  <si>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</si>
  <si>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</si>
  <si>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</si>
  <si>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</si>
  <si>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</si>
  <si>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</si>
  <si>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</si>
  <si>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</si>
  <si>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</si>
  <si>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</si>
  <si>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</si>
  <si>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</si>
  <si>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</si>
  <si>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</si>
  <si>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</si>
  <si>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</si>
  <si>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</si>
  <si>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</si>
  <si>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</si>
  <si>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</si>
  <si>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</si>
  <si>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</si>
  <si>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</si>
  <si>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</si>
  <si>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</si>
  <si>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</si>
  <si>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</si>
  <si>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</si>
  <si>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</si>
  <si>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</si>
  <si>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</si>
  <si>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</si>
  <si>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</si>
  <si>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</si>
  <si>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</si>
  <si>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</si>
  <si>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</si>
  <si>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</si>
  <si>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</si>
  <si>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</si>
  <si>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</si>
  <si>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</si>
  <si>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</si>
  <si>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</si>
  <si>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</si>
  <si>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</si>
  <si>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</si>
  <si>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</si>
  <si>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</si>
  <si>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</si>
  <si>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</si>
  <si>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</si>
  <si>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</si>
  <si>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</si>
  <si>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</si>
  <si>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</si>
  <si>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</si>
  <si>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</si>
  <si>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</si>
  <si>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</si>
  <si>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</si>
  <si>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</si>
  <si>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</si>
  <si>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</si>
  <si>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</si>
  <si>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</si>
  <si>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</si>
  <si>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</si>
  <si>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</si>
  <si>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</si>
  <si>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</si>
  <si>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</si>
  <si>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</si>
  <si>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</si>
  <si>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</si>
  <si>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</si>
  <si>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</si>
  <si>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</si>
  <si>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</si>
  <si>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</si>
  <si>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</si>
  <si>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</si>
  <si>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</si>
  <si>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</si>
  <si>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</si>
  <si>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</si>
  <si>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</si>
  <si>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</si>
  <si>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</si>
  <si>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</si>
  <si>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</si>
  <si>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</si>
  <si>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</si>
  <si>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</si>
  <si>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</si>
  <si>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</si>
  <si>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</si>
  <si>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</si>
  <si>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</si>
  <si>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</si>
  <si>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</si>
  <si>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</si>
  <si>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</si>
  <si>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</si>
  <si>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</si>
  <si>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</si>
  <si>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</si>
  <si>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</si>
  <si>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</si>
  <si>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</si>
  <si>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</si>
  <si>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</si>
  <si>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</si>
  <si>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</si>
  <si>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</si>
  <si>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</si>
  <si>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</si>
  <si>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</si>
  <si>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</si>
  <si>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</si>
  <si>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</si>
  <si>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</si>
  <si>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</si>
  <si>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</si>
  <si>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</si>
  <si>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</si>
  <si>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</si>
  <si>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</si>
  <si>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</si>
  <si>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</si>
  <si>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</si>
  <si>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</si>
  <si>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</si>
  <si>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</si>
  <si>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</si>
  <si>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</si>
  <si>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</si>
  <si>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</si>
  <si>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</si>
  <si>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</si>
  <si>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</si>
  <si>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</si>
  <si>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</si>
  <si>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</si>
  <si>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</si>
  <si>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</si>
  <si>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</si>
  <si>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</si>
  <si>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</si>
  <si>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</si>
  <si>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</si>
  <si>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</si>
  <si>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</si>
  <si>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</si>
  <si>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</si>
  <si>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</si>
  <si>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</si>
  <si>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</si>
  <si>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</si>
  <si>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</si>
  <si>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</si>
  <si>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</si>
  <si>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</si>
  <si>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</si>
  <si>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</si>
  <si>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</si>
  <si>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</si>
  <si>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</si>
  <si>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</si>
  <si>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</si>
  <si>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</si>
  <si>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</si>
  <si>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</si>
  <si>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</si>
  <si>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</si>
  <si>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</si>
  <si>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</si>
  <si>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</si>
  <si>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</si>
  <si>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</si>
  <si>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</si>
  <si>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</si>
  <si>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</si>
  <si>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</si>
  <si>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</si>
  <si>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</si>
  <si>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</si>
  <si>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</si>
  <si>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</si>
  <si>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</si>
  <si>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</si>
  <si>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</si>
  <si>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</si>
  <si>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</si>
  <si>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</si>
  <si>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</si>
  <si>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</si>
  <si>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</si>
  <si>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</si>
  <si>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</si>
  <si>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</si>
  <si>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</si>
  <si>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</si>
  <si>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</si>
  <si>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</si>
  <si>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</si>
  <si>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</si>
  <si>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</si>
  <si>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</si>
  <si>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</si>
  <si>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</si>
  <si>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</si>
  <si>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</si>
  <si>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</si>
  <si>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</si>
  <si>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</si>
  <si>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</si>
  <si>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</si>
  <si>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</si>
  <si>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</si>
  <si>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</si>
  <si>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</si>
  <si>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</si>
  <si>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</si>
  <si>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</si>
  <si>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</si>
  <si>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</si>
  <si>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</si>
  <si>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</si>
  <si>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</si>
  <si>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</si>
  <si>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</si>
  <si>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</si>
  <si>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</si>
  <si>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</si>
  <si>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</si>
  <si>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</si>
  <si>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</si>
  <si>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</si>
  <si>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</si>
  <si>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</si>
  <si>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</si>
  <si>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</si>
  <si>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</si>
  <si>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</si>
  <si>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</si>
  <si>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</si>
  <si>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</si>
  <si>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</si>
  <si>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</si>
  <si>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</si>
  <si>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</si>
  <si>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</si>
  <si>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</si>
  <si>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</si>
  <si>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</si>
  <si>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</si>
  <si>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</si>
  <si>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</si>
  <si>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</si>
  <si>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</si>
  <si>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</si>
  <si>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</si>
  <si>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</si>
  <si>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</si>
  <si>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</si>
  <si>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</si>
  <si>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</si>
  <si>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</si>
  <si>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</si>
  <si>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</si>
  <si>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</si>
  <si>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</si>
  <si>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</si>
  <si>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</si>
  <si>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</si>
  <si>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</si>
  <si>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</si>
  <si>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</si>
  <si>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</si>
  <si>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</si>
  <si>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</si>
  <si>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</si>
  <si>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</si>
  <si>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</si>
  <si>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</si>
  <si>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</si>
  <si>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</si>
  <si>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</si>
  <si>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</si>
  <si>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</si>
  <si>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</si>
  <si>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</si>
  <si>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</si>
  <si>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</si>
  <si>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</si>
  <si>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</si>
  <si>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</si>
  <si>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</si>
  <si>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</si>
  <si>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</si>
  <si>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</si>
  <si>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</si>
  <si>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</si>
  <si>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</si>
  <si>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</si>
  <si>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</si>
  <si>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</si>
  <si>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</si>
  <si>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</si>
  <si>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</si>
  <si>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</si>
  <si>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</si>
  <si>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</si>
  <si>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</si>
  <si>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</si>
  <si>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</si>
  <si>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</si>
  <si>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</si>
  <si>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</si>
  <si>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</si>
  <si>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</si>
  <si>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</si>
  <si>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</si>
  <si>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</si>
  <si>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</si>
  <si>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</si>
  <si>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</si>
  <si>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</si>
  <si>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</si>
  <si>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</si>
  <si>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</si>
  <si>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</si>
  <si>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</si>
  <si>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</si>
  <si>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</si>
  <si>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</si>
  <si>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</si>
  <si>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</si>
  <si>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</si>
  <si>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</si>
  <si>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</si>
  <si>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</si>
  <si>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</si>
  <si>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</si>
  <si>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</si>
  <si>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</si>
  <si>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</si>
  <si>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</si>
  <si>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</si>
  <si>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</si>
  <si>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</si>
  <si>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</si>
  <si>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</si>
  <si>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</si>
  <si>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</si>
  <si>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</si>
  <si>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</si>
  <si>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</si>
  <si>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</si>
  <si>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</si>
  <si>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</si>
  <si>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</si>
  <si>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</si>
  <si>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</si>
  <si>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</si>
  <si>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</si>
  <si>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</si>
  <si>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</si>
  <si>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</si>
  <si>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</si>
  <si>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</si>
  <si>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</si>
  <si>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</si>
  <si>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</si>
  <si>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</si>
  <si>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</si>
  <si>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</si>
  <si>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</si>
  <si>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</si>
  <si>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</si>
  <si>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</si>
  <si>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</si>
  <si>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</si>
  <si>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</si>
  <si>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</si>
  <si>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</si>
  <si>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</si>
  <si>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</si>
  <si>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</si>
  <si>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</si>
  <si>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</si>
  <si>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</si>
  <si>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</si>
  <si>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</si>
  <si>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</si>
  <si>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</si>
  <si>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</si>
  <si>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</si>
  <si>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</si>
  <si>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</si>
  <si>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</si>
  <si>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</si>
  <si>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</si>
  <si>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</si>
  <si>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</si>
  <si>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</si>
  <si>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</si>
  <si>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</si>
  <si>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</si>
  <si>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</si>
  <si>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</si>
  <si>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</si>
  <si>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</si>
  <si>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</si>
  <si>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</si>
  <si>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</si>
  <si>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</si>
  <si>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</si>
  <si>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</si>
  <si>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</si>
  <si>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</si>
  <si>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</si>
  <si>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</si>
  <si>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</si>
  <si>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</si>
  <si>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</si>
  <si>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</si>
  <si>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</si>
  <si>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</si>
  <si>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</si>
  <si>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</si>
  <si>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</si>
  <si>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</si>
  <si>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</si>
  <si>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</si>
  <si>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</si>
  <si>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</si>
  <si>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</si>
  <si>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</si>
  <si>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</si>
  <si>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</si>
  <si>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</si>
  <si>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</si>
  <si>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</si>
  <si>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</si>
  <si>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</si>
  <si>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</si>
  <si>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</si>
  <si>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</si>
  <si>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</si>
  <si>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</si>
  <si>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</si>
  <si>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</si>
  <si>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</si>
  <si>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</si>
  <si>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</si>
  <si>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</si>
  <si>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</si>
  <si>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</si>
  <si>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</si>
  <si>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</si>
  <si>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</si>
  <si>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</si>
  <si>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</si>
  <si>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</si>
  <si>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</si>
  <si>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</si>
  <si>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</si>
  <si>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</si>
  <si>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</si>
  <si>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</si>
  <si>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</si>
  <si>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</si>
  <si>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</si>
  <si>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</si>
  <si>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</si>
  <si>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</si>
  <si>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</si>
  <si>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</si>
  <si>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</si>
  <si>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</si>
  <si>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</si>
  <si>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</si>
  <si>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</si>
  <si>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</si>
  <si>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</si>
  <si>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</si>
  <si>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</si>
  <si>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</si>
  <si>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</si>
  <si>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</si>
  <si>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</si>
  <si>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</si>
  <si>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</si>
  <si>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</si>
  <si>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</si>
  <si>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</si>
  <si>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</si>
  <si>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</si>
  <si>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</si>
  <si>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</si>
  <si>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</si>
  <si>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</si>
  <si>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</si>
  <si>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</si>
  <si>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</si>
  <si>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</si>
  <si>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</si>
  <si>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</si>
  <si>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</si>
  <si>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</si>
  <si>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</si>
  <si>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</si>
  <si>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</si>
  <si>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</si>
  <si>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</si>
  <si>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</si>
  <si>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</si>
  <si>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</si>
  <si>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</si>
  <si>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</si>
  <si>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</si>
  <si>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</si>
  <si>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</si>
  <si>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</si>
  <si>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</si>
  <si>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</si>
  <si>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</si>
  <si>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</si>
  <si>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</si>
  <si>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</si>
  <si>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</si>
  <si>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</si>
  <si>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</si>
  <si>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</si>
  <si>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</si>
  <si>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</si>
  <si>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</si>
  <si>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</si>
  <si>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</si>
  <si>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</si>
  <si>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</si>
  <si>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</si>
  <si>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</si>
  <si>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</si>
  <si>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</si>
  <si>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</si>
  <si>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</si>
  <si>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</si>
  <si>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</si>
  <si>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</si>
  <si>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</si>
  <si>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</si>
  <si>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</si>
  <si>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</si>
  <si>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</si>
  <si>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</si>
  <si>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</si>
  <si>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</si>
  <si>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</si>
  <si>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</si>
  <si>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</si>
  <si>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</si>
  <si>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</si>
  <si>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</si>
  <si>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</si>
  <si>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</si>
  <si>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</si>
  <si>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</si>
  <si>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</si>
  <si>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</si>
  <si>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</si>
  <si>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</si>
  <si>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</si>
  <si>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</si>
  <si>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</si>
  <si>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</si>
  <si>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</si>
  <si>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</si>
  <si>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</si>
  <si>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</si>
  <si>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</si>
  <si>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</si>
  <si>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</si>
  <si>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</si>
  <si>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</si>
  <si>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</si>
  <si>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</si>
  <si>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</si>
  <si>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</si>
  <si>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</si>
  <si>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</si>
  <si>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</si>
  <si>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</si>
  <si>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</si>
  <si>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</si>
  <si>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</si>
  <si>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</si>
  <si>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</si>
  <si>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</si>
  <si>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</si>
  <si>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</si>
  <si>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</si>
  <si>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</si>
  <si>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</si>
  <si>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</si>
  <si>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</si>
  <si>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</si>
  <si>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</si>
  <si>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</si>
  <si>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</si>
  <si>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</si>
  <si>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</si>
  <si>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</si>
  <si>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</si>
  <si>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</si>
  <si>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</si>
  <si>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</si>
  <si>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</si>
  <si>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</si>
  <si>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</si>
  <si>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</si>
  <si>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</si>
  <si>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</si>
  <si>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</si>
  <si>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</si>
  <si>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</si>
  <si>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</si>
  <si>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</si>
  <si>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</si>
  <si>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</si>
  <si>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</si>
  <si>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</si>
  <si>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</si>
  <si>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</si>
  <si>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</si>
  <si>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</si>
  <si>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</si>
  <si>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</si>
  <si>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</si>
  <si>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</si>
  <si>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</si>
  <si>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</si>
  <si>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</si>
  <si>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</si>
  <si>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</si>
  <si>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</si>
  <si>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</si>
  <si>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</si>
  <si>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</si>
  <si>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</si>
  <si>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</si>
  <si>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</si>
  <si>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</si>
  <si>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</si>
  <si>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</si>
  <si>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</si>
  <si>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</si>
  <si>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</si>
  <si>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</si>
  <si>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</si>
  <si>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</si>
  <si>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</si>
  <si>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</si>
  <si>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</si>
  <si>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</si>
  <si>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</si>
  <si>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</si>
  <si>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</si>
  <si>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</si>
  <si>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</si>
  <si>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</si>
  <si>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</si>
  <si>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</si>
  <si>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</si>
  <si>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</si>
  <si>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</si>
  <si>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</si>
  <si>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</si>
  <si>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</si>
  <si>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</si>
  <si>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</si>
  <si>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</si>
  <si>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</si>
  <si>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</si>
  <si>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</si>
  <si>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</si>
  <si>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</si>
  <si>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</si>
  <si>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</si>
  <si>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</si>
  <si>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</si>
  <si>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</si>
  <si>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</si>
  <si>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</si>
  <si>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</si>
  <si>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</si>
  <si>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</si>
  <si>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</si>
  <si>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</si>
  <si>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</si>
  <si>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</si>
  <si>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</si>
  <si>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</si>
  <si>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</si>
  <si>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</si>
  <si>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</si>
  <si>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</si>
  <si>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</si>
  <si>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</si>
  <si>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</si>
  <si>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</si>
  <si>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</si>
  <si>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</si>
  <si>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</si>
  <si>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</si>
  <si>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</si>
  <si>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</si>
  <si>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</si>
  <si>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</si>
  <si>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</si>
  <si>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</si>
  <si>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</si>
  <si>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</si>
  <si>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</si>
  <si>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</si>
  <si>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</si>
  <si>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</si>
  <si>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</si>
  <si>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</si>
  <si>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</si>
  <si>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</si>
  <si>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</si>
  <si>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</si>
  <si>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</si>
  <si>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</si>
  <si>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</si>
  <si>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</si>
  <si>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</si>
  <si>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</si>
  <si>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</si>
  <si>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</si>
  <si>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</si>
  <si>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</si>
  <si>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</si>
  <si>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</si>
  <si>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</si>
  <si>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</si>
  <si>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</si>
  <si>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</si>
  <si>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</si>
  <si>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</si>
  <si>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</si>
  <si>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</si>
  <si>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</si>
  <si>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</si>
  <si>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</si>
  <si>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</si>
  <si>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</si>
  <si>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</si>
  <si>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</si>
  <si>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</si>
  <si>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</si>
  <si>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</si>
  <si>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</si>
  <si>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</si>
  <si>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</si>
  <si>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</si>
  <si>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</si>
  <si>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</si>
  <si>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</si>
  <si>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</si>
  <si>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</si>
  <si>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</si>
  <si>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</si>
  <si>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</si>
  <si>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</si>
  <si>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</si>
  <si>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</si>
  <si>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</si>
  <si>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</si>
  <si>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</si>
  <si>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</si>
  <si>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</si>
  <si>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</si>
  <si>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</si>
  <si>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</si>
  <si>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</si>
  <si>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</si>
  <si>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</si>
  <si>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</si>
  <si>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</si>
  <si>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</si>
  <si>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</si>
  <si>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</si>
  <si>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</si>
  <si>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</si>
  <si>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</si>
  <si>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</si>
  <si>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</si>
  <si>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</si>
  <si>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</si>
  <si>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</si>
  <si>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</si>
  <si>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</si>
  <si>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</si>
  <si>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</si>
  <si>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</si>
  <si>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</si>
  <si>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</si>
  <si>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</si>
  <si>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</si>
  <si>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</si>
  <si>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</si>
  <si>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</si>
  <si>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</si>
  <si>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</si>
  <si>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</si>
  <si>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</si>
  <si>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</si>
  <si>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</si>
  <si>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</si>
  <si>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</si>
  <si>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</si>
  <si>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</si>
  <si>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</si>
  <si>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</si>
  <si>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</si>
  <si>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</si>
  <si>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</si>
  <si>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</si>
  <si>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</si>
  <si>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</si>
  <si>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</si>
  <si>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</si>
  <si>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</si>
  <si>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</si>
  <si>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</si>
  <si>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</si>
  <si>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</si>
  <si>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</si>
  <si>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</si>
  <si>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</si>
  <si>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</si>
  <si>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</si>
  <si>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</si>
  <si>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</si>
  <si>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</si>
  <si>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</si>
  <si>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</si>
  <si>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</si>
  <si>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</si>
  <si>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</si>
  <si>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</si>
  <si>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</si>
  <si>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</si>
  <si>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</si>
  <si>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</si>
  <si>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</si>
  <si>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</si>
  <si>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</si>
  <si>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</si>
  <si>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</si>
  <si>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</si>
  <si>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</si>
  <si>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</si>
  <si>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</si>
  <si>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</si>
  <si>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</si>
  <si>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</si>
  <si>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</si>
  <si>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</si>
  <si>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</si>
  <si>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</si>
  <si>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</si>
  <si>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</si>
  <si>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</si>
  <si>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</si>
  <si>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</si>
  <si>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</si>
  <si>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</si>
  <si>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</si>
  <si>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</si>
  <si>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</si>
  <si>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</si>
  <si>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</si>
  <si>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</si>
  <si>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</si>
  <si>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</si>
  <si>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</si>
  <si>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</si>
  <si>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</si>
  <si>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</si>
  <si>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</si>
  <si>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</si>
  <si>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</si>
  <si>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</si>
  <si>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</si>
  <si>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</si>
  <si>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</si>
  <si>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</si>
  <si>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</si>
  <si>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</si>
  <si>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</si>
  <si>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</si>
  <si>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</si>
  <si>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</si>
  <si>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</si>
  <si>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</si>
  <si>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</si>
  <si>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</si>
  <si>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</si>
  <si>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</si>
  <si>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</si>
  <si>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</si>
  <si>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</si>
  <si>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</si>
  <si>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</si>
  <si>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</si>
  <si>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</si>
  <si>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</si>
  <si>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</si>
  <si>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</si>
  <si>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</si>
  <si>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</si>
  <si>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</si>
  <si>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</si>
  <si>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</si>
  <si>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</si>
  <si>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</si>
  <si>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</si>
  <si>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</si>
  <si>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</si>
  <si>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</si>
  <si>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</si>
  <si>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</si>
  <si>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</si>
  <si>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</si>
  <si>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</si>
  <si>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</si>
  <si>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</si>
  <si>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</si>
  <si>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</si>
  <si>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</si>
  <si>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</si>
  <si>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</si>
  <si>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</si>
  <si>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</si>
  <si>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</si>
  <si>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</si>
  <si>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</si>
  <si>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</si>
  <si>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</si>
  <si>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</si>
  <si>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</si>
  <si>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</si>
  <si>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</si>
  <si>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</si>
  <si>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</si>
  <si>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</si>
  <si>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</si>
  <si>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</si>
  <si>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</si>
  <si>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</si>
  <si>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</si>
  <si>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</si>
  <si>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</si>
  <si>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</si>
  <si>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</si>
  <si>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</si>
  <si>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</si>
  <si>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</si>
  <si>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</si>
  <si>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</si>
  <si>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</si>
  <si>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</si>
  <si>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</si>
  <si>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</si>
  <si>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</si>
  <si>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</si>
  <si>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</si>
  <si>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</si>
  <si>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</si>
  <si>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</si>
  <si>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</si>
  <si>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</si>
  <si>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</si>
  <si>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</si>
  <si>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</si>
  <si>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</si>
  <si>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</si>
  <si>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</si>
  <si>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</si>
  <si>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</si>
  <si>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</si>
  <si>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</si>
  <si>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</si>
  <si>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</si>
  <si>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</si>
  <si>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</si>
  <si>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</si>
  <si>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</si>
  <si>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</si>
  <si>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</si>
  <si>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</si>
  <si>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</si>
  <si>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</si>
  <si>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</si>
  <si>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</si>
  <si>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</si>
  <si>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</si>
  <si>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</si>
  <si>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</si>
  <si>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</si>
  <si>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</si>
  <si>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</si>
  <si>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</si>
  <si>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</si>
  <si>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</si>
  <si>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</si>
  <si>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</si>
  <si>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</si>
  <si>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</si>
  <si>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</si>
  <si>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</si>
  <si>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</si>
  <si>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</si>
  <si>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</si>
  <si>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</si>
  <si>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</si>
  <si>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</si>
  <si>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</si>
  <si>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</si>
  <si>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</si>
  <si>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</si>
  <si>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</si>
  <si>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</si>
  <si>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</si>
  <si>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</si>
  <si>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</si>
  <si>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</si>
  <si>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</si>
  <si>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</si>
  <si>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</si>
  <si>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</si>
  <si>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</si>
  <si>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</si>
  <si>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</si>
  <si>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</si>
  <si>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</si>
  <si>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</si>
  <si>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</si>
  <si>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</si>
  <si>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</si>
  <si>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</si>
  <si>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</si>
  <si>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</si>
  <si>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</si>
  <si>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</si>
  <si>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</si>
  <si>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</si>
  <si>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</si>
  <si>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</si>
  <si>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</si>
  <si>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</si>
  <si>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</si>
  <si>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</si>
  <si>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</si>
  <si>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</si>
  <si>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</si>
  <si>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</si>
  <si>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</si>
  <si>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</si>
  <si>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</si>
  <si>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</si>
  <si>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</si>
  <si>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</si>
  <si>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</si>
  <si>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</si>
  <si>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</si>
  <si>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</si>
  <si>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</si>
  <si>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</si>
  <si>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</si>
  <si>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</si>
  <si>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</si>
  <si>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</si>
  <si>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</si>
  <si>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</si>
  <si>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</si>
  <si>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</si>
  <si>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</si>
  <si>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</si>
  <si>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</si>
  <si>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</si>
  <si>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</si>
  <si>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</si>
  <si>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</si>
  <si>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</si>
  <si>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</si>
  <si>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</si>
  <si>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</si>
  <si>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</si>
  <si>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</si>
  <si>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</si>
  <si>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</si>
  <si>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</si>
  <si>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</si>
  <si>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</si>
  <si>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</si>
  <si>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</si>
  <si>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</si>
  <si>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</si>
  <si>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</si>
  <si>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</si>
  <si>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</si>
  <si>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</si>
  <si>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</si>
  <si>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</si>
  <si>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</si>
  <si>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</si>
  <si>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</si>
  <si>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</si>
  <si>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</si>
  <si>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</si>
  <si>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</si>
  <si>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</si>
  <si>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</si>
  <si>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</si>
  <si>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</si>
  <si>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</si>
  <si>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</si>
  <si>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</si>
  <si>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</si>
  <si>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</si>
  <si>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</si>
  <si>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</si>
  <si>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</si>
  <si>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</si>
  <si>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</si>
  <si>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</si>
  <si>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</si>
  <si>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</si>
  <si>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</si>
  <si>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</si>
  <si>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</si>
  <si>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</si>
  <si>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</si>
  <si>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</si>
  <si>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</si>
  <si>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</si>
  <si>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</si>
  <si>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</si>
  <si>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</si>
  <si>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</si>
  <si>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</si>
  <si>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</si>
  <si>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</si>
  <si>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</si>
  <si>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</si>
  <si>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</si>
  <si>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</si>
  <si>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</si>
  <si>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</si>
  <si>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</si>
  <si>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</si>
  <si>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</si>
  <si>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</si>
  <si>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</si>
  <si>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</si>
  <si>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</si>
  <si>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</si>
  <si>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</si>
  <si>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</si>
  <si>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</si>
  <si>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</si>
  <si>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</si>
  <si>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</si>
  <si>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</si>
  <si>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</si>
  <si>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</si>
  <si>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</si>
  <si>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</si>
  <si>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</si>
  <si>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</si>
  <si>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</si>
  <si>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</si>
  <si>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</si>
  <si>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</si>
  <si>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</si>
  <si>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</si>
  <si>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</si>
  <si>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</si>
  <si>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</si>
  <si>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</si>
  <si>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</si>
  <si>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</si>
  <si>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</si>
  <si>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</si>
  <si>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</si>
  <si>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</si>
  <si>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</si>
  <si>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</si>
  <si>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</si>
  <si>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</si>
  <si>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</si>
  <si>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</si>
  <si>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</si>
  <si>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</si>
  <si>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</si>
  <si>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</si>
  <si>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</si>
  <si>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</si>
  <si>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</si>
  <si>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</si>
  <si>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</si>
  <si>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</si>
  <si>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</si>
  <si>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</si>
  <si>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</si>
  <si>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</si>
  <si>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</si>
  <si>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</si>
  <si>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</si>
  <si>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</si>
  <si>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</si>
  <si>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</si>
  <si>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</si>
  <si>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</si>
  <si>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</si>
  <si>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</si>
  <si>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</si>
  <si>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</si>
  <si>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</si>
  <si>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</si>
  <si>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</si>
  <si>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</si>
  <si>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</si>
  <si>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</si>
  <si>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</si>
  <si>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</si>
  <si>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</si>
  <si>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</si>
  <si>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</si>
  <si>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</si>
  <si>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</si>
  <si>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</si>
  <si>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</si>
  <si>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</si>
  <si>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</si>
  <si>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</si>
  <si>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</si>
  <si>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</si>
  <si>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</si>
  <si>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</si>
  <si>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</si>
  <si>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</si>
  <si>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</si>
  <si>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</si>
  <si>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</si>
  <si>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</si>
  <si>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</si>
  <si>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</si>
  <si>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</si>
  <si>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</si>
  <si>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</si>
  <si>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</si>
  <si>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</si>
  <si>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</si>
  <si>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</si>
  <si>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</si>
  <si>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</si>
  <si>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</si>
  <si>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</si>
  <si>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</si>
  <si>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</si>
  <si>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</si>
  <si>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</si>
  <si>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</si>
  <si>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</si>
  <si>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</si>
  <si>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</si>
  <si>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</si>
  <si>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</si>
  <si>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</si>
  <si>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</si>
  <si>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</si>
  <si>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</si>
  <si>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</si>
  <si>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</si>
  <si>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</si>
  <si>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</si>
  <si>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</si>
  <si>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</si>
  <si>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</si>
  <si>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</si>
  <si>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</si>
  <si>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</si>
  <si>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</si>
  <si>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</si>
  <si>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</si>
  <si>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</si>
  <si>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</si>
  <si>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</si>
  <si>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</si>
  <si>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</si>
  <si>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</si>
  <si>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</si>
  <si>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</si>
  <si>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</si>
  <si>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</si>
  <si>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</si>
  <si>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</si>
  <si>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</si>
  <si>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</si>
  <si>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</si>
  <si>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</si>
  <si>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</si>
  <si>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</si>
  <si>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</si>
  <si>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</si>
  <si>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</si>
  <si>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</si>
  <si>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</si>
  <si>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</si>
  <si>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</si>
  <si>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</si>
  <si>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</si>
  <si>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</si>
  <si>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</si>
  <si>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</si>
  <si>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</si>
  <si>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</si>
  <si>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</si>
  <si>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</si>
  <si>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</si>
  <si>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</si>
  <si>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</si>
  <si>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</si>
  <si>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</si>
  <si>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</si>
  <si>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</si>
  <si>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</si>
  <si>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</si>
  <si>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</si>
  <si>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</si>
  <si>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</si>
  <si>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</si>
  <si>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</si>
  <si>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</si>
  <si>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</si>
  <si>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</si>
  <si>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</si>
  <si>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</si>
  <si>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</si>
  <si>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</si>
  <si>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</si>
  <si>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</si>
  <si>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</si>
  <si>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</si>
  <si>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</si>
  <si>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</si>
  <si>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</si>
  <si>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</si>
  <si>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</si>
  <si>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</si>
  <si>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</si>
  <si>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</si>
  <si>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</si>
  <si>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</si>
  <si>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</si>
  <si>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</si>
  <si>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</si>
  <si>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</si>
  <si>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</si>
  <si>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</si>
  <si>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</si>
  <si>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</si>
  <si>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</si>
  <si>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</si>
  <si>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</si>
  <si>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</si>
  <si>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</si>
  <si>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</si>
  <si>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</si>
  <si>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</si>
  <si>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</si>
  <si>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</si>
  <si>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</si>
  <si>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</si>
  <si>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</si>
  <si>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</si>
  <si>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</si>
  <si>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</si>
  <si>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</si>
  <si>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</si>
  <si>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</si>
  <si>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</si>
  <si>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</si>
  <si>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</si>
  <si>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</si>
  <si>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</si>
  <si>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</si>
  <si>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</si>
  <si>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</si>
  <si>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</si>
  <si>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</si>
  <si>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</si>
  <si>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</si>
  <si>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</si>
  <si>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</si>
  <si>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</si>
  <si>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</si>
  <si>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</si>
  <si>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</si>
  <si>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</si>
  <si>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</si>
  <si>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</si>
  <si>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</si>
  <si>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</si>
  <si>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</si>
  <si>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</si>
  <si>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</si>
  <si>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</si>
  <si>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</si>
  <si>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</si>
  <si>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</si>
  <si>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</si>
  <si>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</si>
  <si>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</si>
  <si>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</si>
  <si>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</si>
  <si>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</si>
  <si>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</si>
  <si>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</si>
  <si>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</si>
  <si>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</si>
  <si>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</si>
  <si>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</si>
  <si>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</si>
  <si>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</si>
  <si>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</si>
  <si>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</si>
  <si>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</si>
  <si>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</si>
  <si>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</si>
  <si>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</si>
  <si>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</si>
  <si>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</si>
  <si>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</si>
  <si>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</si>
  <si>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</si>
  <si>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</si>
  <si>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</si>
  <si>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</si>
  <si>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</si>
  <si>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</si>
  <si>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</si>
  <si>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</si>
  <si>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</si>
  <si>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</si>
  <si>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</si>
  <si>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</si>
  <si>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</si>
  <si>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</si>
  <si>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</si>
  <si>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</si>
  <si>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</si>
  <si>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</si>
  <si>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</si>
  <si>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</si>
  <si>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</si>
  <si>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</si>
  <si>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</si>
  <si>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</si>
  <si>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</si>
  <si>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</si>
  <si>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</si>
  <si>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</si>
  <si>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</si>
  <si>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</si>
  <si>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</si>
  <si>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</si>
  <si>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</si>
  <si>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</si>
  <si>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</si>
  <si>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</si>
  <si>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</si>
  <si>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</si>
  <si>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</si>
  <si>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</si>
  <si>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</si>
  <si>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</si>
  <si>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</si>
  <si>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</si>
  <si>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</si>
  <si>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</si>
  <si>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</si>
  <si>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</si>
  <si>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</si>
  <si>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</si>
  <si>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</si>
  <si>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</si>
  <si>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</si>
  <si>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</si>
  <si>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</si>
  <si>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</si>
  <si>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</si>
  <si>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</si>
  <si>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</si>
  <si>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</si>
  <si>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</si>
  <si>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</si>
  <si>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</si>
  <si>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</si>
  <si>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</si>
  <si>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</si>
  <si>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</si>
  <si>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</si>
  <si>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</si>
  <si>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</si>
  <si>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</si>
  <si>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</si>
  <si>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</si>
  <si>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</si>
  <si>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</si>
  <si>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</si>
  <si>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</si>
  <si>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</si>
  <si>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</si>
  <si>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</si>
  <si>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</si>
  <si>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</si>
  <si>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</si>
  <si>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</si>
  <si>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</si>
  <si>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</si>
  <si>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</si>
  <si>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</si>
  <si>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</si>
  <si>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</si>
  <si>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</si>
  <si>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</si>
  <si>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</si>
  <si>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</si>
  <si>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</si>
  <si>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</si>
  <si>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</si>
  <si>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</si>
  <si>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</si>
  <si>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</si>
  <si>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</si>
  <si>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</si>
  <si>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</si>
  <si>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</si>
  <si>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</si>
  <si>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</si>
  <si>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</si>
  <si>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</si>
  <si>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</si>
  <si>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</si>
  <si>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</si>
  <si>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</si>
  <si>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</si>
  <si>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</si>
  <si>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</si>
  <si>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</si>
  <si>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</si>
  <si>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</si>
  <si>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</si>
  <si>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</si>
  <si>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</si>
  <si>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</si>
  <si>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</si>
  <si>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</si>
  <si>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</si>
  <si>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</si>
  <si>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</si>
  <si>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</si>
  <si>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</si>
  <si>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</si>
  <si>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</si>
  <si>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</si>
  <si>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</si>
  <si>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</si>
  <si>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</si>
  <si>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</si>
  <si>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</si>
  <si>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</si>
  <si>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</si>
  <si>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</si>
  <si>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</si>
  <si>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</si>
  <si>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</si>
  <si>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</si>
  <si>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</si>
  <si>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</si>
  <si>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</si>
  <si>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</si>
  <si>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</si>
  <si>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</si>
  <si>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</si>
  <si>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</si>
  <si>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</si>
  <si>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</si>
  <si>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</si>
  <si>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</si>
  <si>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</si>
  <si>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</si>
  <si>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</si>
  <si>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</si>
  <si>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</si>
  <si>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</si>
  <si>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</si>
  <si>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</si>
  <si>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</si>
  <si>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</si>
  <si>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</si>
  <si>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</si>
  <si>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</si>
  <si>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</si>
  <si>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</si>
  <si>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</si>
  <si>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</si>
  <si>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</si>
  <si>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</si>
  <si>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</si>
  <si>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</si>
  <si>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</si>
  <si>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</si>
  <si>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</si>
  <si>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</si>
  <si>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</si>
  <si>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</si>
  <si>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</si>
  <si>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</si>
  <si>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</si>
  <si>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</si>
  <si>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</si>
  <si>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</si>
  <si>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</si>
  <si>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</si>
  <si>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</si>
  <si>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</si>
  <si>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</si>
  <si>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</si>
  <si>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</si>
  <si>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</si>
  <si>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</si>
  <si>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</si>
  <si>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</si>
  <si>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</si>
  <si>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</si>
  <si>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</si>
  <si>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</si>
  <si>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</si>
  <si>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</si>
  <si>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</si>
  <si>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</si>
  <si>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</si>
  <si>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</si>
  <si>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</si>
  <si>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</si>
  <si>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</si>
  <si>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</si>
  <si>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</si>
  <si>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</si>
  <si>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</si>
  <si>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</si>
  <si>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</si>
  <si>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</si>
  <si>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</si>
  <si>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</si>
  <si>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</si>
  <si>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</si>
  <si>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</si>
  <si>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</si>
  <si>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</si>
  <si>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</si>
  <si>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</si>
  <si>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</si>
  <si>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</si>
  <si>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</si>
  <si>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</si>
  <si>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</si>
  <si>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</si>
  <si>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</si>
  <si>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</si>
  <si>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</si>
  <si>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</si>
  <si>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</si>
  <si>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</si>
  <si>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</si>
  <si>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</si>
  <si>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</si>
  <si>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</si>
  <si>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</si>
  <si>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</si>
  <si>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</si>
  <si>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</si>
  <si>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</si>
  <si>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</si>
  <si>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</si>
  <si>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</si>
  <si>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</si>
  <si>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</si>
  <si>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</si>
  <si>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</si>
  <si>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</si>
  <si>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</si>
  <si>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</si>
  <si>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</si>
  <si>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</si>
  <si>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</si>
  <si>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</si>
  <si>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</si>
  <si>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</si>
  <si>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</si>
  <si>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</si>
  <si>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</si>
  <si>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</si>
  <si>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</si>
  <si>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</si>
  <si>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</si>
  <si>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</si>
  <si>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</si>
  <si>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</si>
  <si>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</si>
  <si>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</si>
  <si>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</si>
  <si>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</si>
  <si>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</si>
  <si>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</si>
  <si>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</si>
  <si>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</si>
  <si>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</si>
  <si>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</si>
  <si>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</si>
  <si>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</si>
  <si>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</si>
  <si>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</si>
  <si>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</si>
  <si>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</si>
  <si>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</si>
  <si>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</si>
  <si>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</si>
  <si>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</si>
  <si>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</si>
  <si>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</si>
  <si>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</si>
  <si>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</si>
  <si>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</si>
  <si>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</si>
  <si>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</si>
  <si>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</si>
  <si>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</si>
  <si>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</si>
  <si>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</si>
  <si>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</si>
  <si>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</si>
  <si>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</si>
  <si>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</si>
  <si>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</si>
  <si>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</si>
  <si>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</si>
  <si>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</si>
  <si>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</si>
  <si>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</si>
  <si>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</si>
  <si>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</si>
  <si>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</si>
  <si>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</si>
  <si>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</si>
  <si>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</si>
  <si>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</si>
  <si>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</si>
  <si>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</si>
  <si>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</si>
  <si>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</si>
  <si>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</si>
  <si>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</si>
  <si>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</si>
  <si>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</si>
  <si>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</si>
  <si>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</si>
  <si>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</si>
  <si>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</si>
  <si>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</si>
  <si>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</si>
  <si>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</si>
  <si>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</si>
  <si>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</si>
  <si>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</si>
  <si>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</si>
  <si>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</si>
  <si>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</si>
  <si>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</si>
  <si>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</si>
  <si>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</si>
  <si>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</si>
  <si>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</si>
  <si>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</si>
  <si>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</si>
  <si>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</si>
  <si>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</si>
  <si>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</si>
  <si>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</si>
  <si>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</si>
  <si>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</si>
  <si>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</si>
  <si>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</si>
  <si>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</si>
  <si>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</si>
  <si>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</si>
  <si>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</si>
  <si>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</si>
  <si>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</si>
  <si>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</si>
  <si>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</si>
  <si>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</si>
  <si>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</si>
  <si>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</si>
  <si>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</si>
  <si>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</si>
  <si>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</si>
  <si>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</si>
  <si>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</si>
  <si>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</si>
  <si>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</si>
  <si>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</si>
  <si>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</si>
  <si>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</si>
  <si>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</si>
  <si>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</si>
  <si>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</si>
  <si>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</si>
  <si>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</si>
  <si>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</si>
  <si>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</si>
  <si>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</si>
  <si>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</si>
  <si>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</si>
  <si>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</si>
  <si>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</si>
  <si>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</si>
  <si>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</si>
  <si>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</si>
  <si>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</si>
  <si>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</si>
  <si>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</si>
  <si>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</si>
  <si>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</si>
  <si>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</si>
  <si>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</si>
  <si>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</si>
  <si>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</si>
  <si>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</si>
  <si>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</si>
  <si>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</si>
  <si>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</si>
  <si>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</si>
  <si>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</si>
  <si>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</si>
  <si>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</si>
  <si>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</si>
  <si>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</si>
  <si>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</si>
  <si>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</si>
  <si>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</si>
  <si>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</si>
  <si>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</si>
  <si>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</si>
  <si>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</si>
  <si>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</si>
  <si>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</si>
  <si>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</si>
  <si>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</si>
  <si>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</si>
  <si>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</si>
  <si>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</si>
  <si>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</si>
  <si>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</si>
  <si>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</si>
  <si>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</si>
  <si>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</si>
  <si>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</si>
  <si>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</si>
  <si>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</si>
  <si>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</si>
  <si>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</si>
  <si>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</si>
  <si>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</si>
  <si>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</si>
  <si>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</si>
  <si>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</si>
  <si>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</si>
  <si>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</si>
  <si>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</si>
  <si>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</si>
  <si>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</si>
  <si>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</si>
  <si>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</si>
  <si>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</si>
  <si>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</si>
  <si>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</si>
  <si>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</si>
  <si>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</si>
  <si>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</si>
  <si>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</si>
  <si>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</si>
  <si>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</si>
  <si>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</si>
  <si>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</si>
  <si>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</si>
  <si>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</si>
  <si>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</si>
  <si>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</si>
  <si>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</si>
  <si>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</si>
  <si>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</si>
  <si>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</si>
  <si>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</si>
  <si>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</si>
  <si>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</si>
  <si>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</si>
  <si>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</si>
  <si>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</si>
  <si>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</si>
  <si>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</si>
  <si>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</si>
  <si>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</si>
  <si>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</si>
  <si>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</si>
  <si>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</si>
  <si>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</si>
  <si>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</si>
  <si>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</si>
  <si>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</si>
  <si>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</si>
  <si>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</si>
  <si>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</si>
  <si>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</si>
  <si>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</si>
  <si>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</si>
  <si>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</si>
  <si>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</si>
  <si>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</si>
  <si>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</si>
  <si>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</si>
  <si>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</si>
  <si>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</si>
  <si>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</si>
  <si>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</si>
  <si>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</si>
  <si>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</si>
  <si>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</si>
  <si>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</si>
  <si>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</si>
  <si>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</si>
  <si>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</si>
  <si>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</si>
  <si>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</si>
  <si>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</si>
  <si>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</si>
  <si>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</si>
  <si>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</si>
  <si>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</si>
  <si>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</si>
  <si>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</si>
  <si>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</si>
  <si>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</si>
  <si>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</si>
  <si>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</si>
  <si>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</si>
  <si>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</si>
  <si>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</si>
  <si>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</si>
  <si>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</si>
  <si>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</si>
  <si>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</si>
  <si>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</si>
  <si>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</si>
  <si>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</si>
  <si>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</si>
  <si>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</si>
  <si>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</si>
  <si>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</si>
  <si>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</si>
  <si>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</si>
  <si>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</si>
  <si>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</si>
  <si>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</si>
  <si>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</si>
  <si>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</si>
  <si>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</si>
  <si>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</si>
  <si>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</si>
  <si>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</si>
  <si>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</si>
  <si>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</si>
  <si>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</si>
  <si>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</si>
  <si>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</si>
  <si>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</si>
  <si>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</si>
  <si>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</si>
  <si>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</si>
  <si>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</si>
  <si>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</si>
  <si>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</si>
  <si>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</si>
  <si>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</si>
  <si>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</si>
  <si>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</si>
  <si>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</si>
  <si>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</si>
  <si>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</si>
  <si>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</si>
  <si>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</si>
  <si>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</si>
  <si>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</si>
  <si>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</si>
  <si>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</si>
  <si>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</si>
  <si>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</si>
  <si>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</si>
  <si>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</si>
  <si>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</si>
  <si>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</si>
  <si>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</si>
  <si>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</si>
  <si>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</si>
  <si>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</si>
  <si>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</si>
  <si>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</si>
  <si>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</si>
  <si>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</si>
  <si>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</si>
  <si>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</si>
  <si>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</si>
  <si>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</si>
  <si>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</si>
  <si>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</si>
  <si>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</si>
  <si>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</si>
  <si>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</si>
  <si>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</si>
  <si>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</si>
  <si>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</si>
  <si>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</si>
  <si>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</si>
  <si>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</si>
  <si>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</si>
  <si>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</si>
  <si>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</si>
  <si>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</si>
  <si>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</si>
  <si>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</si>
  <si>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</si>
  <si>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</si>
  <si>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</si>
  <si>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</si>
  <si>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</si>
  <si>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</si>
  <si>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</si>
  <si>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</si>
  <si>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</si>
  <si>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</si>
  <si>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</si>
  <si>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</si>
  <si>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</si>
  <si>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</si>
  <si>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</si>
  <si>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</si>
  <si>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</si>
  <si>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</si>
  <si>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</si>
  <si>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</si>
  <si>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</si>
  <si>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</si>
  <si>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</si>
  <si>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</si>
  <si>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</si>
  <si>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</si>
  <si>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</si>
  <si>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</si>
  <si>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</si>
  <si>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</si>
  <si>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</si>
  <si>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</si>
  <si>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</si>
  <si>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</si>
  <si>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</si>
  <si>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</si>
  <si>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</si>
  <si>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</si>
  <si>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</si>
  <si>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</si>
  <si>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</si>
  <si>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</si>
  <si>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</si>
  <si>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</si>
  <si>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</si>
  <si>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</si>
  <si>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</si>
  <si>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</si>
  <si>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</si>
  <si>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</si>
  <si>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</si>
  <si>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</si>
  <si>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</si>
  <si>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</si>
  <si>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</si>
  <si>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</si>
  <si>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</si>
  <si>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</si>
  <si>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</si>
  <si>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</si>
  <si>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</si>
  <si>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</si>
  <si>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</si>
  <si>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</si>
  <si>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</si>
  <si>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</si>
  <si>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</si>
  <si>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</si>
  <si>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</si>
  <si>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</si>
  <si>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</si>
  <si>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</si>
  <si>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</si>
  <si>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</si>
  <si>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</si>
  <si>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</si>
  <si>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</si>
  <si>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</si>
  <si>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</si>
  <si>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</si>
  <si>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</si>
  <si>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</si>
  <si>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</si>
  <si>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</si>
  <si>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</si>
  <si>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</si>
  <si>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</si>
  <si>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</si>
  <si>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</si>
  <si>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</si>
  <si>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</si>
  <si>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</si>
  <si>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</si>
  <si>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</si>
  <si>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</si>
  <si>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</si>
  <si>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</si>
  <si>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</si>
  <si>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</si>
  <si>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</si>
  <si>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</si>
  <si>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</si>
  <si>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</si>
  <si>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</si>
  <si>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</si>
  <si>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</si>
  <si>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</si>
  <si>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</si>
  <si>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</si>
  <si>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</si>
  <si>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</si>
  <si>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</si>
  <si>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</si>
  <si>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</si>
  <si>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</si>
  <si>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</si>
  <si>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</si>
  <si>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</si>
  <si>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</si>
  <si>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</si>
  <si>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</si>
  <si>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</si>
  <si>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</si>
  <si>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</si>
  <si>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</si>
  <si>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</si>
  <si>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</si>
  <si>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</si>
  <si>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</si>
  <si>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</si>
  <si>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</si>
  <si>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</si>
  <si>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</si>
  <si>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</si>
  <si>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</si>
  <si>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</si>
  <si>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</si>
  <si>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</si>
  <si>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</si>
  <si>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</si>
  <si>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</si>
  <si>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</si>
  <si>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</si>
  <si>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</si>
  <si>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</si>
  <si>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</si>
  <si>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</si>
  <si>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</si>
  <si>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</si>
  <si>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</si>
  <si>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</si>
  <si>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</si>
  <si>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</si>
  <si>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</si>
  <si>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</si>
  <si>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</si>
  <si>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</si>
  <si>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</si>
  <si>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</si>
  <si>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</si>
  <si>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</si>
  <si>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</si>
  <si>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</si>
  <si>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</si>
  <si>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</si>
  <si>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</si>
  <si>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</si>
  <si>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</si>
  <si>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</si>
  <si>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</si>
  <si>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</si>
  <si>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</si>
  <si>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</si>
  <si>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</si>
  <si>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</si>
  <si>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</si>
  <si>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</si>
  <si>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</si>
  <si>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</si>
  <si>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</si>
  <si>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</si>
  <si>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</si>
  <si>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</si>
  <si>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</si>
  <si>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</si>
  <si>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</si>
  <si>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</si>
  <si>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</si>
  <si>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</si>
  <si>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</si>
  <si>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</si>
  <si>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</si>
  <si>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</si>
  <si>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</si>
  <si>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</si>
  <si>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</si>
  <si>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</si>
  <si>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</si>
  <si>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</si>
  <si>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</si>
  <si>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</si>
  <si>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</si>
  <si>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</si>
  <si>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</si>
  <si>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</si>
  <si>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</si>
  <si>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</si>
  <si>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</si>
  <si>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</si>
  <si>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</si>
  <si>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</si>
  <si>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</si>
  <si>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</si>
  <si>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</si>
  <si>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</si>
  <si>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</si>
  <si>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</si>
  <si>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</si>
  <si>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</si>
  <si>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</si>
  <si>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</si>
  <si>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</si>
  <si>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</si>
  <si>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</si>
  <si>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</si>
  <si>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</si>
  <si>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</si>
  <si>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</si>
  <si>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</si>
  <si>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</si>
  <si>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</si>
  <si>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</si>
  <si>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</si>
  <si>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</si>
  <si>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</si>
  <si>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</si>
  <si>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</si>
  <si>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</si>
  <si>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</si>
  <si>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</si>
  <si>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</si>
  <si>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</si>
  <si>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</si>
  <si>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</si>
  <si>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</si>
  <si>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</si>
  <si>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</si>
  <si>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</si>
  <si>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</si>
  <si>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</si>
  <si>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</si>
  <si>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</si>
  <si>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</si>
  <si>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</si>
  <si>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</si>
  <si>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</si>
  <si>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</si>
  <si>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</si>
  <si>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</si>
  <si>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</si>
  <si>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</si>
  <si>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</si>
  <si>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</si>
  <si>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</si>
  <si>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</si>
  <si>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</si>
  <si>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</si>
  <si>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</si>
  <si>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</si>
  <si>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</si>
  <si>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</si>
  <si>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</si>
  <si>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</si>
  <si>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</si>
  <si>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</si>
  <si>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</si>
  <si>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</si>
  <si>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</si>
  <si>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</si>
  <si>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</si>
  <si>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</si>
  <si>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</si>
  <si>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</si>
  <si>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</si>
  <si>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</si>
  <si>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</si>
  <si>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</si>
  <si>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</si>
  <si>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</si>
  <si>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</si>
  <si>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</si>
  <si>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</si>
  <si>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</si>
  <si>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</si>
  <si>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</si>
  <si>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</si>
  <si>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</si>
  <si>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</si>
  <si>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</si>
  <si>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</si>
  <si>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</si>
  <si>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</si>
  <si>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</si>
  <si>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</si>
  <si>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</si>
  <si>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</si>
  <si>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</si>
  <si>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</si>
  <si>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</si>
  <si>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</si>
  <si>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</si>
  <si>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</si>
  <si>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</si>
  <si>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</si>
  <si>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</si>
  <si>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</si>
  <si>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</si>
  <si>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</si>
  <si>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</si>
  <si>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</si>
  <si>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</si>
  <si>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</si>
  <si>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</si>
  <si>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</si>
  <si>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</si>
  <si>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</si>
  <si>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</si>
  <si>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</si>
  <si>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</si>
  <si>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</si>
  <si>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</si>
  <si>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</si>
  <si>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</si>
  <si>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</si>
  <si>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</si>
  <si>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</si>
  <si>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</si>
  <si>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</si>
  <si>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</si>
  <si>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</si>
  <si>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</si>
  <si>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</si>
  <si>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</si>
  <si>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</si>
  <si>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</si>
  <si>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</si>
  <si>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</si>
  <si>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</si>
  <si>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</si>
  <si>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</si>
  <si>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</si>
  <si>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</si>
  <si>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</si>
  <si>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</si>
  <si>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</si>
  <si>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</si>
  <si>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</si>
  <si>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</si>
  <si>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</si>
  <si>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</si>
  <si>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</si>
  <si>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</si>
  <si>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</si>
  <si>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</si>
  <si>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</si>
  <si>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</si>
  <si>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</si>
  <si>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</si>
  <si>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</si>
  <si>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</si>
  <si>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</si>
  <si>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</si>
  <si>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</si>
  <si>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</si>
  <si>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</si>
  <si>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</si>
  <si>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</si>
  <si>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</si>
  <si>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</si>
  <si>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</si>
  <si>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</si>
  <si>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</si>
  <si>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</si>
  <si>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</si>
  <si>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</si>
  <si>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</si>
  <si>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</si>
  <si>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</si>
  <si>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</si>
  <si>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</si>
  <si>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</si>
  <si>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</si>
  <si>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</si>
  <si>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</si>
  <si>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</si>
  <si>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</si>
  <si>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</si>
  <si>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</si>
  <si>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</si>
  <si>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</si>
  <si>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</si>
  <si>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</si>
  <si>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</si>
  <si>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</si>
  <si>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</si>
  <si>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</si>
  <si>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</si>
  <si>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</si>
  <si>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</si>
  <si>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</si>
  <si>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</si>
  <si>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</si>
  <si>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</si>
  <si>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</si>
  <si>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</si>
  <si>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</si>
  <si>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</si>
  <si>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</si>
  <si>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</si>
  <si>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</si>
  <si>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</si>
  <si>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</si>
  <si>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</si>
  <si>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</si>
  <si>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</si>
  <si>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</si>
  <si>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</si>
  <si>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</si>
  <si>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</si>
  <si>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</si>
  <si>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</si>
  <si>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</si>
  <si>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</si>
  <si>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</si>
  <si>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</si>
  <si>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</si>
  <si>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</si>
  <si>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</si>
  <si>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</si>
  <si>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</si>
  <si>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</si>
  <si>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</si>
  <si>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</si>
  <si>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</si>
  <si>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</si>
  <si>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</si>
  <si>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</si>
  <si>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</si>
  <si>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</si>
  <si>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</si>
  <si>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</si>
  <si>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</si>
  <si>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</si>
  <si>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</si>
  <si>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</si>
  <si>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</si>
  <si>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</si>
  <si>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</si>
  <si>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</si>
  <si>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</si>
  <si>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</si>
  <si>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</si>
  <si>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</si>
  <si>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</si>
  <si>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</si>
  <si>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</si>
  <si>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</si>
  <si>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</si>
  <si>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</si>
  <si>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</si>
  <si>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</si>
  <si>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</si>
  <si>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</si>
  <si>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</si>
  <si>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</si>
  <si>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</si>
  <si>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</si>
  <si>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</si>
  <si>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</si>
  <si>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</si>
  <si>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</si>
  <si>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</si>
  <si>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</si>
  <si>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</si>
  <si>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</si>
  <si>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</si>
  <si>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</si>
  <si>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</si>
  <si>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</si>
  <si>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</si>
  <si>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</si>
  <si>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</si>
  <si>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</si>
  <si>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</si>
  <si>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</si>
  <si>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</si>
  <si>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</si>
  <si>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</si>
  <si>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</si>
  <si>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</si>
  <si>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</si>
  <si>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</si>
  <si>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</si>
  <si>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</si>
  <si>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</si>
  <si>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</si>
  <si>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</si>
  <si>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</si>
  <si>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</si>
  <si>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</si>
  <si>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</si>
  <si>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</si>
  <si>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</si>
  <si>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</si>
  <si>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</si>
  <si>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</si>
  <si>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</si>
  <si>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</si>
  <si>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</si>
  <si>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</si>
  <si>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</si>
  <si>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</si>
  <si>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</si>
  <si>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</si>
  <si>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</si>
  <si>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</si>
  <si>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</si>
  <si>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</si>
  <si>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</si>
  <si>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</si>
  <si>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</si>
  <si>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</si>
  <si>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</si>
  <si>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</si>
  <si>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</si>
  <si>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</si>
  <si>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</si>
  <si>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</si>
  <si>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</si>
  <si>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</si>
  <si>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</si>
  <si>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</si>
  <si>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</si>
  <si>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</si>
  <si>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</si>
  <si>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</si>
  <si>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</si>
  <si>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</si>
  <si>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</si>
  <si>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</si>
  <si>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</si>
  <si>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</si>
  <si>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</si>
  <si>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</si>
  <si>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</si>
  <si>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</si>
  <si>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</si>
  <si>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</si>
  <si>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</si>
  <si>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</si>
  <si>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</si>
  <si>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</si>
  <si>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</si>
  <si>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</si>
  <si>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</si>
  <si>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</si>
  <si>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</si>
  <si>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</si>
  <si>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</si>
  <si>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</si>
  <si>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</si>
  <si>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</si>
  <si>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</si>
  <si>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</si>
  <si>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</si>
  <si>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</si>
  <si>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</si>
  <si>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</si>
  <si>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</si>
  <si>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</si>
  <si>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</si>
  <si>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</si>
  <si>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</si>
  <si>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</si>
  <si>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</si>
  <si>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</si>
  <si>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</si>
  <si>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</si>
  <si>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</si>
  <si>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</si>
  <si>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</si>
  <si>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</si>
  <si>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</si>
  <si>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</si>
  <si>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</si>
  <si>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</si>
  <si>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</si>
  <si>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</si>
  <si>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</si>
  <si>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</si>
  <si>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</si>
  <si>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</si>
  <si>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</si>
  <si>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</si>
  <si>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</si>
  <si>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</si>
  <si>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</si>
  <si>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</si>
  <si>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</si>
  <si>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</si>
  <si>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</si>
  <si>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</si>
  <si>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</si>
  <si>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</si>
  <si>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</si>
  <si>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</si>
  <si>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</si>
  <si>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</si>
  <si>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</si>
  <si>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</si>
  <si>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</si>
  <si>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</si>
  <si>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</si>
  <si>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</si>
  <si>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</si>
  <si>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</si>
  <si>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</si>
  <si>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</si>
  <si>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</si>
  <si>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</si>
  <si>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</si>
  <si>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</si>
  <si>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</si>
  <si>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</si>
  <si>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</si>
  <si>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</si>
  <si>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</si>
  <si>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</si>
  <si>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</si>
  <si>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</si>
  <si>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</si>
  <si>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</si>
  <si>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</si>
  <si>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</si>
  <si>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</si>
  <si>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</si>
  <si>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</si>
  <si>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</si>
  <si>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</si>
  <si>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</si>
  <si>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</si>
  <si>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</si>
  <si>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</si>
  <si>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</si>
  <si>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</si>
  <si>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</si>
  <si>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</si>
  <si>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</si>
  <si>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</si>
  <si>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</si>
  <si>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</si>
  <si>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</si>
  <si>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</si>
  <si>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</si>
  <si>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</si>
  <si>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</si>
  <si>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</si>
  <si>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</si>
  <si>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</si>
  <si>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</si>
  <si>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</si>
  <si>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</si>
  <si>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</si>
  <si>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</si>
  <si>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</si>
  <si>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</si>
  <si>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</si>
  <si>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</si>
  <si>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</si>
  <si>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</si>
  <si>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</si>
  <si>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</si>
  <si>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</si>
  <si>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</si>
  <si>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</si>
  <si>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</si>
  <si>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</si>
  <si>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</si>
  <si>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</si>
  <si>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</si>
  <si>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</si>
  <si>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</si>
  <si>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</si>
  <si>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</si>
  <si>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</si>
  <si>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</si>
  <si>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</si>
  <si>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</si>
  <si>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</si>
  <si>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</si>
  <si>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</si>
  <si>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</si>
  <si>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</si>
  <si>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</si>
  <si>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</si>
  <si>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</si>
  <si>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</si>
  <si>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</si>
  <si>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</si>
  <si>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</si>
  <si>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</si>
  <si>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</si>
  <si>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</si>
  <si>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</si>
  <si>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</si>
  <si>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</si>
  <si>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</si>
  <si>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</si>
  <si>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</si>
  <si>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</si>
  <si>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</si>
  <si>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</si>
  <si>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</si>
  <si>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</si>
  <si>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</si>
  <si>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</si>
  <si>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</si>
  <si>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</si>
  <si>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</si>
  <si>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</si>
  <si>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</si>
  <si>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</si>
  <si>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</si>
  <si>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</si>
  <si>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</si>
  <si>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</si>
  <si>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</si>
  <si>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</si>
  <si>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</si>
  <si>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</si>
  <si>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</si>
  <si>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</si>
  <si>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</si>
  <si>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</si>
  <si>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</si>
  <si>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</si>
  <si>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</si>
  <si>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</si>
  <si>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</si>
  <si>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</si>
  <si>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</si>
  <si>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</si>
  <si>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</si>
  <si>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</si>
  <si>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</si>
  <si>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</si>
  <si>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</si>
  <si>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</si>
  <si>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</si>
  <si>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</si>
  <si>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</si>
  <si>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</si>
  <si>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</si>
  <si>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</si>
  <si>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</si>
  <si>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</si>
  <si>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</si>
  <si>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</si>
  <si>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</si>
  <si>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</si>
  <si>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</si>
  <si>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</si>
  <si>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</si>
  <si>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</si>
  <si>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</si>
  <si>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</si>
  <si>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</si>
  <si>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</si>
  <si>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</si>
  <si>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</si>
  <si>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</si>
  <si>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</si>
  <si>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</si>
  <si>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</si>
  <si>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</si>
  <si>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</si>
  <si>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</si>
  <si>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</si>
  <si>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</si>
  <si>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</si>
  <si>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</si>
  <si>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</si>
  <si>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</si>
  <si>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</si>
  <si>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</si>
  <si>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</si>
  <si>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</si>
  <si>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</si>
  <si>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</si>
  <si>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</si>
  <si>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</si>
  <si>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</si>
  <si>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</si>
  <si>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</si>
  <si>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</si>
  <si>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</si>
  <si>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</si>
  <si>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</si>
  <si>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</si>
  <si>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</si>
  <si>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</si>
  <si>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</si>
  <si>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</si>
  <si>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</si>
  <si>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</si>
  <si>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</si>
  <si>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</si>
  <si>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</si>
  <si>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</si>
  <si>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</si>
  <si>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</si>
  <si>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</si>
  <si>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</si>
  <si>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</si>
  <si>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</si>
  <si>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</si>
  <si>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</si>
  <si>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</si>
  <si>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</si>
  <si>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</si>
  <si>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</si>
  <si>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</si>
  <si>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</si>
  <si>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</si>
  <si>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</si>
  <si>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</si>
  <si>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</si>
  <si>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</si>
  <si>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</si>
  <si>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</si>
  <si>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</si>
  <si>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</si>
  <si>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</si>
  <si>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</si>
  <si>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</si>
  <si>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</si>
  <si>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</si>
  <si>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</si>
  <si>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</si>
  <si>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</si>
  <si>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</si>
  <si>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</si>
  <si>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</si>
  <si>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</si>
  <si>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</si>
  <si>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</si>
  <si>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</si>
  <si>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</si>
  <si>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</si>
  <si>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</si>
  <si>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</si>
  <si>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</si>
  <si>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</si>
  <si>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</si>
  <si>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</si>
  <si>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</si>
  <si>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</si>
  <si>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</si>
  <si>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</si>
  <si>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</si>
  <si>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</si>
  <si>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</si>
  <si>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</si>
  <si>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</si>
  <si>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</si>
  <si>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</si>
  <si>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</si>
  <si>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</si>
  <si>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</si>
  <si>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</si>
  <si>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</si>
  <si>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</si>
  <si>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</si>
  <si>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</si>
  <si>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</si>
  <si>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</si>
  <si>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</si>
  <si>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</si>
  <si>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</si>
  <si>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</si>
  <si>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</si>
  <si>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</si>
  <si>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</si>
  <si>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</si>
  <si>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</si>
  <si>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</si>
  <si>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</si>
  <si>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</si>
  <si>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</si>
  <si>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</si>
  <si>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</si>
  <si>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</si>
  <si>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</si>
  <si>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</si>
  <si>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</si>
  <si>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</si>
  <si>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</si>
  <si>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</si>
  <si>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</si>
  <si>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</si>
  <si>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</si>
  <si>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</si>
  <si>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</si>
  <si>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</si>
  <si>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</si>
  <si>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</si>
  <si>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</si>
  <si>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</si>
  <si>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</si>
  <si>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</si>
  <si>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</si>
  <si>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</si>
  <si>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</si>
  <si>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</si>
  <si>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</si>
  <si>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</si>
  <si>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</si>
  <si>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</si>
  <si>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</si>
  <si>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</si>
  <si>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</si>
  <si>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</si>
  <si>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</si>
  <si>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</si>
  <si>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</si>
  <si>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</si>
  <si>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</si>
  <si>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</si>
  <si>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</si>
  <si>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</si>
  <si>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</si>
  <si>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</si>
  <si>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</si>
  <si>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</si>
  <si>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</si>
  <si>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</si>
  <si>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</si>
  <si>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</si>
  <si>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</si>
  <si>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</si>
  <si>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</si>
  <si>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</si>
  <si>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</si>
  <si>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</si>
  <si>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</si>
  <si>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</si>
  <si>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</si>
  <si>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</si>
  <si>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</si>
  <si>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</si>
  <si>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</si>
  <si>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</si>
  <si>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</si>
  <si>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</si>
  <si>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</si>
  <si>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</si>
  <si>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</si>
  <si>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</si>
  <si>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</si>
  <si>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</si>
  <si>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</si>
  <si>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</si>
  <si>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</si>
  <si>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</si>
  <si>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</si>
  <si>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</si>
  <si>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</si>
  <si>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</si>
  <si>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</si>
  <si>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</si>
  <si>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</si>
  <si>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</si>
  <si>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</si>
  <si>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</si>
  <si>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</si>
  <si>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</si>
  <si>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</si>
  <si>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</si>
  <si>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</si>
  <si>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</si>
  <si>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</si>
  <si>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</si>
  <si>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</si>
  <si>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</si>
  <si>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</si>
  <si>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</si>
  <si>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</si>
  <si>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</si>
  <si>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</si>
  <si>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</si>
  <si>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</si>
  <si>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</si>
  <si>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</si>
  <si>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</si>
  <si>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</si>
  <si>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</si>
  <si>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</si>
  <si>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</si>
  <si>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</si>
  <si>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</si>
  <si>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</si>
  <si>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</si>
  <si>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</si>
  <si>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</si>
  <si>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</si>
  <si>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</si>
  <si>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</si>
  <si>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</si>
  <si>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</si>
  <si>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</si>
  <si>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</si>
  <si>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</si>
  <si>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</si>
  <si>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</si>
  <si>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</si>
  <si>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</si>
  <si>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</si>
  <si>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</si>
  <si>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</si>
  <si>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</si>
  <si>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</si>
  <si>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</si>
  <si>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</si>
  <si>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</si>
  <si>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</si>
  <si>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</si>
  <si>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</si>
  <si>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</si>
  <si>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</si>
  <si>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</si>
  <si>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</si>
  <si>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</si>
  <si>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</si>
  <si>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</si>
  <si>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</si>
  <si>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</si>
  <si>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</si>
  <si>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</si>
  <si>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</si>
  <si>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</si>
  <si>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</si>
  <si>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</si>
  <si>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</si>
  <si>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</si>
  <si>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</si>
  <si>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</si>
  <si>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</si>
  <si>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</si>
  <si>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</si>
  <si>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</si>
  <si>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</si>
  <si>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</si>
  <si>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</si>
  <si>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</si>
  <si>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</si>
  <si>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</si>
  <si>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</si>
  <si>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</si>
  <si>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</si>
  <si>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</si>
  <si>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</si>
  <si>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</si>
  <si>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</si>
  <si>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</si>
  <si>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</si>
  <si>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</si>
  <si>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</si>
  <si>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</si>
  <si>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</si>
  <si>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</si>
  <si>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</si>
  <si>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</si>
  <si>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</si>
  <si>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</si>
  <si>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</si>
  <si>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</si>
  <si>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</si>
  <si>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</si>
  <si>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</si>
  <si>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</si>
  <si>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</si>
  <si>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</si>
  <si>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</si>
  <si>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</si>
  <si>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</si>
  <si>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</si>
  <si>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</si>
  <si>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</si>
  <si>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</si>
  <si>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</si>
  <si>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</si>
  <si>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</si>
  <si>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</si>
  <si>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</si>
  <si>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</si>
  <si>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</si>
  <si>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</si>
  <si>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</si>
  <si>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</si>
  <si>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</si>
  <si>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</si>
  <si>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</si>
  <si>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</si>
  <si>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</si>
  <si>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</si>
  <si>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</si>
  <si>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</si>
  <si>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</si>
  <si>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</si>
  <si>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</si>
  <si>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</si>
  <si>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</si>
  <si>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</si>
  <si>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</si>
  <si>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</si>
  <si>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</si>
  <si>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</si>
  <si>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</si>
  <si>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</si>
  <si>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</si>
  <si>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</si>
  <si>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</si>
  <si>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</si>
  <si>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</si>
  <si>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</si>
  <si>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</si>
  <si>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</si>
  <si>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</si>
  <si>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</si>
  <si>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</si>
  <si>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</si>
  <si>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</si>
  <si>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</si>
  <si>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</si>
  <si>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</si>
  <si>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</si>
  <si>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</si>
  <si>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</si>
  <si>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</si>
  <si>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</si>
  <si>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</si>
  <si>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</si>
  <si>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</si>
  <si>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</si>
  <si>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</si>
  <si>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</si>
  <si>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</si>
  <si>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</si>
  <si>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</si>
  <si>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</si>
  <si>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</si>
  <si>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</si>
  <si>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</si>
  <si>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</si>
  <si>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</si>
  <si>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</si>
  <si>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</si>
  <si>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</si>
  <si>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</si>
  <si>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</si>
  <si>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</si>
  <si>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</si>
  <si>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</si>
  <si>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</si>
  <si>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</si>
  <si>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</si>
  <si>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</si>
  <si>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</si>
  <si>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</si>
  <si>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</si>
  <si>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</si>
  <si>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</si>
  <si>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</si>
  <si>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</si>
  <si>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</si>
  <si>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</si>
  <si>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</si>
  <si>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</si>
  <si>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</si>
  <si>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</si>
  <si>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</si>
  <si>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</si>
  <si>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</si>
  <si>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</si>
  <si>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</si>
  <si>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</si>
  <si>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</si>
  <si>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</si>
  <si>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</si>
  <si>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</si>
  <si>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</si>
  <si>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</si>
  <si>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</si>
  <si>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</si>
  <si>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</si>
  <si>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</si>
  <si>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</si>
  <si>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</si>
  <si>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</si>
  <si>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</si>
  <si>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</si>
  <si>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</si>
  <si>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</si>
  <si>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</si>
  <si>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</si>
  <si>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</si>
  <si>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</si>
  <si>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</si>
  <si>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</si>
  <si>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</si>
  <si>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</si>
  <si>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</si>
  <si>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</si>
  <si>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</si>
  <si>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</si>
  <si>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</si>
  <si>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</si>
  <si>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</si>
  <si>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</si>
  <si>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</si>
  <si>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</si>
  <si>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</si>
  <si>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</si>
  <si>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</si>
  <si>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</si>
  <si>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</si>
  <si>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</si>
  <si>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</si>
  <si>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</si>
  <si>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</si>
  <si>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</si>
  <si>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</si>
  <si>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</si>
  <si>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</si>
  <si>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</si>
  <si>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</si>
  <si>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</si>
  <si>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</si>
  <si>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</si>
  <si>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</si>
  <si>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</si>
  <si>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</si>
  <si>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</si>
  <si>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</si>
  <si>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</si>
  <si>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</si>
  <si>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</si>
  <si>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</si>
  <si>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</si>
  <si>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</si>
  <si>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</si>
  <si>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</si>
  <si>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</si>
  <si>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</si>
  <si>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</si>
  <si>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</si>
  <si>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</si>
  <si>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</si>
  <si>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</si>
  <si>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</si>
  <si>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</si>
  <si>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</si>
  <si>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</si>
  <si>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</si>
  <si>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</si>
  <si>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</si>
  <si>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</si>
  <si>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</si>
  <si>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</si>
  <si>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</si>
  <si>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</si>
  <si>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</si>
  <si>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</si>
  <si>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</si>
  <si>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</si>
  <si>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</si>
  <si>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</si>
  <si>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</si>
  <si>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</si>
  <si>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</si>
  <si>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</si>
  <si>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</si>
  <si>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</si>
  <si>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</si>
  <si>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</si>
  <si>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</si>
  <si>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</si>
  <si>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</si>
  <si>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</si>
  <si>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</si>
  <si>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</si>
  <si>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</si>
  <si>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</si>
  <si>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</si>
  <si>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</si>
  <si>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</si>
  <si>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</si>
  <si>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</si>
  <si>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</si>
  <si>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</si>
  <si>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</si>
  <si>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</si>
  <si>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</si>
  <si>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</si>
  <si>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</si>
  <si>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</si>
  <si>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</si>
  <si>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</si>
  <si>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</si>
  <si>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</si>
  <si>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</si>
  <si>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</si>
  <si>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</si>
  <si>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</si>
  <si>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</si>
  <si>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</si>
  <si>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</si>
  <si>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</si>
  <si>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</si>
  <si>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</si>
  <si>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</si>
  <si>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</si>
  <si>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</si>
  <si>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</si>
  <si>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</si>
  <si>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</si>
  <si>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</si>
  <si>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</si>
  <si>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</si>
  <si>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</si>
  <si>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</si>
  <si>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</si>
  <si>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</si>
  <si>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</si>
  <si>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</si>
  <si>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</si>
  <si>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</si>
  <si>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</si>
  <si>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</si>
  <si>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</si>
  <si>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</si>
  <si>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</si>
  <si>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</si>
  <si>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</si>
  <si>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</si>
  <si>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</si>
  <si>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</si>
  <si>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</si>
  <si>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</si>
  <si>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</si>
  <si>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</si>
  <si>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</si>
  <si>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</si>
  <si>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</si>
  <si>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</si>
  <si>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</si>
  <si>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</si>
  <si>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</si>
  <si>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</si>
  <si>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</si>
  <si>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</si>
  <si>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</si>
  <si>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</si>
  <si>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</si>
  <si>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</si>
  <si>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</si>
  <si>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</si>
  <si>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</si>
  <si>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</si>
  <si>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</si>
  <si>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</si>
  <si>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</si>
  <si>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</si>
  <si>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</si>
  <si>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</si>
  <si>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</si>
  <si>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</si>
  <si>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</si>
  <si>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</si>
  <si>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</si>
  <si>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</si>
  <si>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</si>
  <si>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</si>
  <si>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</si>
  <si>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</si>
  <si>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</si>
  <si>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</si>
  <si>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</si>
  <si>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</si>
  <si>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</si>
  <si>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</si>
  <si>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</si>
  <si>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</si>
  <si>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</si>
  <si>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</si>
  <si>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</si>
  <si>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</si>
  <si>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</si>
  <si>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</si>
  <si>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</si>
  <si>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</si>
  <si>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</si>
  <si>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</si>
  <si>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</si>
  <si>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</si>
  <si>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</si>
  <si>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</si>
  <si>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</si>
  <si>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</si>
  <si>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</si>
  <si>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</si>
  <si>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</si>
  <si>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</si>
  <si>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</si>
  <si>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</si>
  <si>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</si>
  <si>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</si>
  <si>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</si>
  <si>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</si>
  <si>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</si>
  <si>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</si>
  <si>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</si>
  <si>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</si>
  <si>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</si>
  <si>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</si>
  <si>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</si>
  <si>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</si>
  <si>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</si>
  <si>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</si>
  <si>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</si>
  <si>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</si>
  <si>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</si>
  <si>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</si>
  <si>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</si>
  <si>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</si>
  <si>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</si>
  <si>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</si>
  <si>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</si>
  <si>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</si>
  <si>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</si>
  <si>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</si>
  <si>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</si>
  <si>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</si>
  <si>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</si>
  <si>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</si>
  <si>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</si>
  <si>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</si>
  <si>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</si>
  <si>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</si>
  <si>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</si>
  <si>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</si>
  <si>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</si>
  <si>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</si>
  <si>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</si>
  <si>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</si>
  <si>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</si>
  <si>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</si>
  <si>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</si>
  <si>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</si>
  <si>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</si>
  <si>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</si>
  <si>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</si>
  <si>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</si>
  <si>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</si>
  <si>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</si>
  <si>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</si>
  <si>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</si>
  <si>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</si>
  <si>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</si>
  <si>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</si>
  <si>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</si>
  <si>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</si>
  <si>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</si>
  <si>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</si>
  <si>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</si>
  <si>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</si>
  <si>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</si>
  <si>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</si>
  <si>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</si>
  <si>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</si>
  <si>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</si>
  <si>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</si>
  <si>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</si>
  <si>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</si>
  <si>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</si>
  <si>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</si>
  <si>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</si>
  <si>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</si>
  <si>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</si>
  <si>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</si>
  <si>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</si>
  <si>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</si>
  <si>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</si>
  <si>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</si>
  <si>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</si>
  <si>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</si>
  <si>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</si>
  <si>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</si>
  <si>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</si>
  <si>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</si>
  <si>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</si>
  <si>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</si>
  <si>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</si>
  <si>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</si>
  <si>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</si>
  <si>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</si>
  <si>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</si>
  <si>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</si>
  <si>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</si>
  <si>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</si>
  <si>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</si>
  <si>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</si>
  <si>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</si>
  <si>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</si>
  <si>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</si>
  <si>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</si>
  <si>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</si>
  <si>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</si>
  <si>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</si>
  <si>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</si>
  <si>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</si>
  <si>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</si>
  <si>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</si>
  <si>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</si>
  <si>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</si>
  <si>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</si>
  <si>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</si>
  <si>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</si>
  <si>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</si>
  <si>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</si>
  <si>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</si>
  <si>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</si>
  <si>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</si>
  <si>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</si>
  <si>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</si>
  <si>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</si>
  <si>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</si>
  <si>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</si>
  <si>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</si>
  <si>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</si>
  <si>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</si>
  <si>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</si>
  <si>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</si>
  <si>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</si>
  <si>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</si>
  <si>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</si>
  <si>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</si>
  <si>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</si>
  <si>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</si>
  <si>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</si>
  <si>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</si>
  <si>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</si>
  <si>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</si>
  <si>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</si>
  <si>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</si>
  <si>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</si>
  <si>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</si>
  <si>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</si>
  <si>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</si>
  <si>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</si>
  <si>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</si>
  <si>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</si>
  <si>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</si>
  <si>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</si>
  <si>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</si>
  <si>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</si>
  <si>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</si>
  <si>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</si>
  <si>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</si>
  <si>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</si>
  <si>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</si>
  <si>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</si>
  <si>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</si>
  <si>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</si>
  <si>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</si>
  <si>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</si>
  <si>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</si>
  <si>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</si>
  <si>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</si>
  <si>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</si>
  <si>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</si>
  <si>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</si>
  <si>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</si>
  <si>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</si>
  <si>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</si>
  <si>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</si>
  <si>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</si>
  <si>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</si>
  <si>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</si>
  <si>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</si>
  <si>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</si>
  <si>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</si>
  <si>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</si>
  <si>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</si>
  <si>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</si>
  <si>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</si>
  <si>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</si>
  <si>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</si>
  <si>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</si>
  <si>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</si>
  <si>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</si>
  <si>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</si>
  <si>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</si>
  <si>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</si>
  <si>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</si>
  <si>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</si>
  <si>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</si>
  <si>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</si>
  <si>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</si>
  <si>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</si>
  <si>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</si>
  <si>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</si>
  <si>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</si>
  <si>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</si>
  <si>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</si>
  <si>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</si>
  <si>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</si>
  <si>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</si>
  <si>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</si>
  <si>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</si>
  <si>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</si>
  <si>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</si>
  <si>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</si>
  <si>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</si>
  <si>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</si>
  <si>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</si>
  <si>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</si>
  <si>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</si>
  <si>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</si>
  <si>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</si>
  <si>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</si>
  <si>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</si>
  <si>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</si>
  <si>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</si>
  <si>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</si>
  <si>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</si>
  <si>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</si>
  <si>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</si>
  <si>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</si>
  <si>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</si>
  <si>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</si>
  <si>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</si>
  <si>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</si>
  <si>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</si>
  <si>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</si>
  <si>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</si>
  <si>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</si>
  <si>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</si>
  <si>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</si>
  <si>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</si>
  <si>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</si>
  <si>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</si>
  <si>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</si>
  <si>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</si>
  <si>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</si>
  <si>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</si>
  <si>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</si>
  <si>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</si>
  <si>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</si>
  <si>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</si>
  <si>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</si>
  <si>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</si>
  <si>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</si>
  <si>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</si>
  <si>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</si>
  <si>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</si>
  <si>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</si>
  <si>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</si>
  <si>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</si>
  <si>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</si>
  <si>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</si>
  <si>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</si>
  <si>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</si>
  <si>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</si>
  <si>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</si>
  <si>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</si>
  <si>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</si>
  <si>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</si>
  <si>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</si>
  <si>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</si>
  <si>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</si>
  <si>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</si>
  <si>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</si>
  <si>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</si>
  <si>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</si>
  <si>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</si>
  <si>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</si>
  <si>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</si>
  <si>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</si>
  <si>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</si>
  <si>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</si>
  <si>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</si>
  <si>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</si>
  <si>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</si>
  <si>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</si>
  <si>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</si>
  <si>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</si>
  <si>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</si>
  <si>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</si>
  <si>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</si>
  <si>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</si>
  <si>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</si>
  <si>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</si>
  <si>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</si>
  <si>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</si>
  <si>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</si>
  <si>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</si>
  <si>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</si>
  <si>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</si>
  <si>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</si>
  <si>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</si>
  <si>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</si>
  <si>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</si>
  <si>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</si>
  <si>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</si>
  <si>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</si>
  <si>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</si>
  <si>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</si>
  <si>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</si>
  <si>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</si>
  <si>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</si>
  <si>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</si>
  <si>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</si>
  <si>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</si>
  <si>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</si>
  <si>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</si>
  <si>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</si>
  <si>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</si>
  <si>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</si>
  <si>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</si>
  <si>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</si>
  <si>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</si>
  <si>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</si>
  <si>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</si>
  <si>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</si>
  <si>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</si>
  <si>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</si>
  <si>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</si>
  <si>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</si>
  <si>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</si>
  <si>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</si>
  <si>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</si>
  <si>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</si>
  <si>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</si>
  <si>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</si>
  <si>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</si>
  <si>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</si>
  <si>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</si>
  <si>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</si>
  <si>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</si>
  <si>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</si>
  <si>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</si>
  <si>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</si>
  <si>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</si>
  <si>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</si>
  <si>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</si>
  <si>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</si>
  <si>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</si>
  <si>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</si>
  <si>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</si>
  <si>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</si>
  <si>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</si>
  <si>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</si>
  <si>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</si>
  <si>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</si>
  <si>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</si>
  <si>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</si>
  <si>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</si>
  <si>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</si>
  <si>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</si>
  <si>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</si>
  <si>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</si>
  <si>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</si>
  <si>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</si>
  <si>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</si>
  <si>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</si>
  <si>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</si>
  <si>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</si>
  <si>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</si>
  <si>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</si>
  <si>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</si>
  <si>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</si>
  <si>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</si>
  <si>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</si>
  <si>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</si>
  <si>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</si>
  <si>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</si>
  <si>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</si>
  <si>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</si>
  <si>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</si>
  <si>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</si>
  <si>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</si>
  <si>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</si>
  <si>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</si>
  <si>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</si>
  <si>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</si>
  <si>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</si>
  <si>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</si>
  <si>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</si>
  <si>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</si>
  <si>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</si>
  <si>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</si>
  <si>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</si>
  <si>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</si>
  <si>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</si>
  <si>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</si>
  <si>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</si>
  <si>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</si>
  <si>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</si>
  <si>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</si>
  <si>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</si>
  <si>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</si>
  <si>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</si>
  <si>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</si>
  <si>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</si>
  <si>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</si>
  <si>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</si>
  <si>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</si>
  <si>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</si>
  <si>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</si>
  <si>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</si>
  <si>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</si>
  <si>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</si>
  <si>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</si>
  <si>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</si>
  <si>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</si>
  <si>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</si>
  <si>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</si>
  <si>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</si>
  <si>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</si>
  <si>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</si>
  <si>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</si>
  <si>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</si>
  <si>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</si>
  <si>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</si>
  <si>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</si>
  <si>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</si>
  <si>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</si>
  <si>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</si>
  <si>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</si>
  <si>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</si>
  <si>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</si>
  <si>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</si>
  <si>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</si>
  <si>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</si>
  <si>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</si>
  <si>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</si>
  <si>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</si>
  <si>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</si>
  <si>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</si>
  <si>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</si>
  <si>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</si>
  <si>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</si>
  <si>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</si>
  <si>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</si>
  <si>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</si>
  <si>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</si>
  <si>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</si>
  <si>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</si>
  <si>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</si>
  <si>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</si>
  <si>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</si>
  <si>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</si>
  <si>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</si>
  <si>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</si>
  <si>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</si>
  <si>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</si>
  <si>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</si>
  <si>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</si>
  <si>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</si>
  <si>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</si>
  <si>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</si>
  <si>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</si>
  <si>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</si>
  <si>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</si>
  <si>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</si>
  <si>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</si>
  <si>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</si>
  <si>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</si>
  <si>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</si>
  <si>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</si>
  <si>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</si>
  <si>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</si>
  <si>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</si>
  <si>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</si>
  <si>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</si>
  <si>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</si>
  <si>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</si>
  <si>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</si>
  <si>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</si>
  <si>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</si>
  <si>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</si>
  <si>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</si>
  <si>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</si>
  <si>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</si>
  <si>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</si>
  <si>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</si>
  <si>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</si>
  <si>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</si>
  <si>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</si>
  <si>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</si>
  <si>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</si>
  <si>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</si>
  <si>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</si>
  <si>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</si>
  <si>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</si>
  <si>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</si>
  <si>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</si>
  <si>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</si>
  <si>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</si>
  <si>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</si>
  <si>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</si>
  <si>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</si>
  <si>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</si>
  <si>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</si>
  <si>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</si>
  <si>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</si>
  <si>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</si>
  <si>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</si>
  <si>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</si>
  <si>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</si>
  <si>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</si>
  <si>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</si>
  <si>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</si>
  <si>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</si>
  <si>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</si>
  <si>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</si>
  <si>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</si>
  <si>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</si>
  <si>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</si>
  <si>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</si>
  <si>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</si>
  <si>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</si>
  <si>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</si>
  <si>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</si>
  <si>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</si>
  <si>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</si>
  <si>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</si>
  <si>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</si>
  <si>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</si>
  <si>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</si>
  <si>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</si>
  <si>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</si>
  <si>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</si>
  <si>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</si>
  <si>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</si>
  <si>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</si>
  <si>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</si>
  <si>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</si>
  <si>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</si>
  <si>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</si>
  <si>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</si>
  <si>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</si>
  <si>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</si>
  <si>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</si>
  <si>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</si>
  <si>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</si>
  <si>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</si>
  <si>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</si>
  <si>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</si>
  <si>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</si>
  <si>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</si>
  <si>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</si>
  <si>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</si>
  <si>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</si>
  <si>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</si>
  <si>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</si>
  <si>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</si>
  <si>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</si>
  <si>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</si>
  <si>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</si>
  <si>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</si>
  <si>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</si>
  <si>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</si>
  <si>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</si>
  <si>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</si>
  <si>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</si>
  <si>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</si>
  <si>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</si>
  <si>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</si>
  <si>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</si>
  <si>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</si>
  <si>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</si>
  <si>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</si>
  <si>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</si>
  <si>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</si>
  <si>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</si>
  <si>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</si>
  <si>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</si>
  <si>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</si>
  <si>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</si>
  <si>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</si>
  <si>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</si>
  <si>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</si>
  <si>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</si>
  <si>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</si>
  <si>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</si>
  <si>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</si>
  <si>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</si>
  <si>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</si>
  <si>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</si>
  <si>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</si>
  <si>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</si>
  <si>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</si>
  <si>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</si>
  <si>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</si>
  <si>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</si>
  <si>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</si>
  <si>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</si>
  <si>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</si>
  <si>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</si>
  <si>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</si>
  <si>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</si>
  <si>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</si>
  <si>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</si>
  <si>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</si>
  <si>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</si>
  <si>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</si>
  <si>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</si>
  <si>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</si>
  <si>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</si>
  <si>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</si>
  <si>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</si>
  <si>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</si>
  <si>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</si>
  <si>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</si>
  <si>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</si>
  <si>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</si>
  <si>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</si>
  <si>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</si>
  <si>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</si>
  <si>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</si>
  <si>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</si>
  <si>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</si>
  <si>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</si>
  <si>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</si>
  <si>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</si>
  <si>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</si>
  <si>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</si>
  <si>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</si>
  <si>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</si>
  <si>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</si>
  <si>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</si>
  <si>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</si>
  <si>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</si>
  <si>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</si>
  <si>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</si>
  <si>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</si>
  <si>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</si>
  <si>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</si>
  <si>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</si>
  <si>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</si>
  <si>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</si>
  <si>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</si>
  <si>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</si>
  <si>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</si>
  <si>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</si>
  <si>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</si>
  <si>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</si>
  <si>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</si>
  <si>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</si>
  <si>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</si>
  <si>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</si>
  <si>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</si>
  <si>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</si>
  <si>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</si>
  <si>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</si>
  <si>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</si>
  <si>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</si>
  <si>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</si>
  <si>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</si>
  <si>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</si>
  <si>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</si>
  <si>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</si>
  <si>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</si>
  <si>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</si>
  <si>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</si>
  <si>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</si>
  <si>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</si>
  <si>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</si>
  <si>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</si>
  <si>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</si>
  <si>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</si>
  <si>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</si>
  <si>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</si>
  <si>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</si>
  <si>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</si>
  <si>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</si>
  <si>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</si>
  <si>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</si>
  <si>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</si>
  <si>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</si>
  <si>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</si>
  <si>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</si>
  <si>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</si>
  <si>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</si>
  <si>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</si>
  <si>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</si>
  <si>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</si>
  <si>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</si>
  <si>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</si>
  <si>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</si>
  <si>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</si>
  <si>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</si>
  <si>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</si>
  <si>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</si>
  <si>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</si>
  <si>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</si>
  <si>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</si>
  <si>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</si>
  <si>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</si>
  <si>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</si>
  <si>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</si>
  <si>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</si>
  <si>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</si>
  <si>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</si>
  <si>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</si>
  <si>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</si>
  <si>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</si>
  <si>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</si>
  <si>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</si>
  <si>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</si>
  <si>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</si>
  <si>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</si>
  <si>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</si>
  <si>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</si>
  <si>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</si>
  <si>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</si>
  <si>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</si>
  <si>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</si>
  <si>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</si>
  <si>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</si>
  <si>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</si>
  <si>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</si>
  <si>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</si>
  <si>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</si>
  <si>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</si>
  <si>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</si>
  <si>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</si>
  <si>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</si>
  <si>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</si>
  <si>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</si>
  <si>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</si>
  <si>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</si>
  <si>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</si>
  <si>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</si>
  <si>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</si>
  <si>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</si>
  <si>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</si>
  <si>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</si>
  <si>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</si>
  <si>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</si>
  <si>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</si>
  <si>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</si>
  <si>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</si>
  <si>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</si>
  <si>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</si>
  <si>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</si>
  <si>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</si>
  <si>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</si>
  <si>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</si>
  <si>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</si>
  <si>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</si>
  <si>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</si>
  <si>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</si>
  <si>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</si>
  <si>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</si>
  <si>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</si>
  <si>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</si>
  <si>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</si>
  <si>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</si>
  <si>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</si>
  <si>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</si>
  <si>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</si>
  <si>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</si>
  <si>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</si>
  <si>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</si>
  <si>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</si>
  <si>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</si>
  <si>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</si>
  <si>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</si>
  <si>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</si>
  <si>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</si>
  <si>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</si>
  <si>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</si>
  <si>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</si>
  <si>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</si>
  <si>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</si>
  <si>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</si>
  <si>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</si>
  <si>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</si>
  <si>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</si>
  <si>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</si>
  <si>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</si>
  <si>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</si>
  <si>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</si>
  <si>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</si>
  <si>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</si>
  <si>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</si>
  <si>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</si>
  <si>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</si>
  <si>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</si>
  <si>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</si>
  <si>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</si>
  <si>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</si>
  <si>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</si>
  <si>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</si>
  <si>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</si>
  <si>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</si>
  <si>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</si>
  <si>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</si>
  <si>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</si>
  <si>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</si>
  <si>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</si>
  <si>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</si>
  <si>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</si>
  <si>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</si>
  <si>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</si>
  <si>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</si>
  <si>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</si>
  <si>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</si>
  <si>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</si>
  <si>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</si>
  <si>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</si>
  <si>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</si>
  <si>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</si>
  <si>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</si>
  <si>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</si>
  <si>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</si>
  <si>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</si>
  <si>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</si>
  <si>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</si>
  <si>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</si>
  <si>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</si>
  <si>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</si>
  <si>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</si>
  <si>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</si>
  <si>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</si>
  <si>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</si>
  <si>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</si>
  <si>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</si>
  <si>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</si>
  <si>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</si>
  <si>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</si>
  <si>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</si>
  <si>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</si>
  <si>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</si>
  <si>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</si>
  <si>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</si>
  <si>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</si>
  <si>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</si>
  <si>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</si>
  <si>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</si>
  <si>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</si>
  <si>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</si>
  <si>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</si>
  <si>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</si>
  <si>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</si>
  <si>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</si>
  <si>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</si>
  <si>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</si>
  <si>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</si>
  <si>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</si>
  <si>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</si>
  <si>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</si>
  <si>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</si>
  <si>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</si>
  <si>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</si>
  <si>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</si>
  <si>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</si>
  <si>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</si>
  <si>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</si>
  <si>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</si>
  <si>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</si>
  <si>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</si>
  <si>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</si>
  <si>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</si>
  <si>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</si>
  <si>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</si>
  <si>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</si>
  <si>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</si>
  <si>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</si>
  <si>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</si>
  <si>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</si>
  <si>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</si>
  <si>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</si>
  <si>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</si>
  <si>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</si>
  <si>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</si>
  <si>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</si>
  <si>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</si>
  <si>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</si>
  <si>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</si>
  <si>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</si>
  <si>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</si>
  <si>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</si>
  <si>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</si>
  <si>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</si>
  <si>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</si>
  <si>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</si>
  <si>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</si>
  <si>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</si>
  <si>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</si>
  <si>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</si>
  <si>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</si>
  <si>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</si>
  <si>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</si>
  <si>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</si>
  <si>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</si>
  <si>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</si>
  <si>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</si>
  <si>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</si>
  <si>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</si>
  <si>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</si>
  <si>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</si>
  <si>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</si>
  <si>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</si>
  <si>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</si>
  <si>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</si>
  <si>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</si>
  <si>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</si>
  <si>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</si>
  <si>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</si>
  <si>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</si>
  <si>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</si>
  <si>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</si>
  <si>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</si>
  <si>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</si>
  <si>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</si>
  <si>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</si>
  <si>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</si>
  <si>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</si>
  <si>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</si>
  <si>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</si>
  <si>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</si>
  <si>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</si>
  <si>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</si>
  <si>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</si>
  <si>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</si>
  <si>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</si>
  <si>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</si>
  <si>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</si>
  <si>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</si>
  <si>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</si>
  <si>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</si>
  <si>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</si>
  <si>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</si>
  <si>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</si>
  <si>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</si>
  <si>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</si>
  <si>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</si>
  <si>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</si>
  <si>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</si>
  <si>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</si>
  <si>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</si>
  <si>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</si>
  <si>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</si>
  <si>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</si>
  <si>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</si>
  <si>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</si>
  <si>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</si>
  <si>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</si>
  <si>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</si>
  <si>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</si>
  <si>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</si>
  <si>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</si>
  <si>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</si>
  <si>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</si>
  <si>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</si>
  <si>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</si>
  <si>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</si>
  <si>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</si>
  <si>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</si>
  <si>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</si>
  <si>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</si>
  <si>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</si>
  <si>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</si>
  <si>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</si>
  <si>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</si>
  <si>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</si>
  <si>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</si>
  <si>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</si>
  <si>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</si>
  <si>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</si>
  <si>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</si>
  <si>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</si>
  <si>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</si>
  <si>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</si>
  <si>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</si>
  <si>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</si>
  <si>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</si>
  <si>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</si>
  <si>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</si>
  <si>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</si>
  <si>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</si>
  <si>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</si>
  <si>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</si>
  <si>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</si>
  <si>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</si>
  <si>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</si>
  <si>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</si>
  <si>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</si>
  <si>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</si>
  <si>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</si>
  <si>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</si>
  <si>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</si>
  <si>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</si>
  <si>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</si>
  <si>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</si>
  <si>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</si>
  <si>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</si>
  <si>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</si>
  <si>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</si>
  <si>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</si>
  <si>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</si>
  <si>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</si>
  <si>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</si>
  <si>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</si>
  <si>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</si>
  <si>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</si>
  <si>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</si>
  <si>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</si>
  <si>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</si>
  <si>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</si>
  <si>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</si>
  <si>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</si>
  <si>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</si>
  <si>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</si>
  <si>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</si>
  <si>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</si>
  <si>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</si>
  <si>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</si>
  <si>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</si>
  <si>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</si>
  <si>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</si>
  <si>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</si>
  <si>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</si>
  <si>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</si>
  <si>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</si>
  <si>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</si>
  <si>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</si>
  <si>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</si>
  <si>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</si>
  <si>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</si>
  <si>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</si>
  <si>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</si>
  <si>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</si>
  <si>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</si>
  <si>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</si>
  <si>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</si>
  <si>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</si>
  <si>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</si>
  <si>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</si>
  <si>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</si>
  <si>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</si>
  <si>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</si>
  <si>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</si>
  <si>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</si>
  <si>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</si>
  <si>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</si>
  <si>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</si>
  <si>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</si>
  <si>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</si>
  <si>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</si>
  <si>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</si>
  <si>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</si>
  <si>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</si>
  <si>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</si>
  <si>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</si>
  <si>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</si>
  <si>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</si>
  <si>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</si>
  <si>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</si>
  <si>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</si>
  <si>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</si>
  <si>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</si>
  <si>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</si>
  <si>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</si>
  <si>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</si>
  <si>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</si>
  <si>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</si>
  <si>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</si>
  <si>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</si>
  <si>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</si>
  <si>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</si>
  <si>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</si>
  <si>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</si>
  <si>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</si>
  <si>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</si>
  <si>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</si>
  <si>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</si>
  <si>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</si>
  <si>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</si>
  <si>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</si>
  <si>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</si>
  <si>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</si>
  <si>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</si>
  <si>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</si>
  <si>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</si>
  <si>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</si>
  <si>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</si>
  <si>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</si>
  <si>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</si>
  <si>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</si>
  <si>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</si>
  <si>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</si>
  <si>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</si>
  <si>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</si>
  <si>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</si>
  <si>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</si>
  <si>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</si>
  <si>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</si>
  <si>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</si>
  <si>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</si>
  <si>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</si>
  <si>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</si>
  <si>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</si>
  <si>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</si>
  <si>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</si>
  <si>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</si>
  <si>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</si>
  <si>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</si>
  <si>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</si>
  <si>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</si>
  <si>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</si>
  <si>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</si>
  <si>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</si>
  <si>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</si>
  <si>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</si>
  <si>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</si>
  <si>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</si>
  <si>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</si>
  <si>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</si>
  <si>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</si>
  <si>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</si>
  <si>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</si>
  <si>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</si>
  <si>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</si>
  <si>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</si>
  <si>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</si>
  <si>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</si>
  <si>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</si>
  <si>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</si>
  <si>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</si>
  <si>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</si>
  <si>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</si>
  <si>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</si>
  <si>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</si>
  <si>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</si>
  <si>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</si>
  <si>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</si>
  <si>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</si>
  <si>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</si>
  <si>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</si>
  <si>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</si>
  <si>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</si>
  <si>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</si>
  <si>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</si>
  <si>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</si>
  <si>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</si>
  <si>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</si>
  <si>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</si>
  <si>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</si>
  <si>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</si>
  <si>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</si>
  <si>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</si>
  <si>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</si>
  <si>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</si>
  <si>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</si>
  <si>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</si>
  <si>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</si>
  <si>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</si>
  <si>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</si>
  <si>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</si>
  <si>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</si>
  <si>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</si>
  <si>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</si>
  <si>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</si>
  <si>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</si>
  <si>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</si>
  <si>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</si>
  <si>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</si>
  <si>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</si>
  <si>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</si>
  <si>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</si>
  <si>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</si>
  <si>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</si>
  <si>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</si>
  <si>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</si>
  <si>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</si>
  <si>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</si>
  <si>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</si>
  <si>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</si>
  <si>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</si>
  <si>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</si>
  <si>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</si>
  <si>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</si>
  <si>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</si>
  <si>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</si>
  <si>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</si>
  <si>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</si>
  <si>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</si>
  <si>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</si>
  <si>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</si>
  <si>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</si>
  <si>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</si>
  <si>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</si>
  <si>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</si>
  <si>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</si>
  <si>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</si>
  <si>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</si>
  <si>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</si>
  <si>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</si>
  <si>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</si>
  <si>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</si>
  <si>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</si>
  <si>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</si>
  <si>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</si>
  <si>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</si>
  <si>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</si>
  <si>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</si>
  <si>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</si>
  <si>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</si>
  <si>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</si>
  <si>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</si>
  <si>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</si>
  <si>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</si>
  <si>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</si>
  <si>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</si>
  <si>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</si>
  <si>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</si>
  <si>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</si>
  <si>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</si>
  <si>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</si>
  <si>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</si>
  <si>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</si>
  <si>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</si>
  <si>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</si>
  <si>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</si>
  <si>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</si>
  <si>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</si>
  <si>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</si>
  <si>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</si>
  <si>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</si>
  <si>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</si>
  <si>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</si>
  <si>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</si>
  <si>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</si>
  <si>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</si>
  <si>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</si>
  <si>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</si>
  <si>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</si>
  <si>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</si>
  <si>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</si>
  <si>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</si>
  <si>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</si>
  <si>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</si>
  <si>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</si>
  <si>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</si>
  <si>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</si>
  <si>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</si>
  <si>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</si>
  <si>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</si>
  <si>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</si>
  <si>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</si>
  <si>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</si>
  <si>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</si>
  <si>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</si>
  <si>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</si>
  <si>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</si>
  <si>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</si>
  <si>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</si>
  <si>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</si>
  <si>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</si>
  <si>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</si>
  <si>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</si>
  <si>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</si>
  <si>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</si>
  <si>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</si>
  <si>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</si>
  <si>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</si>
  <si>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</si>
  <si>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</si>
  <si>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</si>
  <si>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</si>
  <si>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</si>
  <si>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</si>
  <si>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</si>
  <si>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</si>
  <si>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</si>
  <si>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</si>
  <si>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</si>
  <si>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</si>
  <si>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</si>
  <si>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</si>
  <si>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</si>
  <si>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</si>
  <si>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</si>
  <si>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</si>
  <si>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</si>
  <si>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</si>
  <si>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</si>
  <si>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</si>
  <si>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</si>
  <si>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</si>
  <si>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</si>
  <si>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</si>
  <si>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</si>
  <si>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</si>
  <si>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</si>
  <si>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</si>
  <si>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</si>
  <si>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</si>
  <si>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</si>
  <si>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</si>
  <si>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</si>
  <si>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</si>
  <si>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</si>
  <si>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</si>
  <si>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</si>
  <si>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</si>
  <si>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</si>
  <si>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</si>
  <si>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</si>
  <si>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</si>
  <si>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</si>
  <si>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</si>
  <si>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</si>
  <si>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</si>
  <si>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</si>
  <si>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</si>
  <si>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</si>
  <si>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</si>
  <si>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</si>
  <si>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</si>
  <si>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</si>
  <si>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</si>
  <si>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</si>
  <si>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</si>
  <si>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</si>
  <si>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</si>
  <si>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</si>
  <si>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</si>
  <si>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</si>
  <si>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</si>
  <si>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</si>
  <si>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</si>
  <si>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</si>
  <si>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</si>
  <si>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</si>
  <si>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</si>
  <si>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</si>
  <si>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</si>
  <si>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</si>
  <si>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</si>
  <si>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</si>
  <si>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</si>
  <si>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</si>
  <si>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</si>
  <si>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</si>
  <si>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</si>
  <si>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</si>
  <si>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</si>
  <si>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</si>
  <si>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</si>
  <si>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</si>
  <si>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</si>
  <si>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</si>
  <si>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</si>
  <si>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</si>
  <si>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</si>
  <si>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</si>
  <si>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</si>
  <si>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</si>
  <si>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</si>
  <si>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</si>
  <si>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</si>
  <si>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</si>
  <si>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</si>
  <si>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</si>
  <si>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</si>
  <si>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</si>
  <si>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</si>
  <si>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</si>
  <si>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</si>
  <si>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</si>
  <si>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</si>
  <si>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</si>
  <si>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</si>
  <si>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</si>
  <si>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</si>
  <si>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</si>
  <si>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</si>
  <si>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</si>
  <si>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</si>
  <si>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</si>
  <si>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</si>
  <si>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</si>
  <si>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</si>
  <si>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</si>
  <si>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</si>
  <si>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</si>
  <si>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</si>
  <si>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</si>
  <si>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</si>
  <si>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</si>
  <si>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</si>
  <si>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</si>
  <si>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</si>
  <si>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</si>
  <si>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</si>
  <si>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</si>
  <si>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</si>
  <si>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</si>
  <si>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</si>
  <si>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</si>
  <si>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</si>
  <si>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</si>
  <si>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</si>
  <si>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</si>
  <si>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</si>
  <si>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</si>
  <si>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</si>
  <si>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</si>
  <si>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</si>
  <si>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</si>
  <si>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</si>
  <si>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</si>
  <si>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</si>
  <si>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</si>
  <si>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</si>
  <si>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</si>
  <si>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</si>
  <si>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</si>
  <si>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</si>
  <si>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</si>
  <si>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</si>
  <si>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</si>
  <si>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</si>
  <si>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</si>
  <si>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</si>
  <si>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</si>
  <si>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</si>
  <si>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</si>
  <si>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</si>
  <si>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</si>
  <si>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</si>
  <si>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</si>
  <si>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</si>
  <si>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</si>
  <si>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</si>
  <si>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</si>
  <si>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</si>
  <si>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</si>
  <si>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</si>
  <si>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</si>
  <si>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</si>
  <si>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</si>
  <si>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</si>
  <si>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</si>
  <si>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</si>
  <si>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</si>
  <si>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</si>
  <si>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</si>
  <si>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</si>
  <si>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</si>
  <si>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</si>
  <si>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</si>
  <si>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</si>
  <si>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</si>
  <si>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</si>
  <si>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</si>
  <si>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</si>
  <si>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</si>
  <si>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</si>
  <si>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</si>
  <si>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</si>
  <si>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</si>
  <si>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</si>
  <si>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</si>
  <si>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</si>
  <si>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</si>
  <si>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</si>
  <si>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</si>
  <si>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</si>
  <si>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</si>
  <si>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</si>
  <si>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</si>
  <si>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</si>
  <si>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</si>
  <si>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</si>
  <si>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</si>
  <si>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</si>
  <si>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</si>
  <si>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</si>
  <si>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</si>
  <si>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</si>
  <si>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</si>
  <si>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</si>
  <si>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</si>
  <si>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</si>
  <si>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</si>
  <si>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</si>
  <si>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</si>
  <si>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</si>
  <si>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</si>
  <si>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</si>
  <si>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</si>
  <si>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</si>
  <si>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</si>
  <si>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</si>
  <si>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</si>
  <si>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</si>
  <si>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</si>
  <si>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</si>
  <si>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</si>
  <si>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</si>
  <si>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</si>
  <si>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</si>
  <si>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</si>
  <si>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</si>
  <si>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</si>
  <si>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</si>
  <si>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</si>
  <si>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</si>
  <si>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</si>
  <si>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</si>
  <si>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</si>
  <si>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</si>
  <si>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</si>
  <si>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</si>
  <si>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</si>
  <si>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</si>
  <si>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</si>
  <si>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</si>
  <si>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</si>
  <si>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</si>
  <si>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</si>
  <si>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</si>
  <si>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</si>
  <si>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</si>
  <si>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</si>
  <si>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</si>
  <si>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</si>
  <si>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</si>
  <si>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</si>
  <si>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</si>
  <si>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</si>
  <si>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</si>
  <si>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</si>
  <si>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</si>
  <si>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</si>
  <si>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</si>
  <si>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</si>
  <si>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</si>
  <si>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</si>
  <si>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</si>
  <si>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</si>
  <si>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</si>
  <si>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</si>
  <si>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</si>
  <si>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</si>
  <si>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</si>
  <si>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</si>
  <si>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</si>
  <si>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</si>
  <si>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</si>
  <si>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</si>
  <si>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</si>
  <si>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</si>
  <si>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</si>
  <si>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</si>
  <si>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</si>
  <si>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</si>
  <si>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</si>
  <si>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</si>
  <si>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</si>
  <si>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</si>
  <si>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</si>
  <si>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</si>
  <si>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</si>
  <si>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</si>
  <si>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</si>
  <si>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</si>
  <si>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</si>
  <si>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</si>
  <si>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</si>
  <si>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</si>
  <si>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</si>
  <si>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</si>
  <si>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</si>
  <si>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</si>
  <si>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</si>
  <si>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</si>
  <si>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</si>
  <si>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</si>
  <si>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</si>
  <si>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</si>
  <si>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</si>
  <si>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</si>
  <si>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</si>
  <si>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</si>
  <si>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</si>
  <si>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</si>
  <si>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</si>
  <si>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</si>
  <si>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</si>
  <si>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</si>
  <si>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</si>
  <si>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</si>
  <si>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</si>
  <si>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</si>
  <si>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</si>
  <si>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</si>
  <si>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</si>
  <si>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</si>
  <si>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</si>
  <si>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</si>
  <si>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</si>
  <si>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</si>
  <si>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</si>
  <si>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</si>
  <si>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</si>
  <si>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</si>
  <si>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</si>
  <si>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</si>
  <si>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</si>
  <si>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</si>
  <si>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</si>
  <si>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</si>
  <si>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</si>
  <si>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</si>
  <si>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</si>
  <si>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</si>
  <si>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</si>
  <si>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</si>
  <si>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</si>
  <si>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</si>
  <si>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</si>
  <si>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</si>
  <si>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</si>
  <si>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</si>
  <si>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</si>
  <si>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</si>
  <si>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</si>
  <si>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</si>
  <si>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</si>
  <si>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</si>
  <si>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</si>
  <si>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</si>
  <si>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</si>
  <si>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</si>
  <si>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</si>
  <si>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</si>
  <si>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</si>
  <si>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</si>
  <si>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</si>
  <si>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</si>
  <si>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</si>
  <si>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</si>
  <si>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</si>
  <si>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</si>
  <si>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</si>
  <si>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</si>
  <si>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</si>
  <si>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</si>
  <si>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</si>
  <si>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</si>
  <si>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</si>
  <si>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</si>
  <si>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</si>
  <si>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</si>
  <si>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</si>
  <si>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</si>
  <si>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</si>
  <si>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</si>
  <si>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</si>
  <si>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</si>
  <si>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</si>
  <si>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</si>
  <si>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</si>
  <si>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</si>
  <si>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</si>
  <si>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</si>
  <si>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</si>
  <si>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</si>
  <si>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</si>
  <si>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</si>
  <si>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</si>
  <si>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</si>
  <si>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</si>
  <si>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</si>
  <si>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</si>
  <si>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</si>
  <si>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</si>
  <si>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</si>
  <si>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</si>
  <si>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</si>
  <si>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</si>
  <si>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</si>
  <si>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</si>
  <si>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</si>
  <si>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</si>
  <si>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</si>
  <si>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</si>
  <si>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</si>
  <si>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</si>
  <si>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</si>
  <si>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</si>
  <si>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</si>
  <si>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</si>
  <si>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</si>
  <si>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</si>
  <si>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</si>
  <si>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</si>
  <si>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</si>
  <si>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</si>
  <si>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</si>
  <si>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</si>
  <si>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</si>
  <si>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</si>
  <si>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</si>
  <si>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</si>
  <si>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</si>
  <si>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</si>
  <si>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</si>
  <si>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</si>
  <si>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</si>
  <si>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</si>
  <si>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</si>
  <si>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</si>
  <si>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</si>
  <si>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</si>
  <si>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</si>
  <si>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</si>
  <si>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</si>
  <si>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</si>
  <si>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</si>
  <si>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</si>
  <si>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</si>
  <si>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</si>
  <si>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</si>
  <si>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</si>
  <si>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</si>
  <si>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</si>
  <si>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</si>
  <si>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</si>
  <si>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</si>
  <si>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</si>
  <si>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</si>
  <si>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</si>
  <si>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</si>
  <si>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</si>
  <si>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</si>
  <si>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</si>
  <si>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</si>
  <si>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</si>
  <si>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</si>
  <si>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</si>
  <si>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</si>
  <si>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</si>
  <si>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</si>
  <si>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</si>
  <si>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</si>
  <si>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</si>
  <si>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</si>
  <si>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</si>
  <si>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</si>
  <si>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</si>
  <si>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</si>
  <si>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</si>
  <si>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</si>
  <si>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</si>
  <si>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</si>
  <si>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</si>
  <si>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</si>
  <si>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</si>
  <si>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</si>
  <si>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</si>
  <si>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</si>
  <si>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</si>
  <si>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</si>
  <si>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</si>
  <si>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</si>
  <si>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</si>
  <si>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</si>
  <si>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</si>
  <si>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</si>
  <si>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</si>
  <si>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</si>
  <si>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</si>
  <si>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</si>
  <si>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</si>
  <si>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</si>
  <si>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</si>
  <si>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</si>
  <si>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</si>
  <si>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</si>
  <si>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</si>
  <si>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</si>
  <si>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</si>
  <si>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</si>
  <si>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</si>
  <si>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</si>
  <si>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</si>
  <si>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</si>
  <si>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</si>
  <si>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</si>
  <si>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</si>
  <si>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</si>
  <si>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</si>
  <si>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</si>
  <si>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</si>
  <si>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</si>
  <si>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</si>
  <si>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</si>
  <si>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</si>
  <si>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</si>
  <si>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</si>
  <si>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</si>
  <si>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</si>
  <si>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</si>
  <si>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</si>
  <si>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</si>
  <si>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</si>
  <si>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</si>
  <si>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</si>
  <si>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</si>
  <si>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</si>
  <si>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</si>
  <si>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</si>
  <si>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</si>
  <si>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</si>
  <si>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</si>
  <si>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</si>
  <si>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</si>
  <si>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</si>
  <si>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</si>
  <si>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</si>
  <si>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</si>
  <si>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</si>
  <si>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</si>
  <si>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</si>
  <si>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</si>
  <si>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</si>
  <si>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</si>
  <si>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</si>
  <si>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</si>
  <si>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</si>
  <si>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</si>
  <si>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</si>
  <si>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</si>
  <si>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</si>
  <si>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</si>
  <si>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</si>
  <si>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</si>
  <si>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</si>
  <si>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</si>
  <si>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</si>
  <si>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</si>
  <si>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</si>
  <si>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</si>
  <si>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</si>
  <si>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</si>
  <si>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</si>
  <si>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</si>
  <si>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</si>
  <si>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</si>
  <si>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</si>
  <si>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</si>
  <si>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</si>
  <si>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</si>
  <si>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</si>
  <si>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</si>
  <si>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</si>
  <si>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</si>
  <si>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</si>
  <si>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</si>
  <si>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</si>
  <si>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</si>
  <si>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</si>
  <si>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</si>
  <si>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</si>
  <si>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</si>
  <si>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</si>
  <si>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</si>
  <si>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</si>
  <si>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</si>
  <si>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</si>
  <si>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</si>
  <si>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</si>
  <si>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</si>
  <si>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</si>
  <si>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</si>
  <si>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</si>
  <si>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</si>
  <si>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</si>
  <si>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</si>
  <si>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</si>
  <si>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</si>
  <si>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</si>
  <si>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</si>
  <si>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</si>
  <si>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</si>
  <si>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</si>
  <si>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</si>
  <si>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</si>
  <si>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</si>
  <si>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</si>
  <si>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</si>
  <si>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</si>
  <si>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</si>
  <si>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</si>
  <si>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</si>
  <si>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</si>
  <si>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</si>
  <si>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</si>
  <si>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</si>
  <si>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</si>
  <si>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</si>
  <si>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</si>
  <si>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</si>
  <si>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</si>
  <si>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</si>
  <si>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</si>
  <si>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</si>
  <si>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</si>
  <si>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</si>
  <si>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</si>
  <si>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</si>
  <si>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</si>
  <si>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</si>
  <si>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</si>
  <si>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</si>
  <si>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</si>
  <si>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</si>
  <si>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</si>
  <si>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</si>
  <si>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</si>
  <si>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</si>
  <si>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</si>
  <si>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</si>
  <si>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</si>
  <si>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</si>
  <si>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</si>
  <si>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</si>
  <si>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</si>
  <si>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</si>
  <si>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</si>
  <si>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</si>
  <si>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</si>
  <si>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</si>
  <si>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</si>
  <si>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</si>
  <si>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</si>
  <si>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</si>
  <si>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</si>
  <si>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</si>
  <si>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</si>
  <si>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</si>
  <si>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</si>
  <si>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</si>
  <si>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</si>
  <si>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</si>
  <si>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</si>
  <si>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</si>
  <si>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</si>
  <si>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</si>
  <si>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</si>
  <si>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</si>
  <si>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</si>
  <si>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</si>
  <si>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</si>
  <si>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</si>
  <si>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</si>
  <si>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</si>
  <si>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</si>
  <si>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</si>
  <si>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</si>
  <si>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</si>
  <si>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</si>
  <si>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</si>
  <si>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</si>
  <si>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</si>
  <si>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</si>
  <si>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</si>
  <si>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</si>
  <si>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</si>
  <si>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</si>
  <si>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</si>
  <si>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</si>
  <si>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</si>
  <si>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</si>
  <si>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</si>
  <si>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</si>
  <si>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</si>
  <si>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</si>
  <si>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</si>
  <si>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</si>
  <si>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</si>
  <si>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</si>
  <si>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</si>
  <si>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</si>
  <si>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</si>
  <si>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</si>
  <si>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</si>
  <si>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</si>
  <si>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</si>
  <si>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</si>
  <si>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</si>
  <si>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</si>
  <si>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</si>
  <si>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</si>
  <si>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</si>
  <si>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</si>
  <si>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</si>
  <si>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</si>
  <si>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</si>
  <si>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</si>
  <si>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</si>
  <si>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</si>
  <si>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</si>
  <si>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</si>
  <si>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</si>
  <si>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</si>
  <si>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</si>
  <si>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</si>
  <si>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</si>
  <si>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</si>
  <si>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</si>
  <si>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</si>
  <si>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</si>
  <si>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</si>
  <si>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</si>
  <si>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</si>
  <si>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</si>
  <si>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</si>
  <si>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</si>
  <si>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</si>
  <si>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</si>
  <si>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</si>
  <si>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</si>
  <si>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</si>
  <si>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</si>
  <si>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</si>
  <si>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</si>
  <si>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</si>
  <si>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</si>
  <si>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</si>
  <si>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</si>
  <si>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</si>
  <si>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</si>
  <si>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</si>
  <si>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</si>
  <si>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</si>
  <si>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</si>
  <si>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</si>
  <si>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</si>
  <si>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</si>
  <si>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</si>
  <si>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</si>
  <si>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</si>
  <si>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</si>
  <si>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</si>
  <si>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</si>
  <si>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</si>
  <si>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</si>
  <si>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</si>
  <si>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</si>
  <si>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</si>
  <si>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</si>
  <si>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</si>
  <si>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</si>
  <si>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</si>
  <si>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</si>
  <si>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</si>
  <si>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</si>
  <si>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</si>
  <si>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</si>
  <si>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</si>
  <si>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</si>
  <si>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</si>
  <si>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</si>
  <si>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</si>
  <si>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</si>
  <si>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</si>
  <si>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</si>
  <si>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</si>
  <si>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</si>
  <si>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</si>
  <si>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</si>
  <si>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</si>
  <si>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</si>
  <si>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</si>
  <si>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</si>
  <si>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</si>
  <si>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</si>
  <si>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</si>
  <si>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</si>
  <si>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</si>
  <si>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</si>
  <si>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</si>
  <si>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</si>
  <si>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</si>
  <si>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</si>
  <si>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</si>
  <si>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</si>
  <si>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</si>
  <si>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</si>
  <si>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</si>
  <si>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</si>
  <si>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</si>
  <si>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</si>
  <si>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</si>
  <si>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</si>
  <si>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</si>
  <si>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</si>
  <si>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</si>
  <si>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</si>
  <si>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</si>
  <si>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</si>
  <si>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</si>
  <si>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</si>
  <si>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</si>
  <si>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</si>
  <si>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</si>
  <si>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</si>
  <si>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</si>
  <si>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</si>
  <si>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</si>
  <si>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</si>
  <si>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</si>
  <si>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</si>
  <si>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</si>
  <si>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</si>
  <si>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</si>
  <si>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</si>
  <si>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</si>
  <si>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</si>
  <si>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</si>
  <si>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</si>
  <si>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</si>
  <si>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</si>
  <si>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</si>
  <si>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</si>
  <si>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</si>
  <si>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</si>
  <si>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</si>
  <si>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</si>
  <si>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</si>
  <si>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</si>
  <si>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</si>
  <si>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</si>
  <si>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</si>
  <si>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</si>
  <si>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</si>
  <si>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</si>
  <si>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</si>
  <si>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</si>
  <si>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</si>
  <si>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</si>
  <si>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</si>
  <si>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</si>
  <si>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</si>
  <si>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</si>
  <si>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</si>
  <si>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</si>
  <si>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</si>
  <si>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</si>
  <si>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</si>
  <si>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</si>
  <si>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</si>
  <si>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</si>
  <si>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</si>
  <si>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</si>
  <si>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</si>
  <si>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</si>
  <si>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</si>
  <si>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</si>
  <si>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</si>
  <si>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</si>
  <si>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</si>
  <si>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</si>
  <si>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</si>
  <si>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</si>
  <si>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</si>
  <si>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</si>
  <si>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</si>
  <si>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</si>
  <si>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</si>
  <si>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</si>
  <si>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</si>
  <si>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</si>
  <si>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</si>
  <si>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</si>
  <si>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</si>
  <si>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</si>
  <si>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</si>
  <si>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</si>
  <si>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</si>
  <si>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</si>
  <si>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</si>
  <si>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</si>
  <si>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</si>
  <si>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</si>
  <si>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</si>
  <si>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</si>
  <si>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</si>
  <si>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</si>
  <si>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</si>
  <si>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</si>
  <si>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</si>
  <si>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</si>
  <si>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</si>
  <si>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</si>
  <si>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</si>
  <si>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</si>
  <si>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</si>
  <si>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</si>
  <si>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</si>
  <si>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</si>
  <si>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</si>
  <si>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</si>
  <si>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</si>
  <si>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</si>
  <si>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</si>
  <si>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</si>
  <si>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</si>
  <si>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</si>
  <si>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</si>
  <si>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</si>
  <si>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</si>
  <si>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</si>
  <si>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</si>
  <si>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</si>
  <si>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</si>
  <si>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</si>
  <si>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</si>
  <si>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</si>
  <si>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</si>
  <si>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</si>
  <si>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</si>
  <si>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</si>
  <si>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</si>
  <si>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</si>
  <si>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</si>
  <si>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</si>
  <si>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</si>
  <si>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</si>
  <si>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</si>
  <si>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</si>
  <si>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</si>
  <si>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</si>
  <si>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</si>
  <si>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</si>
  <si>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</si>
  <si>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</si>
  <si>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</si>
  <si>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</si>
  <si>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</si>
  <si>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</si>
  <si>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</si>
  <si>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</si>
  <si>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</si>
  <si>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</si>
  <si>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</si>
  <si>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</si>
  <si>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</si>
  <si>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</si>
  <si>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</si>
  <si>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</si>
  <si>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</si>
  <si>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</si>
  <si>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</si>
  <si>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</si>
  <si>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</si>
  <si>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</si>
  <si>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</si>
  <si>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</si>
  <si>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</si>
  <si>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</si>
  <si>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</si>
  <si>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</si>
  <si>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</si>
  <si>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</si>
  <si>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</si>
  <si>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</si>
  <si>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</si>
  <si>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</si>
  <si>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</si>
  <si>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</si>
  <si>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</si>
  <si>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</si>
  <si>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</si>
  <si>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</si>
  <si>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</si>
  <si>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</si>
  <si>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</si>
  <si>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</si>
  <si>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</si>
  <si>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</si>
  <si>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</si>
  <si>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</si>
  <si>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</si>
  <si>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</si>
  <si>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</si>
  <si>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</si>
  <si>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</si>
  <si>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</si>
  <si>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</si>
  <si>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</si>
  <si>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</si>
  <si>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</si>
  <si>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</si>
  <si>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</si>
  <si>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</si>
  <si>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</si>
  <si>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</si>
  <si>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</si>
  <si>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</si>
  <si>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</si>
  <si>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</si>
  <si>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</si>
  <si>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</si>
  <si>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</si>
  <si>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</si>
  <si>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</si>
  <si>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</si>
  <si>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</si>
  <si>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</si>
  <si>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</si>
  <si>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</si>
  <si>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</si>
  <si>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</si>
  <si>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</si>
  <si>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</si>
  <si>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</si>
  <si>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</si>
  <si>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</si>
  <si>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</si>
  <si>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</si>
  <si>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</si>
  <si>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</si>
  <si>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</si>
  <si>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</si>
  <si>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</si>
  <si>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</si>
  <si>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</si>
  <si>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</si>
  <si>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</si>
  <si>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</si>
  <si>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</si>
  <si>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</si>
  <si>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</si>
  <si>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</si>
  <si>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</si>
  <si>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</si>
  <si>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</si>
  <si>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</si>
  <si>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</si>
  <si>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</si>
  <si>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</si>
  <si>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</si>
  <si>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</si>
  <si>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</si>
  <si>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</si>
  <si>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</si>
  <si>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</si>
  <si>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</si>
  <si>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</si>
  <si>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</si>
  <si>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</si>
  <si>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</si>
  <si>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</si>
  <si>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</si>
  <si>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</si>
  <si>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</si>
  <si>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</si>
  <si>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</si>
  <si>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</si>
  <si>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</si>
  <si>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</si>
  <si>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</si>
  <si>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</si>
  <si>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</si>
  <si>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</si>
  <si>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</si>
  <si>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</si>
  <si>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</si>
  <si>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</si>
  <si>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</si>
  <si>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</si>
  <si>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</si>
  <si>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</si>
  <si>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</si>
  <si>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</si>
  <si>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</si>
  <si>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</si>
  <si>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</si>
  <si>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</si>
  <si>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</si>
  <si>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</si>
  <si>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</si>
  <si>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</si>
  <si>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</si>
  <si>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</si>
  <si>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</si>
  <si>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</si>
  <si>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</si>
  <si>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</si>
  <si>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</si>
  <si>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</si>
  <si>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</si>
  <si>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</si>
  <si>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</si>
  <si>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</si>
  <si>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</si>
  <si>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</si>
  <si>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</si>
  <si>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</si>
  <si>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</si>
  <si>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</si>
  <si>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</si>
  <si>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</si>
  <si>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</si>
  <si>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</si>
  <si>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</si>
  <si>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</si>
  <si>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</si>
  <si>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</si>
  <si>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</si>
  <si>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</si>
  <si>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</si>
  <si>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</si>
  <si>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</si>
  <si>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</si>
  <si>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</si>
  <si>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</si>
  <si>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</si>
  <si>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</si>
  <si>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</si>
  <si>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</si>
  <si>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</si>
  <si>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</si>
  <si>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</si>
  <si>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</si>
  <si>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</si>
  <si>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</si>
  <si>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</si>
  <si>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</si>
  <si>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</si>
  <si>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</si>
  <si>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</si>
  <si>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</si>
  <si>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</si>
  <si>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</si>
  <si>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</si>
  <si>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</si>
  <si>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</si>
  <si>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</si>
  <si>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</si>
  <si>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</si>
  <si>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</si>
  <si>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</si>
  <si>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</si>
  <si>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</si>
  <si>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</si>
  <si>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</si>
  <si>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</si>
  <si>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</si>
  <si>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</si>
  <si>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</si>
  <si>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</si>
  <si>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</si>
  <si>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</si>
  <si>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</si>
  <si>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</si>
  <si>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</si>
  <si>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</si>
  <si>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</si>
  <si>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</si>
  <si>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</si>
  <si>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</si>
  <si>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</si>
  <si>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</si>
  <si>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</si>
  <si>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</si>
  <si>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</si>
  <si>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</si>
  <si>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</si>
  <si>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</si>
  <si>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</si>
  <si>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</si>
  <si>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</si>
  <si>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</si>
  <si>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</si>
  <si>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</si>
  <si>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</si>
  <si>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</si>
  <si>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</si>
  <si>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</si>
  <si>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</si>
  <si>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</si>
  <si>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</si>
  <si>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</si>
  <si>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</si>
  <si>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</si>
  <si>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</si>
  <si>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</si>
  <si>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</si>
  <si>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</si>
  <si>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</si>
  <si>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</si>
  <si>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</si>
  <si>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</si>
  <si>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</si>
  <si>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</si>
  <si>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</si>
  <si>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</si>
  <si>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</si>
  <si>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</si>
  <si>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</si>
  <si>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</si>
  <si>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</si>
  <si>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</si>
  <si>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</si>
  <si>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</si>
  <si>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</si>
  <si>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</si>
  <si>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</si>
  <si>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</si>
  <si>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</si>
  <si>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</si>
  <si>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</si>
  <si>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</si>
  <si>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</si>
  <si>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</si>
  <si>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</si>
  <si>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</si>
  <si>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</si>
  <si>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</si>
  <si>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</si>
  <si>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</si>
  <si>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</si>
  <si>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</si>
  <si>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</si>
  <si>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</si>
  <si>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</si>
  <si>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</si>
  <si>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</si>
  <si>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</si>
  <si>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</si>
  <si>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</si>
  <si>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</si>
  <si>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</si>
  <si>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</si>
  <si>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</si>
  <si>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</si>
  <si>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</si>
  <si>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</si>
  <si>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</si>
  <si>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</si>
  <si>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</si>
  <si>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</si>
  <si>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</si>
  <si>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</si>
  <si>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</si>
  <si>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</si>
  <si>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</si>
  <si>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</si>
  <si>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</si>
  <si>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</si>
  <si>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</si>
  <si>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</si>
  <si>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</si>
  <si>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</si>
  <si>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</si>
  <si>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</si>
  <si>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</si>
  <si>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</si>
  <si>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</si>
  <si>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</si>
  <si>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</si>
  <si>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</si>
  <si>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</si>
  <si>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</si>
  <si>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</si>
  <si>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</si>
  <si>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</si>
  <si>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</si>
  <si>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</si>
  <si>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</si>
  <si>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</si>
  <si>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</si>
  <si>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</si>
  <si>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</si>
  <si>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</si>
  <si>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</si>
  <si>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</si>
  <si>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</si>
  <si>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</si>
  <si>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</si>
  <si>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</si>
  <si>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</si>
  <si>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</si>
  <si>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</si>
  <si>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</si>
  <si>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</si>
  <si>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</si>
  <si>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</si>
  <si>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</si>
  <si>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</si>
  <si>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</si>
  <si>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</si>
  <si>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</si>
  <si>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</si>
  <si>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</si>
  <si>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</si>
  <si>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</si>
  <si>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</si>
  <si>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</si>
  <si>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</si>
  <si>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</si>
  <si>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</si>
  <si>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</si>
  <si>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</si>
  <si>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</si>
  <si>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</si>
  <si>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</si>
  <si>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</si>
  <si>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</si>
  <si>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</si>
  <si>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</si>
  <si>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</si>
  <si>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</si>
  <si>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</si>
  <si>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</si>
  <si>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</si>
  <si>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</si>
  <si>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</si>
  <si>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</si>
  <si>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</si>
  <si>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</si>
  <si>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</si>
  <si>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</si>
  <si>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</si>
  <si>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</si>
  <si>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</si>
  <si>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</si>
  <si>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</si>
  <si>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</si>
  <si>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</si>
  <si>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</si>
  <si>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</si>
  <si>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</si>
  <si>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</si>
  <si>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</si>
  <si>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</si>
  <si>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</si>
  <si>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</si>
  <si>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</si>
  <si>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</si>
  <si>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</si>
  <si>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</si>
  <si>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</si>
  <si>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</si>
  <si>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</si>
  <si>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</si>
  <si>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</si>
  <si>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</si>
  <si>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</si>
  <si>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</si>
  <si>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</si>
  <si>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</si>
  <si>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</si>
  <si>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</si>
  <si>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</si>
  <si>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</si>
  <si>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</si>
  <si>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</si>
  <si>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</si>
  <si>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</si>
  <si>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</si>
  <si>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</si>
  <si>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</si>
  <si>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</si>
  <si>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</si>
  <si>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</si>
  <si>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</si>
  <si>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</si>
  <si>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</si>
  <si>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</si>
  <si>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</si>
  <si>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</si>
  <si>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</si>
  <si>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</si>
  <si>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</si>
  <si>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</si>
  <si>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</si>
  <si>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</si>
  <si>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</si>
  <si>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</si>
  <si>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</si>
  <si>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</si>
  <si>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</si>
  <si>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</si>
  <si>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</si>
  <si>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</si>
  <si>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</si>
  <si>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</si>
  <si>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</si>
  <si>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</si>
  <si>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</si>
  <si>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</si>
  <si>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</si>
  <si>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</si>
  <si>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</si>
  <si>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</si>
  <si>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</si>
  <si>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</si>
  <si>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</si>
  <si>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</si>
  <si>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</si>
  <si>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</si>
  <si>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</si>
  <si>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</si>
  <si>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</si>
  <si>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</si>
  <si>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</si>
  <si>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</si>
  <si>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</si>
  <si>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</si>
  <si>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</si>
  <si>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</si>
  <si>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</si>
  <si>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</si>
  <si>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</si>
  <si>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</si>
  <si>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</si>
  <si>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</si>
  <si>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</si>
  <si>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</si>
  <si>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</si>
  <si>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</si>
  <si>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</si>
  <si>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</si>
  <si>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</si>
  <si>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</si>
  <si>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</si>
  <si>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</si>
  <si>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</si>
  <si>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</si>
  <si>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</si>
  <si>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</si>
  <si>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</si>
  <si>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</si>
  <si>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</si>
  <si>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</si>
  <si>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</si>
  <si>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</si>
  <si>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</si>
  <si>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</si>
  <si>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</si>
  <si>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</si>
  <si>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</si>
  <si>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</si>
  <si>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</si>
  <si>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</si>
  <si>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</si>
  <si>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</si>
  <si>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</si>
  <si>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</si>
  <si>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</si>
  <si>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</si>
  <si>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</si>
  <si>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</si>
  <si>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</si>
  <si>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</si>
  <si>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</si>
  <si>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</si>
  <si>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</si>
  <si>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</si>
  <si>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</si>
  <si>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</si>
  <si>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</si>
  <si>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</si>
  <si>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</si>
  <si>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</si>
  <si>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</si>
  <si>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</si>
  <si>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</si>
  <si>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</si>
  <si>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</si>
  <si>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</si>
  <si>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</si>
  <si>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</si>
  <si>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</si>
  <si>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</si>
  <si>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</si>
  <si>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</si>
  <si>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</si>
  <si>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</si>
  <si>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</si>
  <si>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</si>
  <si>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</si>
  <si>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</si>
  <si>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</si>
  <si>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</si>
  <si>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</si>
  <si>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</si>
  <si>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</si>
  <si>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</si>
  <si>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</si>
  <si>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</si>
  <si>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</si>
  <si>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</si>
  <si>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</si>
  <si>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</si>
  <si>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</si>
  <si>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</si>
  <si>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</si>
  <si>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</si>
  <si>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</si>
  <si>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</si>
  <si>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</si>
  <si>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</si>
  <si>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</si>
  <si>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</si>
  <si>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</si>
  <si>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</si>
  <si>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</si>
  <si>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</si>
  <si>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</si>
  <si>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</si>
  <si>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</si>
  <si>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</si>
  <si>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</si>
  <si>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</si>
  <si>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</si>
  <si>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</si>
  <si>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</si>
  <si>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</si>
  <si>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</si>
  <si>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</si>
  <si>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</si>
  <si>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</si>
  <si>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</si>
  <si>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</si>
  <si>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</si>
  <si>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</si>
  <si>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</si>
  <si>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</si>
  <si>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</si>
  <si>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</si>
  <si>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</si>
  <si>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</si>
  <si>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</si>
  <si>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</si>
  <si>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</si>
  <si>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</si>
  <si>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</si>
  <si>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</si>
  <si>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</si>
  <si>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</si>
  <si>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</si>
  <si>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</si>
  <si>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</si>
  <si>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</si>
  <si>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</si>
  <si>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</si>
  <si>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</si>
  <si>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</si>
  <si>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</si>
  <si>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</si>
  <si>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</si>
  <si>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</si>
  <si>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</si>
  <si>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</si>
  <si>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</si>
  <si>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</si>
  <si>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</si>
  <si>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</si>
  <si>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</si>
  <si>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</si>
  <si>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</si>
  <si>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</si>
  <si>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</si>
  <si>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</si>
  <si>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</si>
  <si>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</si>
  <si>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</si>
  <si>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</si>
  <si>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</si>
  <si>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</si>
  <si>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</si>
  <si>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</si>
  <si>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</si>
  <si>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</si>
  <si>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</si>
  <si>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</si>
  <si>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</si>
  <si>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</si>
  <si>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</si>
  <si>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</si>
  <si>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</si>
  <si>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</si>
  <si>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</si>
  <si>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</si>
  <si>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</si>
  <si>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</si>
  <si>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</si>
  <si>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</si>
  <si>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</si>
  <si>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</si>
  <si>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</si>
  <si>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</si>
  <si>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</si>
  <si>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</si>
  <si>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</si>
  <si>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</si>
  <si>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</si>
  <si>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</si>
  <si>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</si>
  <si>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</si>
  <si>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</si>
  <si>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</si>
  <si>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</si>
  <si>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</si>
  <si>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</si>
  <si>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</si>
  <si>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</si>
  <si>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</si>
  <si>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</si>
  <si>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</si>
  <si>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</si>
  <si>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</si>
  <si>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</si>
  <si>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</si>
  <si>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</si>
  <si>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</si>
  <si>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</si>
  <si>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</si>
  <si>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</si>
  <si>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</si>
  <si>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</si>
  <si>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</si>
  <si>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</si>
  <si>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</si>
  <si>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</si>
  <si>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</si>
  <si>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</si>
  <si>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</si>
  <si>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</si>
  <si>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</si>
  <si>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</si>
  <si>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</si>
  <si>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</si>
  <si>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</si>
  <si>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</si>
  <si>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</si>
  <si>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</si>
  <si>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</si>
  <si>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</si>
  <si>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</si>
  <si>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</si>
  <si>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</si>
  <si>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</si>
  <si>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</si>
  <si>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</si>
  <si>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</si>
  <si>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</si>
  <si>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</si>
  <si>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</si>
  <si>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</si>
  <si>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</si>
  <si>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</si>
  <si>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</si>
  <si>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</si>
  <si>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</si>
  <si>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</si>
  <si>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</si>
  <si>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</si>
  <si>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</si>
  <si>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</si>
  <si>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</si>
  <si>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</si>
  <si>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</si>
  <si>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</si>
  <si>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</si>
  <si>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</si>
  <si>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</si>
  <si>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</si>
  <si>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</si>
  <si>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</si>
  <si>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</si>
  <si>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</si>
  <si>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</si>
  <si>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</si>
  <si>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</si>
  <si>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</si>
  <si>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</si>
  <si>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</si>
  <si>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</si>
  <si>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</si>
  <si>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</si>
  <si>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</si>
  <si>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</si>
  <si>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</si>
  <si>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</si>
  <si>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</si>
  <si>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</si>
  <si>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</si>
  <si>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</si>
  <si>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</si>
  <si>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</si>
  <si>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</si>
  <si>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</si>
  <si>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</si>
  <si>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</si>
  <si>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</si>
  <si>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</si>
  <si>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</si>
  <si>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</si>
  <si>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</si>
  <si>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</si>
  <si>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</si>
  <si>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</si>
  <si>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</si>
  <si>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</si>
  <si>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</si>
  <si>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</si>
  <si>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</si>
  <si>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</si>
  <si>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</si>
  <si>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</si>
  <si>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</si>
  <si>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</si>
  <si>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</si>
  <si>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</si>
  <si>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</si>
  <si>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</si>
  <si>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</si>
  <si>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</si>
  <si>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</si>
  <si>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</si>
  <si>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</si>
  <si>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</si>
  <si>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</si>
  <si>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</si>
  <si>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</si>
  <si>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</si>
  <si>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</si>
  <si>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</si>
  <si>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</si>
  <si>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</si>
  <si>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</si>
  <si>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</si>
  <si>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</si>
  <si>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</si>
  <si>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</si>
  <si>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</si>
  <si>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</si>
  <si>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</si>
  <si>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</si>
  <si>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</si>
  <si>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</si>
  <si>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</si>
  <si>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</si>
  <si>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</si>
  <si>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</si>
  <si>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</si>
  <si>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</si>
  <si>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</si>
  <si>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</si>
  <si>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</si>
  <si>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</si>
  <si>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</si>
  <si>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</si>
  <si>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</si>
  <si>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</si>
  <si>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</si>
  <si>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</si>
  <si>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</si>
  <si>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</si>
  <si>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</si>
  <si>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</si>
  <si>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</si>
  <si>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</si>
  <si>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</si>
  <si>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</si>
  <si>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</si>
  <si>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</si>
  <si>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</si>
  <si>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</si>
  <si>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</si>
  <si>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</si>
  <si>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</si>
  <si>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</si>
  <si>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</si>
  <si>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</si>
  <si>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</si>
  <si>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</si>
  <si>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</si>
  <si>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</si>
  <si>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</si>
  <si>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</si>
  <si>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</si>
  <si>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</si>
  <si>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</si>
  <si>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</si>
  <si>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</si>
  <si>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</si>
  <si>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</si>
  <si>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</si>
  <si>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</si>
  <si>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</si>
  <si>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</si>
  <si>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</si>
  <si>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</si>
  <si>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</si>
  <si>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</si>
  <si>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</si>
  <si>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</si>
  <si>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</si>
  <si>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</si>
  <si>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</si>
  <si>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</si>
  <si>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</si>
  <si>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</si>
  <si>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</si>
  <si>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</si>
  <si>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</si>
  <si>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</si>
  <si>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</si>
  <si>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</si>
  <si>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</si>
  <si>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</si>
  <si>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</si>
  <si>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</si>
  <si>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</si>
  <si>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</si>
  <si>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</si>
  <si>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</si>
  <si>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</si>
  <si>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</si>
  <si>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</si>
  <si>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</si>
  <si>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</si>
  <si>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</si>
  <si>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</si>
  <si>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</si>
  <si>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</si>
  <si>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</si>
  <si>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</si>
  <si>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</si>
  <si>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</si>
  <si>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</si>
  <si>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</si>
  <si>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</si>
  <si>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</si>
  <si>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</si>
  <si>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</si>
  <si>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</si>
  <si>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</si>
  <si>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</si>
  <si>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</si>
  <si>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</si>
  <si>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</si>
  <si>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</si>
  <si>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</si>
  <si>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</si>
  <si>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</si>
  <si>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</si>
  <si>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</si>
  <si>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</si>
  <si>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</si>
  <si>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</si>
  <si>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</si>
  <si>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</si>
  <si>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</si>
  <si>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</si>
  <si>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</si>
  <si>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</si>
  <si>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</si>
  <si>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</si>
  <si>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</si>
  <si>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</si>
  <si>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</si>
  <si>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</si>
  <si>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</si>
  <si>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</si>
  <si>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</si>
  <si>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</si>
  <si>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</si>
  <si>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</si>
  <si>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</si>
  <si>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</si>
  <si>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</si>
  <si>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</si>
  <si>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</si>
  <si>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</si>
  <si>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</si>
  <si>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</si>
  <si>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</si>
  <si>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</si>
  <si>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</si>
  <si>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</si>
  <si>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</si>
  <si>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</si>
  <si>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</si>
  <si>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</si>
  <si>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</si>
  <si>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</si>
  <si>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</si>
  <si>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</si>
  <si>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</si>
  <si>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</si>
  <si>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</si>
  <si>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</si>
  <si>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</si>
  <si>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</si>
  <si>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</si>
  <si>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</si>
  <si>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</si>
  <si>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</si>
  <si>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</si>
  <si>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</si>
  <si>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</si>
  <si>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</si>
  <si>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</si>
  <si>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</si>
  <si>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</si>
  <si>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</si>
  <si>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</si>
  <si>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</si>
  <si>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</si>
  <si>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</si>
  <si>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</si>
  <si>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</si>
  <si>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</si>
  <si>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</si>
  <si>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</si>
  <si>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</si>
  <si>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</si>
  <si>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</si>
  <si>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</si>
  <si>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</si>
  <si>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</si>
  <si>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</si>
  <si>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</si>
  <si>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</si>
  <si>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</si>
  <si>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</si>
  <si>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</si>
  <si>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</si>
  <si>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</si>
  <si>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</si>
  <si>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</si>
  <si>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</si>
  <si>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</si>
  <si>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</si>
  <si>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</si>
  <si>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</si>
  <si>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</si>
  <si>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</si>
  <si>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</si>
  <si>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</si>
  <si>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</si>
  <si>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</si>
  <si>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</si>
  <si>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</si>
  <si>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</si>
  <si>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</si>
  <si>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</si>
  <si>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</si>
  <si>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</si>
  <si>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</si>
  <si>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</si>
  <si>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</si>
  <si>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</si>
  <si>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</si>
  <si>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</si>
  <si>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</si>
  <si>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</si>
  <si>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</si>
  <si>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</si>
  <si>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</si>
  <si>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</si>
  <si>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</si>
  <si>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</si>
  <si>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</si>
  <si>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</si>
  <si>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</si>
  <si>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</si>
  <si>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</si>
  <si>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</si>
  <si>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</si>
  <si>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</si>
  <si>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</si>
  <si>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</si>
  <si>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</si>
  <si>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</si>
  <si>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</si>
  <si>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</si>
  <si>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</si>
  <si>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</si>
  <si>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</si>
  <si>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</si>
  <si>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</si>
  <si>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</si>
  <si>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</si>
  <si>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</si>
  <si>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</si>
  <si>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</si>
  <si>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</si>
  <si>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</si>
  <si>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</si>
  <si>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</si>
  <si>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</si>
  <si>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</si>
  <si>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</si>
  <si>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</si>
  <si>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</si>
  <si>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</si>
  <si>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</si>
  <si>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</si>
  <si>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</si>
  <si>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</si>
  <si>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</si>
  <si>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</si>
  <si>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</si>
  <si>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</si>
  <si>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</si>
  <si>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</si>
  <si>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</si>
  <si>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</si>
  <si>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</si>
  <si>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</si>
  <si>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</si>
  <si>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</si>
  <si>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</si>
  <si>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</si>
  <si>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</si>
  <si>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</si>
  <si>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</si>
  <si>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</si>
  <si>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</si>
  <si>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</si>
  <si>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</si>
  <si>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</si>
  <si>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</si>
  <si>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</si>
  <si>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</si>
  <si>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</si>
  <si>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</si>
  <si>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</si>
  <si>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</si>
  <si>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</si>
  <si>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</si>
  <si>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</si>
  <si>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</si>
  <si>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</si>
  <si>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</si>
  <si>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</si>
  <si>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</si>
  <si>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</si>
  <si>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</si>
  <si>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</si>
  <si>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</si>
  <si>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</si>
  <si>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</si>
  <si>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</si>
  <si>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</si>
  <si>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</si>
  <si>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</si>
  <si>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</si>
  <si>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</si>
  <si>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</si>
  <si>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</si>
  <si>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</si>
  <si>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</si>
  <si>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</si>
  <si>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</si>
  <si>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</si>
  <si>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</si>
  <si>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</si>
  <si>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</si>
  <si>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</si>
  <si>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</si>
  <si>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</si>
  <si>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</si>
  <si>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</si>
  <si>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</si>
  <si>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</si>
  <si>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</si>
  <si>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</si>
  <si>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</si>
  <si>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</si>
  <si>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</si>
  <si>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</si>
  <si>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</si>
  <si>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</si>
  <si>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</si>
  <si>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</si>
  <si>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</si>
  <si>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</si>
  <si>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</si>
  <si>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</si>
  <si>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</si>
  <si>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</si>
  <si>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</si>
  <si>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</si>
  <si>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</si>
  <si>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</si>
  <si>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</si>
  <si>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</si>
  <si>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</si>
  <si>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</si>
  <si>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</si>
  <si>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</si>
  <si>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</si>
  <si>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</si>
  <si>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</si>
  <si>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</si>
  <si>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</si>
  <si>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</si>
  <si>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</si>
  <si>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</si>
  <si>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</si>
  <si>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</si>
  <si>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</si>
  <si>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</si>
  <si>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</si>
  <si>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</si>
  <si>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</si>
  <si>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</si>
  <si>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</si>
  <si>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</si>
  <si>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</si>
  <si>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</si>
  <si>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</si>
  <si>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</si>
  <si>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</si>
  <si>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</si>
  <si>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</si>
  <si>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</si>
  <si>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</si>
  <si>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</si>
  <si>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</si>
  <si>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</si>
  <si>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</si>
  <si>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</si>
  <si>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</si>
  <si>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</si>
  <si>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</si>
  <si>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</si>
  <si>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</si>
  <si>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</si>
  <si>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</si>
  <si>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</si>
  <si>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</si>
  <si>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</si>
  <si>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</si>
  <si>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</si>
  <si>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</si>
  <si>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</si>
  <si>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</si>
  <si>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</si>
  <si>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</si>
  <si>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</si>
  <si>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</si>
  <si>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</si>
  <si>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</si>
  <si>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</si>
  <si>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</si>
  <si>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</si>
  <si>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</si>
  <si>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</si>
  <si>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</si>
  <si>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</si>
  <si>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</si>
  <si>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</si>
  <si>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</si>
  <si>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</si>
  <si>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</si>
  <si>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</si>
  <si>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</si>
  <si>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</si>
  <si>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</si>
  <si>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</si>
  <si>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</si>
  <si>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</si>
  <si>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</si>
  <si>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</si>
  <si>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</si>
  <si>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</si>
  <si>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</si>
  <si>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</si>
  <si>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</si>
  <si>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</si>
  <si>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</si>
  <si>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</si>
  <si>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</si>
  <si>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</si>
  <si>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</si>
  <si>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</si>
  <si>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</si>
  <si>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</si>
  <si>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</si>
  <si>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</si>
  <si>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</si>
  <si>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</si>
  <si>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</si>
  <si>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</si>
  <si>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</si>
  <si>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</si>
  <si>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</si>
  <si>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</si>
  <si>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</si>
  <si>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</si>
  <si>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</si>
  <si>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</si>
  <si>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</si>
  <si>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</si>
  <si>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</si>
  <si>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</si>
  <si>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</si>
  <si>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</si>
  <si>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</si>
  <si>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</si>
  <si>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</si>
  <si>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</si>
  <si>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</si>
  <si>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</si>
  <si>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</si>
  <si>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</si>
  <si>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</si>
  <si>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</si>
  <si>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</si>
  <si>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</si>
  <si>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</si>
  <si>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</si>
  <si>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</si>
  <si>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</si>
  <si>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</si>
  <si>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</si>
  <si>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</si>
  <si>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</si>
  <si>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</si>
  <si>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</si>
  <si>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</si>
  <si>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</si>
  <si>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</si>
  <si>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</si>
  <si>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</si>
  <si>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</si>
  <si>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</si>
  <si>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</si>
  <si>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</si>
  <si>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</si>
  <si>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</si>
  <si>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</si>
  <si>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</si>
  <si>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</si>
  <si>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</si>
  <si>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</si>
  <si>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</si>
  <si>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</si>
  <si>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</si>
  <si>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</si>
  <si>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</si>
  <si>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</si>
  <si>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</si>
  <si>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</si>
  <si>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</si>
  <si>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</si>
  <si>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</si>
  <si>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</si>
  <si>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</si>
  <si>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</si>
  <si>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</si>
  <si>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</si>
  <si>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</si>
  <si>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</si>
  <si>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</si>
  <si>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</si>
  <si>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</si>
  <si>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</si>
  <si>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</si>
  <si>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</si>
  <si>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</si>
  <si>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</si>
  <si>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</si>
  <si>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</si>
  <si>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</si>
  <si>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</si>
  <si>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</si>
  <si>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</si>
  <si>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</si>
  <si>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</si>
  <si>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</si>
  <si>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</si>
  <si>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</si>
  <si>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</si>
  <si>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</si>
  <si>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</si>
  <si>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</si>
  <si>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</si>
  <si>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</si>
  <si>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</si>
  <si>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</si>
  <si>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</si>
  <si>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</si>
  <si>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</si>
  <si>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</si>
  <si>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</si>
  <si>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</si>
  <si>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</si>
  <si>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</si>
  <si>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</si>
  <si>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</si>
  <si>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</si>
  <si>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</si>
  <si>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</si>
  <si>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</si>
  <si>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</si>
  <si>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</si>
  <si>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</si>
  <si>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</si>
  <si>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</si>
  <si>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</si>
  <si>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</si>
  <si>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</si>
  <si>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</si>
  <si>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</si>
  <si>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</si>
  <si>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</si>
  <si>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</si>
  <si>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</si>
  <si>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</si>
  <si>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</si>
  <si>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</si>
  <si>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</si>
  <si>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</si>
  <si>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</si>
  <si>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</si>
  <si>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</si>
  <si>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</si>
  <si>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</si>
  <si>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</si>
  <si>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</si>
  <si>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</si>
  <si>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</si>
  <si>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</si>
  <si>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</si>
  <si>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</si>
  <si>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</si>
  <si>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</si>
  <si>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</si>
  <si>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</si>
  <si>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</si>
  <si>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</si>
  <si>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</si>
  <si>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</si>
  <si>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</si>
  <si>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</si>
  <si>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</si>
  <si>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</si>
  <si>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</si>
  <si>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</si>
  <si>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</si>
  <si>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</si>
  <si>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</si>
  <si>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</si>
  <si>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</si>
  <si>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</si>
  <si>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</si>
  <si>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</si>
  <si>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</si>
  <si>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</si>
  <si>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</si>
  <si>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</si>
  <si>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</si>
  <si>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</si>
  <si>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</si>
  <si>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</si>
  <si>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</si>
  <si>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</si>
  <si>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</si>
  <si>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</si>
  <si>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</si>
  <si>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</si>
  <si>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</si>
  <si>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</si>
  <si>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</si>
  <si>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</si>
  <si>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</si>
  <si>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</si>
  <si>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</si>
  <si>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</si>
  <si>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</si>
  <si>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</si>
  <si>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</si>
  <si>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</si>
  <si>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</si>
  <si>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</si>
  <si>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</si>
  <si>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</si>
  <si>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</si>
  <si>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</si>
  <si>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</si>
  <si>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</si>
  <si>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</si>
  <si>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</si>
  <si>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</si>
  <si>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</si>
  <si>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</si>
  <si>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</si>
  <si>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</si>
  <si>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</si>
  <si>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</si>
  <si>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</si>
  <si>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</si>
  <si>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</si>
  <si>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</si>
  <si>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</si>
  <si>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</si>
  <si>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</si>
  <si>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</si>
  <si>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</si>
  <si>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</si>
  <si>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</si>
  <si>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</si>
  <si>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</si>
  <si>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</si>
  <si>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</si>
  <si>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</si>
  <si>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</si>
  <si>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</si>
  <si>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</si>
  <si>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</si>
  <si>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</si>
  <si>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</si>
  <si>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</si>
  <si>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</si>
  <si>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</si>
  <si>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</si>
  <si>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</si>
  <si>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</si>
  <si>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</si>
  <si>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</si>
  <si>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</si>
  <si>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</si>
  <si>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</si>
  <si>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</si>
  <si>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</si>
  <si>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</si>
  <si>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</si>
  <si>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</si>
  <si>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</si>
  <si>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</si>
  <si>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</si>
  <si>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</si>
  <si>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</si>
  <si>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</si>
  <si>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</si>
  <si>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</si>
  <si>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</si>
  <si>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</si>
  <si>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</si>
  <si>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</si>
  <si>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</si>
  <si>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</si>
  <si>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</si>
  <si>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</si>
  <si>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</si>
  <si>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</si>
  <si>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</si>
  <si>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</si>
  <si>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</si>
  <si>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</si>
  <si>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</si>
  <si>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</si>
  <si>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</si>
  <si>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</si>
  <si>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</si>
  <si>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</si>
  <si>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</si>
  <si>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</si>
  <si>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</si>
  <si>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</si>
  <si>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</si>
  <si>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</si>
  <si>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</si>
  <si>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</si>
  <si>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</si>
  <si>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</si>
  <si>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</si>
  <si>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</si>
  <si>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</si>
  <si>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</si>
  <si>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</si>
  <si>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</si>
  <si>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</si>
  <si>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</si>
  <si>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</si>
  <si>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</si>
  <si>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</si>
  <si>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</si>
  <si>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</si>
  <si>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</si>
  <si>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</si>
  <si>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</si>
  <si>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</si>
  <si>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</si>
  <si>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</si>
  <si>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</si>
  <si>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</si>
  <si>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</si>
  <si>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</si>
  <si>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</si>
  <si>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</si>
  <si>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</si>
  <si>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</si>
  <si>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</si>
  <si>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</si>
  <si>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</si>
  <si>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</si>
  <si>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</si>
  <si>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</si>
  <si>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</si>
  <si>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</si>
  <si>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</si>
  <si>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</si>
  <si>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</si>
  <si>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</si>
  <si>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</si>
  <si>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</si>
  <si>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</si>
  <si>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</si>
  <si>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</si>
  <si>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</si>
  <si>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</si>
  <si>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</si>
  <si>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</si>
  <si>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</si>
  <si>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</si>
  <si>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</si>
  <si>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</si>
  <si>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</si>
  <si>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</si>
  <si>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</si>
  <si>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</si>
  <si>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</si>
  <si>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</si>
  <si>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</si>
  <si>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</si>
  <si>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</si>
  <si>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</si>
  <si>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</si>
  <si>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</si>
  <si>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</si>
  <si>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</si>
  <si>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</si>
  <si>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</si>
  <si>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</si>
  <si>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</si>
  <si>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</si>
  <si>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</si>
  <si>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</si>
  <si>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</si>
  <si>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</si>
  <si>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</si>
  <si>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</si>
  <si>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</si>
  <si>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</si>
  <si>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</si>
  <si>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</si>
  <si>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</si>
  <si>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</si>
  <si>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</si>
  <si>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</si>
  <si>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</si>
  <si>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</si>
  <si>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</si>
  <si>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</si>
  <si>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</si>
  <si>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</si>
  <si>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</si>
  <si>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</si>
  <si>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</si>
  <si>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</si>
  <si>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</si>
  <si>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</si>
  <si>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</si>
  <si>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</si>
  <si>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</si>
  <si>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</si>
  <si>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</si>
  <si>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</si>
  <si>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</si>
  <si>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</si>
  <si>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</si>
  <si>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</si>
  <si>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</si>
  <si>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</si>
  <si>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</si>
  <si>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</si>
  <si>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</si>
  <si>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</si>
  <si>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</si>
  <si>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</si>
  <si>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</si>
  <si>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</si>
  <si>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</si>
  <si>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</si>
  <si>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</si>
  <si>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</si>
  <si>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</si>
  <si>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</si>
  <si>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</si>
  <si>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</si>
  <si>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</si>
  <si>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</si>
  <si>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</si>
  <si>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</si>
  <si>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</si>
  <si>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</si>
  <si>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</si>
  <si>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</si>
  <si>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</si>
  <si>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</si>
  <si>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</si>
  <si>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</si>
  <si>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</si>
  <si>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</si>
  <si>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</si>
  <si>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</si>
  <si>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</si>
  <si>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</si>
  <si>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</si>
  <si>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</si>
  <si>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</si>
  <si>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</si>
  <si>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</si>
  <si>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</si>
  <si>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</si>
  <si>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</si>
  <si>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</si>
  <si>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</si>
  <si>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</si>
  <si>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</si>
  <si>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</si>
  <si>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</si>
  <si>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</si>
  <si>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</si>
  <si>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</si>
  <si>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</si>
  <si>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</si>
  <si>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</si>
  <si>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</si>
  <si>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</si>
  <si>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</si>
  <si>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</si>
  <si>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</si>
  <si>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</si>
  <si>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</si>
  <si>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</si>
  <si>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</si>
  <si>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</si>
  <si>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</si>
  <si>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</si>
  <si>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</si>
  <si>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</si>
  <si>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</si>
  <si>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</si>
  <si>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</si>
  <si>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</si>
  <si>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</si>
  <si>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</si>
  <si>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</si>
  <si>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</si>
  <si>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</si>
  <si>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</si>
  <si>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</si>
  <si>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</si>
  <si>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</si>
  <si>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</si>
  <si>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</si>
  <si>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</si>
  <si>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</si>
  <si>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</si>
  <si>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</si>
  <si>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</si>
  <si>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</si>
  <si>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</si>
  <si>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</si>
  <si>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</si>
  <si>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</si>
  <si>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</si>
  <si>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</si>
  <si>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</si>
  <si>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</si>
  <si>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</si>
  <si>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</si>
  <si>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</si>
  <si>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</si>
  <si>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</si>
  <si>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</si>
  <si>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</si>
  <si>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</si>
  <si>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</si>
  <si>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</si>
  <si>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</si>
  <si>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</si>
  <si>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</si>
  <si>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</si>
  <si>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</si>
  <si>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</si>
  <si>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</si>
  <si>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</si>
  <si>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</si>
  <si>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</si>
  <si>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</si>
  <si>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</si>
  <si>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</si>
  <si>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</si>
  <si>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</si>
  <si>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</si>
  <si>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</si>
  <si>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</si>
  <si>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</si>
  <si>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</si>
  <si>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</si>
  <si>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</si>
  <si>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</si>
  <si>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</si>
  <si>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</si>
  <si>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</si>
  <si>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</si>
  <si>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</si>
  <si>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</si>
  <si>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</si>
  <si>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</si>
  <si>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</si>
  <si>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</si>
  <si>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</si>
  <si>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</si>
  <si>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</si>
  <si>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</si>
  <si>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</si>
  <si>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</si>
  <si>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</si>
  <si>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</si>
  <si>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</si>
  <si>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</si>
  <si>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</si>
  <si>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</si>
  <si>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</si>
  <si>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</si>
  <si>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</si>
  <si>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</si>
  <si>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</si>
  <si>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</si>
  <si>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</si>
  <si>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</si>
  <si>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</si>
  <si>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</si>
  <si>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</si>
  <si>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</si>
  <si>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</si>
  <si>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</si>
  <si>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</si>
  <si>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</si>
  <si>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</si>
  <si>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</si>
  <si>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</si>
  <si>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</si>
  <si>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</si>
  <si>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</si>
  <si>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</si>
  <si>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</si>
  <si>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</si>
  <si>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</si>
  <si>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</si>
  <si>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</si>
  <si>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</si>
  <si>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</si>
  <si>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</si>
  <si>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</si>
  <si>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</si>
  <si>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</si>
  <si>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</si>
  <si>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</si>
  <si>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</si>
  <si>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</si>
  <si>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</si>
  <si>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</si>
  <si>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</si>
  <si>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</si>
  <si>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</si>
  <si>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</si>
  <si>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</si>
  <si>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</si>
  <si>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</si>
  <si>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</si>
  <si>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</si>
  <si>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</si>
  <si>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</si>
  <si>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</si>
  <si>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</si>
  <si>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</si>
  <si>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</si>
  <si>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</si>
  <si>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</si>
  <si>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</si>
  <si>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</si>
  <si>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</si>
  <si>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</si>
  <si>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</si>
  <si>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</si>
  <si>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</si>
  <si>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</si>
  <si>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</si>
  <si>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</si>
  <si>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</si>
  <si>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</si>
  <si>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</si>
  <si>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</si>
  <si>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</si>
  <si>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</si>
  <si>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</si>
  <si>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</si>
  <si>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</si>
  <si>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</si>
  <si>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</si>
  <si>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</si>
  <si>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</si>
  <si>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</si>
  <si>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</si>
  <si>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</si>
  <si>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</si>
  <si>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</si>
  <si>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</si>
  <si>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</si>
  <si>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</si>
  <si>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</si>
  <si>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</si>
  <si>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</si>
  <si>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</si>
  <si>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</si>
  <si>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</si>
  <si>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</si>
  <si>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</si>
  <si>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</si>
  <si>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</si>
  <si>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</si>
  <si>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</si>
  <si>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</si>
  <si>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</si>
  <si>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</si>
  <si>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</si>
  <si>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</si>
  <si>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</si>
  <si>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</si>
  <si>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</si>
  <si>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</si>
  <si>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</si>
  <si>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</si>
  <si>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</si>
  <si>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</si>
  <si>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</si>
  <si>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</si>
  <si>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</si>
  <si>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</si>
  <si>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</si>
  <si>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</si>
  <si>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</si>
  <si>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</si>
  <si>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</si>
  <si>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</si>
  <si>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</si>
  <si>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</si>
  <si>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</si>
  <si>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</si>
  <si>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</si>
  <si>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</si>
  <si>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</si>
  <si>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</si>
  <si>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</si>
  <si>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</si>
  <si>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</si>
  <si>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</si>
  <si>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</si>
  <si>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</si>
  <si>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</si>
  <si>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</si>
  <si>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</si>
  <si>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</si>
  <si>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</si>
  <si>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</si>
  <si>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</si>
  <si>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</si>
  <si>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</si>
  <si>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</si>
  <si>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</si>
  <si>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</si>
  <si>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</si>
  <si>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</si>
  <si>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</si>
  <si>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</si>
  <si>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</si>
  <si>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</si>
  <si>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</si>
  <si>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</si>
  <si>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</si>
  <si>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</si>
  <si>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</si>
  <si>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</si>
  <si>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</si>
  <si>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</si>
  <si>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</si>
  <si>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</si>
  <si>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</si>
  <si>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</si>
  <si>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</si>
  <si>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</si>
  <si>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</si>
  <si>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</si>
  <si>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</si>
  <si>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</si>
  <si>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</si>
  <si>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</si>
  <si>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</si>
  <si>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</si>
  <si>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</si>
  <si>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</si>
  <si>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</si>
  <si>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</si>
  <si>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</si>
  <si>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</si>
  <si>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</si>
  <si>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</si>
  <si>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</si>
  <si>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</si>
  <si>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</si>
  <si>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</si>
  <si>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</si>
  <si>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</si>
  <si>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</si>
  <si>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</si>
  <si>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</si>
  <si>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</si>
  <si>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</si>
  <si>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</si>
  <si>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</si>
  <si>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</si>
  <si>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</si>
  <si>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</si>
  <si>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</si>
  <si>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</si>
  <si>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</si>
  <si>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</si>
  <si>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</si>
  <si>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</si>
  <si>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</si>
  <si>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</si>
  <si>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</si>
  <si>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</si>
  <si>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</si>
  <si>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</si>
  <si>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</si>
  <si>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</si>
  <si>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</si>
  <si>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</si>
  <si>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</si>
  <si>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</si>
  <si>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</si>
  <si>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</si>
  <si>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</si>
  <si>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</si>
  <si>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</si>
  <si>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</si>
  <si>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</si>
  <si>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</si>
  <si>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</si>
  <si>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</si>
  <si>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</si>
  <si>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</si>
  <si>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</si>
  <si>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</si>
  <si>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</si>
  <si>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</si>
  <si>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</si>
  <si>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</si>
  <si>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</si>
  <si>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</si>
  <si>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</si>
  <si>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</si>
  <si>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</si>
  <si>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</si>
  <si>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</si>
  <si>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</si>
  <si>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</si>
  <si>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</si>
  <si>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</si>
  <si>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</si>
  <si>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</si>
  <si>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</si>
  <si>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</si>
  <si>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</si>
  <si>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</si>
  <si>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</si>
  <si>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</si>
  <si>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</si>
  <si>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</si>
  <si>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</si>
  <si>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</si>
  <si>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</si>
  <si>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</si>
  <si>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</si>
  <si>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</si>
  <si>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</si>
  <si>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</si>
  <si>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</si>
  <si>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</si>
  <si>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</si>
  <si>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</si>
  <si>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</si>
  <si>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</si>
  <si>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</si>
  <si>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</si>
  <si>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</si>
  <si>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</si>
  <si>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</si>
  <si>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</si>
  <si>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</si>
  <si>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</si>
  <si>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</si>
  <si>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</si>
  <si>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</si>
  <si>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</si>
  <si>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</si>
  <si>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</si>
  <si>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</si>
  <si>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</si>
  <si>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</si>
  <si>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</si>
  <si>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</si>
  <si>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</si>
  <si>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</si>
  <si>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</si>
  <si>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</si>
  <si>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</si>
  <si>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</si>
  <si>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</si>
  <si>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</si>
  <si>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</si>
  <si>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</si>
  <si>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</si>
  <si>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</si>
  <si>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</si>
  <si>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</si>
  <si>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</si>
  <si>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</si>
  <si>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</si>
  <si>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</si>
  <si>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</si>
  <si>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</si>
  <si>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</si>
  <si>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</si>
  <si>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</si>
  <si>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</si>
  <si>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</si>
  <si>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</si>
  <si>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</si>
  <si>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</si>
  <si>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</si>
  <si>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</si>
  <si>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</si>
  <si>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</si>
  <si>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</si>
  <si>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</si>
  <si>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</si>
  <si>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</si>
  <si>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</si>
  <si>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</si>
  <si>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</si>
  <si>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</si>
  <si>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</si>
  <si>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</si>
  <si>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</si>
  <si>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</si>
  <si>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</si>
  <si>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</si>
  <si>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</si>
  <si>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</si>
  <si>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</si>
  <si>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</si>
  <si>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</si>
  <si>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</si>
  <si>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</si>
  <si>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</si>
  <si>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</si>
  <si>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</si>
  <si>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</si>
  <si>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</si>
  <si>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</si>
  <si>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</si>
  <si>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</si>
  <si>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</si>
  <si>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</si>
  <si>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</si>
  <si>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</si>
  <si>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</si>
  <si>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</si>
  <si>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</si>
  <si>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</si>
  <si>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</si>
  <si>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</si>
  <si>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</si>
  <si>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</si>
  <si>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</si>
  <si>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</si>
  <si>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</si>
  <si>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</si>
  <si>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</si>
  <si>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</si>
  <si>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</si>
  <si>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</si>
  <si>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</si>
  <si>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</si>
  <si>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</si>
  <si>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</si>
  <si>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</si>
  <si>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</si>
  <si>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</si>
  <si>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</si>
  <si>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</si>
  <si>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</si>
  <si>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</si>
  <si>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</si>
  <si>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</si>
  <si>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</si>
  <si>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</si>
  <si>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</si>
  <si>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</si>
  <si>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</si>
  <si>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</si>
  <si>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</si>
  <si>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</si>
  <si>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</si>
  <si>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</si>
  <si>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</si>
  <si>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</si>
  <si>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</si>
  <si>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</si>
  <si>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</si>
  <si>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</si>
  <si>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</si>
  <si>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</si>
  <si>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</si>
  <si>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</si>
  <si>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</si>
  <si>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</si>
  <si>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</si>
  <si>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</si>
  <si>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</si>
  <si>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</si>
  <si>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</si>
  <si>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</si>
  <si>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</si>
  <si>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</si>
  <si>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</si>
  <si>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</si>
  <si>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</si>
  <si>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</si>
  <si>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</si>
  <si>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</si>
  <si>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</si>
  <si>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</si>
  <si>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</si>
  <si>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</si>
  <si>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</si>
  <si>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</si>
  <si>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</si>
  <si>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</si>
  <si>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</si>
  <si>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</si>
  <si>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</si>
  <si>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</si>
  <si>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</si>
  <si>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</si>
  <si>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</si>
  <si>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</si>
  <si>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</si>
  <si>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</si>
  <si>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</si>
  <si>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</si>
  <si>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</si>
  <si>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</si>
  <si>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</si>
  <si>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</si>
  <si>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</si>
  <si>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</si>
  <si>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</si>
  <si>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</si>
  <si>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</si>
  <si>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</si>
  <si>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</si>
  <si>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</si>
  <si>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</si>
  <si>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</si>
  <si>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</si>
  <si>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</si>
  <si>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</si>
  <si>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</si>
  <si>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</si>
  <si>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</si>
  <si>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</si>
  <si>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</si>
  <si>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</si>
  <si>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</si>
  <si>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</si>
  <si>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</si>
  <si>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</si>
  <si>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</si>
  <si>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</si>
  <si>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</si>
  <si>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</si>
  <si>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</si>
  <si>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</si>
  <si>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</si>
  <si>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</si>
  <si>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</si>
  <si>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</si>
  <si>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</si>
  <si>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</si>
  <si>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</si>
  <si>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</si>
  <si>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</si>
  <si>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</si>
  <si>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</si>
  <si>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</si>
  <si>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</si>
  <si>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</si>
  <si>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</si>
  <si>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</si>
  <si>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</si>
  <si>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</si>
  <si>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</si>
  <si>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</si>
  <si>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</si>
  <si>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</si>
  <si>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</si>
  <si>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</si>
  <si>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</si>
  <si>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</si>
  <si>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</si>
  <si>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</si>
  <si>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</si>
  <si>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</si>
  <si>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</si>
  <si>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</si>
  <si>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</si>
  <si>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</si>
  <si>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</si>
  <si>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</si>
  <si>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</si>
  <si>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</si>
  <si>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</si>
  <si>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</si>
  <si>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</si>
  <si>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</si>
  <si>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</si>
  <si>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</si>
  <si>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</si>
  <si>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</si>
  <si>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</si>
  <si>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</si>
  <si>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</si>
  <si>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</si>
  <si>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</si>
  <si>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</si>
  <si>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</si>
  <si>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</si>
  <si>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</si>
  <si>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</si>
  <si>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</si>
  <si>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</si>
  <si>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</si>
  <si>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</si>
  <si>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</si>
  <si>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</si>
  <si>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</si>
  <si>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</si>
  <si>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</si>
  <si>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</si>
  <si>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</si>
  <si>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</si>
  <si>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</si>
  <si>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</si>
  <si>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</si>
  <si>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</si>
  <si>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</si>
  <si>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</si>
  <si>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</si>
  <si>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</si>
  <si>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</si>
  <si>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</si>
  <si>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</si>
  <si>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</si>
  <si>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</si>
  <si>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</si>
  <si>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</si>
  <si>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</si>
  <si>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</si>
  <si>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</si>
  <si>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</si>
  <si>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</si>
  <si>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</si>
  <si>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</si>
  <si>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</si>
  <si>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</si>
  <si>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</si>
  <si>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</si>
  <si>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</si>
  <si>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</si>
  <si>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</si>
  <si>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</si>
  <si>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</si>
  <si>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</si>
  <si>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</si>
  <si>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</si>
  <si>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</si>
  <si>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</si>
  <si>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</si>
  <si>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</si>
  <si>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</si>
  <si>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</si>
  <si>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</si>
  <si>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</si>
  <si>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</si>
  <si>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</si>
  <si>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</si>
  <si>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</si>
  <si>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</si>
  <si>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</si>
  <si>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</si>
  <si>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</si>
  <si>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</si>
  <si>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</si>
  <si>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</si>
  <si>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</si>
  <si>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</si>
  <si>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</si>
  <si>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</si>
  <si>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</si>
  <si>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</si>
  <si>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</si>
  <si>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</si>
  <si>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</si>
  <si>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</si>
  <si>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</si>
  <si>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</si>
  <si>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</si>
  <si>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</si>
  <si>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</si>
  <si>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</si>
  <si>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</si>
  <si>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</si>
  <si>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</si>
  <si>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</si>
  <si>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</si>
  <si>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</si>
  <si>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</si>
  <si>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</si>
  <si>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</si>
  <si>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</si>
  <si>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</si>
  <si>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</si>
  <si>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</si>
  <si>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</si>
  <si>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</si>
  <si>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</si>
  <si>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</si>
  <si>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</si>
  <si>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</si>
  <si>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</si>
  <si>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</si>
  <si>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</si>
  <si>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</si>
  <si>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</si>
  <si>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</si>
  <si>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</si>
  <si>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</si>
  <si>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</si>
  <si>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</si>
  <si>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</si>
  <si>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</si>
  <si>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</si>
  <si>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</si>
  <si>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</si>
  <si>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</si>
  <si>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</si>
  <si>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</si>
  <si>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</si>
  <si>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</si>
  <si>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</si>
  <si>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</si>
  <si>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</si>
  <si>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</si>
  <si>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</si>
  <si>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</si>
  <si>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</si>
  <si>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</si>
  <si>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</si>
  <si>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</si>
  <si>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</si>
  <si>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</si>
  <si>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</si>
  <si>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</si>
  <si>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</si>
  <si>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</si>
  <si>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</si>
  <si>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</si>
  <si>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</si>
  <si>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</si>
  <si>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</si>
  <si>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</si>
  <si>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</si>
  <si>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</si>
  <si>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</si>
  <si>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</si>
  <si>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</si>
  <si>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</si>
  <si>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</si>
  <si>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</si>
  <si>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</si>
  <si>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</si>
  <si>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</si>
  <si>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</si>
  <si>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</si>
  <si>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</si>
  <si>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</si>
  <si>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</si>
  <si>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</si>
  <si>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</si>
  <si>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</si>
  <si>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</si>
  <si>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</si>
  <si>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</si>
  <si>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</si>
  <si>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</si>
  <si>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</si>
  <si>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</si>
  <si>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</si>
  <si>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</si>
  <si>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</si>
  <si>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</si>
  <si>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</si>
  <si>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</si>
  <si>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</si>
  <si>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</si>
  <si>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</si>
  <si>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</si>
  <si>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</si>
  <si>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</si>
  <si>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</si>
  <si>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</si>
  <si>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</si>
  <si>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</si>
  <si>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</si>
  <si>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</si>
  <si>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</si>
  <si>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</si>
  <si>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</si>
  <si>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</si>
  <si>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</si>
  <si>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</si>
  <si>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</si>
  <si>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</si>
  <si>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</si>
  <si>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</si>
  <si>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</si>
  <si>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</si>
  <si>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</si>
  <si>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</si>
  <si>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</si>
  <si>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</si>
  <si>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</si>
  <si>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</si>
  <si>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</si>
  <si>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</si>
  <si>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</si>
  <si>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</si>
  <si>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</si>
  <si>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</si>
  <si>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</si>
  <si>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</si>
  <si>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</si>
  <si>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</si>
  <si>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</si>
  <si>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</si>
  <si>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</si>
  <si>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</si>
  <si>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</si>
  <si>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</si>
  <si>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</si>
  <si>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</si>
  <si>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</si>
  <si>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</si>
  <si>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</si>
  <si>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</si>
  <si>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</si>
  <si>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</si>
  <si>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</si>
  <si>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</si>
  <si>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</si>
  <si>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</si>
  <si>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</si>
  <si>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</si>
  <si>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</si>
  <si>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</si>
  <si>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</si>
  <si>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</si>
  <si>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</si>
  <si>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</si>
  <si>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</si>
  <si>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</si>
  <si>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</si>
  <si>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</si>
  <si>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</si>
  <si>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</si>
  <si>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</si>
  <si>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</si>
  <si>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</si>
  <si>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</si>
  <si>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</si>
  <si>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</si>
  <si>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</si>
  <si>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</si>
  <si>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</si>
  <si>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</si>
  <si>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</si>
  <si>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</si>
  <si>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</si>
  <si>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</si>
  <si>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</si>
  <si>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</si>
  <si>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</si>
  <si>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</si>
  <si>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</si>
  <si>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</si>
  <si>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</si>
  <si>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</si>
  <si>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</si>
  <si>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</si>
  <si>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</si>
  <si>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</si>
  <si>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</si>
  <si>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</si>
  <si>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</si>
  <si>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</si>
  <si>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</si>
  <si>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</si>
  <si>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</si>
  <si>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</si>
  <si>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</si>
  <si>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</si>
  <si>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</si>
  <si>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</si>
  <si>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</si>
  <si>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</si>
  <si>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</si>
  <si>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</si>
  <si>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</si>
  <si>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</si>
  <si>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</si>
  <si>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</si>
  <si>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</si>
  <si>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</si>
  <si>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</si>
  <si>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</si>
  <si>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</si>
  <si>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</si>
  <si>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</si>
  <si>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</si>
  <si>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</si>
  <si>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</si>
  <si>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</si>
  <si>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</si>
  <si>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</si>
  <si>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</si>
  <si>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</si>
  <si>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</si>
  <si>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</si>
  <si>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</si>
  <si>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</si>
  <si>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</si>
  <si>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</si>
  <si>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</si>
  <si>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</si>
  <si>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</si>
  <si>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</si>
  <si>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</si>
  <si>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</si>
  <si>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</si>
  <si>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</si>
  <si>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</si>
  <si>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</si>
  <si>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</si>
  <si>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</si>
  <si>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</si>
  <si>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</si>
  <si>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</si>
  <si>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</si>
  <si>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</si>
  <si>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</si>
  <si>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</si>
  <si>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</si>
  <si>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</si>
  <si>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</si>
  <si>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</si>
  <si>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</si>
  <si>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</si>
  <si>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</si>
  <si>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</si>
  <si>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</si>
  <si>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</si>
  <si>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</si>
  <si>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</si>
  <si>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</si>
  <si>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</si>
  <si>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</si>
  <si>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</si>
  <si>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</si>
  <si>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</si>
  <si>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</si>
  <si>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</si>
  <si>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</si>
  <si>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</si>
  <si>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</si>
  <si>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</si>
  <si>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</si>
  <si>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</si>
  <si>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</si>
  <si>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</si>
  <si>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</si>
  <si>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</si>
  <si>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</si>
  <si>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</si>
  <si>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</si>
  <si>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</si>
  <si>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</si>
  <si>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</si>
  <si>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</si>
  <si>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</si>
  <si>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</si>
  <si>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</si>
  <si>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</si>
  <si>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</si>
  <si>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</si>
  <si>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</si>
  <si>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</si>
  <si>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</si>
  <si>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</si>
  <si>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</si>
  <si>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</si>
  <si>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</si>
  <si>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</si>
  <si>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</si>
  <si>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</si>
  <si>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</si>
  <si>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</si>
  <si>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</si>
  <si>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</si>
  <si>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</si>
  <si>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</si>
  <si>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</si>
  <si>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</si>
  <si>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</si>
  <si>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</si>
  <si>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</si>
  <si>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</si>
  <si>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</si>
  <si>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</si>
  <si>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</si>
  <si>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</si>
  <si>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</si>
  <si>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</si>
  <si>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</si>
  <si>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</si>
  <si>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</si>
  <si>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</si>
  <si>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</si>
  <si>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</si>
  <si>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</si>
  <si>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</si>
  <si>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</si>
  <si>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</si>
  <si>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</si>
  <si>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</si>
  <si>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</si>
  <si>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</si>
  <si>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</si>
  <si>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</si>
  <si>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</si>
  <si>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</si>
  <si>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</si>
  <si>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</si>
  <si>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</si>
  <si>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</si>
  <si>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</si>
  <si>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</si>
  <si>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</si>
  <si>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</si>
  <si>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</si>
  <si>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</si>
  <si>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</si>
  <si>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</si>
  <si>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</si>
  <si>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</si>
  <si>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</si>
  <si>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</si>
  <si>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</si>
  <si>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</si>
  <si>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</si>
  <si>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</si>
  <si>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</si>
  <si>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</si>
  <si>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</si>
  <si>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</si>
  <si>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</si>
  <si>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</si>
  <si>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</si>
  <si>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</si>
  <si>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</si>
  <si>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</si>
  <si>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</si>
  <si>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</si>
  <si>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</si>
  <si>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</si>
  <si>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</si>
  <si>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</si>
  <si>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</si>
  <si>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</si>
  <si>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</si>
  <si>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</si>
  <si>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</si>
  <si>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</si>
  <si>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</si>
  <si>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</si>
  <si>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</si>
  <si>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</si>
  <si>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</si>
  <si>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</si>
  <si>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</si>
  <si>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</si>
  <si>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</si>
  <si>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</si>
  <si>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</si>
  <si>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</si>
  <si>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</si>
  <si>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</si>
  <si>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</si>
  <si>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</si>
  <si>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</si>
  <si>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</si>
  <si>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</si>
  <si>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</si>
  <si>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</si>
  <si>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</si>
  <si>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</si>
  <si>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</si>
  <si>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</si>
  <si>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</si>
  <si>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</si>
  <si>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</si>
  <si>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</si>
  <si>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</si>
  <si>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</si>
  <si>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</si>
  <si>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</si>
  <si>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</si>
  <si>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</si>
  <si>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</si>
  <si>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</si>
  <si>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</si>
  <si>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</si>
  <si>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</si>
  <si>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</si>
  <si>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</si>
  <si>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</si>
  <si>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</si>
  <si>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</si>
  <si>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</si>
  <si>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</si>
  <si>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</si>
  <si>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</si>
  <si>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</si>
  <si>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</si>
  <si>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</si>
  <si>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</si>
  <si>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</si>
  <si>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</si>
  <si>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</si>
  <si>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</si>
  <si>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</si>
  <si>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</si>
  <si>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</si>
  <si>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</si>
  <si>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</si>
  <si>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</si>
  <si>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</si>
  <si>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</si>
  <si>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</si>
  <si>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</si>
  <si>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</si>
  <si>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</si>
  <si>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</si>
  <si>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</si>
  <si>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</si>
  <si>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</si>
  <si>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</si>
  <si>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</si>
  <si>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</si>
  <si>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</si>
  <si>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</si>
  <si>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</si>
  <si>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</si>
  <si>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</si>
  <si>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</si>
  <si>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</si>
  <si>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</si>
  <si>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</si>
  <si>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</si>
  <si>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</si>
  <si>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</si>
  <si>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</si>
  <si>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</si>
  <si>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</si>
  <si>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</si>
  <si>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</si>
  <si>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</si>
  <si>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</si>
  <si>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</si>
  <si>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</si>
  <si>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</si>
  <si>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</si>
  <si>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</si>
  <si>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</si>
  <si>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</si>
  <si>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</si>
  <si>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</si>
  <si>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</si>
  <si>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</si>
  <si>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</si>
  <si>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</si>
  <si>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</si>
  <si>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</si>
  <si>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</si>
  <si>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</si>
  <si>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</si>
  <si>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</si>
  <si>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</si>
  <si>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</si>
  <si>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</si>
  <si>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</si>
  <si>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</si>
  <si>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</si>
  <si>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</si>
  <si>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</si>
  <si>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</si>
  <si>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</si>
  <si>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</si>
  <si>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</si>
  <si>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</si>
  <si>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</si>
  <si>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</si>
  <si>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</si>
  <si>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</si>
  <si>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</si>
  <si>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</si>
  <si>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</si>
  <si>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</si>
  <si>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</si>
  <si>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</si>
  <si>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</si>
  <si>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</si>
  <si>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</si>
  <si>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</si>
  <si>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</si>
  <si>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</si>
  <si>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</si>
  <si>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</si>
  <si>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</si>
  <si>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</si>
  <si>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</si>
  <si>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</si>
  <si>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</si>
  <si>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</si>
  <si>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</si>
  <si>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</si>
  <si>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</si>
  <si>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</si>
  <si>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</si>
  <si>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</si>
  <si>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</si>
  <si>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</si>
  <si>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</si>
  <si>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</si>
  <si>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</si>
  <si>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</si>
  <si>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</si>
  <si>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</si>
  <si>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</si>
  <si>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</si>
  <si>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</si>
  <si>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</si>
  <si>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</si>
  <si>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</si>
  <si>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</si>
  <si>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</si>
  <si>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</si>
  <si>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</si>
  <si>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</si>
  <si>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</si>
  <si>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</si>
  <si>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</si>
  <si>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</si>
  <si>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</si>
  <si>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</si>
  <si>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</si>
  <si>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</si>
  <si>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</si>
  <si>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</si>
  <si>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</si>
  <si>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</si>
  <si>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</si>
  <si>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</si>
  <si>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</si>
  <si>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</si>
  <si>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</si>
  <si>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</si>
  <si>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</si>
  <si>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</si>
  <si>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</si>
  <si>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</si>
  <si>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</si>
  <si>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</si>
  <si>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</si>
  <si>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</si>
  <si>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</si>
  <si>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</si>
  <si>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</si>
  <si>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</si>
  <si>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</si>
  <si>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</si>
  <si>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</si>
  <si>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</si>
  <si>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</si>
  <si>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</si>
  <si>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</si>
  <si>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</si>
  <si>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</si>
  <si>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</si>
  <si>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</si>
  <si>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</si>
  <si>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</si>
  <si>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</si>
  <si>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</si>
  <si>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</si>
  <si>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</si>
  <si>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</si>
  <si>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</si>
  <si>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</si>
  <si>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</si>
  <si>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</si>
  <si>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</si>
  <si>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</si>
  <si>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</si>
  <si>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</si>
  <si>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</si>
  <si>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</si>
  <si>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</si>
  <si>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</si>
  <si>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</si>
  <si>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</si>
  <si>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</si>
  <si>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</si>
  <si>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</si>
  <si>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</si>
  <si>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</si>
  <si>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</si>
  <si>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</si>
  <si>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</si>
  <si>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</si>
  <si>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</si>
  <si>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</si>
  <si>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</si>
  <si>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</si>
  <si>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</si>
  <si>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</si>
  <si>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</si>
  <si>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</si>
  <si>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</si>
  <si>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</si>
  <si>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</si>
  <si>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</si>
  <si>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</si>
  <si>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</si>
  <si>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</si>
  <si>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</si>
  <si>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</si>
  <si>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</si>
  <si>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</si>
  <si>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</si>
  <si>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</si>
  <si>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</si>
  <si>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</si>
  <si>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</si>
  <si>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</si>
  <si>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</si>
  <si>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</si>
  <si>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</si>
  <si>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</si>
  <si>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</si>
  <si>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</si>
  <si>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</si>
  <si>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</si>
  <si>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</si>
  <si>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</si>
  <si>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</si>
  <si>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</si>
  <si>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</si>
  <si>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</si>
  <si>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</si>
  <si>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</si>
  <si>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</si>
  <si>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</si>
  <si>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</si>
  <si>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</si>
  <si>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</si>
  <si>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</si>
  <si>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</si>
  <si>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</si>
  <si>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</si>
  <si>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</si>
  <si>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</si>
  <si>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</si>
  <si>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</si>
  <si>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</si>
  <si>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</si>
  <si>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</si>
  <si>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</si>
  <si>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</si>
  <si>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</si>
  <si>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</si>
  <si>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</si>
  <si>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</si>
  <si>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</si>
  <si>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</si>
  <si>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</si>
  <si>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</si>
  <si>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</si>
  <si>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</si>
  <si>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</si>
  <si>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</si>
  <si>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</si>
  <si>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</si>
  <si>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</si>
  <si>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</si>
  <si>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</si>
  <si>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</si>
  <si>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</si>
  <si>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</si>
  <si>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</si>
  <si>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</si>
  <si>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</si>
  <si>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</si>
  <si>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</si>
  <si>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</si>
  <si>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</si>
  <si>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</si>
  <si>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</si>
  <si>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</si>
  <si>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</si>
  <si>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</si>
  <si>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</si>
  <si>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</si>
  <si>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</si>
  <si>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</si>
  <si>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</si>
  <si>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</si>
  <si>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</si>
  <si>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</si>
  <si>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</si>
  <si>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</si>
  <si>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</si>
  <si>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</si>
  <si>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</si>
  <si>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</si>
  <si>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</si>
  <si>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</si>
  <si>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</si>
  <si>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</si>
  <si>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</si>
  <si>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</si>
  <si>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</si>
  <si>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</si>
  <si>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</si>
  <si>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</si>
  <si>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</si>
  <si>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</si>
  <si>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</si>
  <si>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</si>
  <si>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</si>
  <si>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</si>
  <si>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</si>
  <si>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</si>
  <si>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</si>
  <si>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</si>
  <si>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</si>
  <si>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</si>
  <si>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</si>
  <si>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</si>
  <si>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</si>
  <si>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</si>
  <si>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</si>
  <si>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</si>
  <si>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</si>
  <si>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</si>
  <si>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</si>
  <si>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</si>
  <si>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</si>
  <si>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</si>
  <si>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</si>
  <si>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</si>
  <si>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</si>
  <si>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</si>
  <si>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</si>
  <si>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</si>
  <si>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</si>
  <si>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</si>
  <si>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</si>
  <si>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</si>
  <si>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</si>
  <si>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</si>
  <si>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</si>
  <si>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</si>
  <si>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</si>
  <si>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</si>
  <si>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</si>
  <si>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</si>
  <si>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</si>
  <si>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</si>
  <si>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</si>
  <si>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</si>
  <si>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</si>
  <si>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</si>
  <si>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</si>
  <si>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</si>
  <si>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</si>
  <si>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</si>
  <si>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</si>
  <si>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</si>
  <si>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</si>
  <si>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</si>
  <si>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</si>
  <si>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</si>
  <si>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</si>
  <si>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</si>
  <si>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</si>
  <si>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</si>
  <si>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</si>
  <si>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</si>
  <si>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</si>
  <si>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</si>
  <si>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</si>
  <si>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</si>
  <si>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</si>
  <si>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</si>
  <si>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</si>
  <si>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</si>
  <si>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</si>
  <si>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</si>
  <si>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</si>
  <si>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</si>
  <si>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</si>
  <si>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</si>
  <si>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</si>
  <si>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</si>
  <si>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</si>
  <si>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</si>
  <si>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</si>
  <si>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</si>
  <si>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</si>
  <si>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</si>
  <si>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</si>
  <si>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</si>
  <si>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</si>
  <si>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</si>
  <si>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</si>
  <si>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</si>
  <si>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</si>
  <si>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</si>
  <si>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</si>
  <si>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</si>
  <si>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</si>
  <si>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</si>
  <si>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</si>
  <si>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</si>
  <si>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</si>
  <si>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</si>
  <si>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</si>
  <si>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</si>
  <si>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</si>
  <si>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</si>
  <si>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</si>
  <si>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</si>
  <si>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</si>
  <si>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</si>
  <si>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</si>
  <si>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</si>
  <si>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</si>
  <si>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</si>
  <si>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</si>
  <si>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</si>
  <si>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</si>
  <si>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</si>
  <si>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</si>
  <si>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</si>
  <si>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</si>
  <si>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</si>
  <si>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</si>
  <si>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</si>
  <si>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</si>
  <si>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</si>
  <si>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</si>
  <si>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</si>
  <si>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</si>
  <si>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</si>
  <si>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</si>
  <si>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</si>
  <si>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</si>
  <si>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</si>
  <si>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</si>
  <si>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</si>
  <si>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</si>
  <si>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</si>
  <si>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</si>
  <si>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</si>
  <si>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</si>
  <si>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</si>
  <si>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</si>
  <si>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</si>
  <si>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</si>
  <si>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</si>
  <si>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</si>
  <si>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</si>
  <si>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</si>
  <si>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</si>
  <si>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</si>
  <si>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</si>
  <si>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</si>
  <si>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</si>
  <si>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</si>
  <si>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</si>
  <si>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</si>
  <si>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</si>
  <si>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</si>
  <si>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</si>
  <si>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</si>
  <si>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</si>
  <si>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</si>
  <si>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</si>
  <si>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</si>
  <si>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</si>
  <si>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</si>
  <si>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</si>
  <si>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</si>
  <si>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</si>
  <si>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</si>
  <si>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</si>
  <si>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</si>
  <si>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</si>
  <si>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</si>
  <si>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</si>
  <si>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</si>
  <si>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</si>
  <si>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</si>
  <si>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</si>
  <si>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</si>
  <si>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</si>
  <si>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</si>
  <si>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</si>
  <si>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</si>
  <si>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</si>
  <si>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</si>
  <si>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</si>
  <si>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</si>
  <si>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</si>
  <si>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</si>
  <si>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</si>
  <si>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</si>
  <si>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</si>
  <si>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</si>
  <si>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</si>
  <si>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</si>
  <si>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</si>
  <si>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</si>
  <si>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</si>
  <si>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</si>
  <si>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</si>
  <si>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</si>
  <si>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</si>
  <si>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</si>
  <si>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</si>
  <si>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</si>
  <si>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</si>
  <si>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</si>
  <si>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</si>
  <si>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</si>
  <si>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</si>
  <si>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</si>
  <si>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</si>
  <si>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</si>
  <si>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</si>
  <si>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</si>
  <si>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</si>
  <si>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</si>
  <si>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</si>
  <si>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</si>
  <si>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</si>
  <si>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</si>
  <si>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</si>
  <si>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</si>
  <si>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</si>
  <si>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</si>
  <si>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</si>
  <si>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</si>
  <si>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</si>
  <si>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</si>
  <si>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</si>
  <si>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</si>
  <si>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</si>
  <si>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</si>
  <si>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</si>
  <si>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</si>
  <si>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</si>
  <si>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</si>
  <si>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</si>
  <si>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</si>
  <si>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</si>
  <si>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</si>
  <si>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</si>
  <si>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</si>
  <si>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</si>
  <si>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</si>
  <si>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</si>
  <si>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</si>
  <si>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</si>
  <si>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</si>
  <si>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</si>
  <si>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</si>
  <si>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</si>
  <si>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</si>
  <si>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</si>
  <si>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</si>
  <si>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</si>
  <si>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</si>
  <si>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</si>
  <si>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</si>
  <si>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</si>
  <si>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</si>
  <si>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</si>
  <si>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</si>
  <si>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</si>
  <si>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</si>
  <si>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</si>
  <si>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</si>
  <si>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</si>
  <si>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</si>
  <si>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</si>
  <si>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</si>
  <si>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</si>
  <si>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</si>
  <si>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</si>
  <si>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</si>
  <si>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</si>
  <si>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</si>
  <si>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</si>
  <si>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</si>
  <si>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</si>
  <si>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</si>
  <si>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</si>
  <si>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</si>
  <si>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</si>
  <si>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</si>
  <si>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</si>
  <si>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</si>
  <si>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</si>
  <si>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</si>
  <si>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</si>
  <si>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</si>
  <si>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</si>
  <si>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</si>
  <si>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</si>
  <si>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</si>
  <si>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</si>
  <si>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</si>
  <si>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</si>
  <si>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</si>
  <si>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</si>
  <si>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</si>
  <si>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</si>
  <si>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</si>
  <si>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</si>
  <si>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</si>
  <si>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</si>
  <si>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</si>
  <si>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</si>
  <si>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</si>
  <si>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</si>
  <si>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</si>
  <si>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</si>
  <si>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</si>
  <si>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</si>
  <si>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</si>
  <si>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</si>
  <si>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</si>
  <si>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</si>
  <si>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</si>
  <si>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</si>
  <si>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</si>
  <si>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</si>
  <si>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</si>
  <si>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</si>
  <si>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</si>
  <si>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</si>
  <si>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</si>
  <si>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</si>
  <si>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</si>
  <si>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</si>
  <si>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</si>
  <si>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</si>
  <si>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</si>
  <si>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</si>
  <si>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</si>
  <si>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</si>
  <si>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</si>
  <si>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</si>
  <si>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</si>
  <si>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</si>
  <si>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</si>
  <si>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</si>
  <si>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</si>
  <si>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</si>
  <si>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</si>
  <si>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</si>
  <si>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</si>
  <si>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</si>
  <si>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</si>
  <si>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</si>
  <si>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</si>
  <si>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</si>
  <si>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</si>
  <si>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</si>
  <si>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</si>
  <si>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</si>
  <si>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</si>
  <si>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</si>
  <si>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</si>
  <si>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</si>
  <si>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</si>
  <si>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</si>
  <si>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</si>
  <si>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</si>
  <si>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</si>
  <si>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</si>
  <si>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</si>
  <si>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</si>
  <si>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</si>
  <si>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</si>
  <si>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</si>
  <si>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</si>
  <si>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</si>
  <si>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</si>
  <si>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</si>
  <si>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</si>
  <si>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</si>
  <si>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</si>
  <si>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</si>
  <si>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</si>
  <si>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</si>
  <si>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</si>
  <si>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</si>
  <si>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</si>
  <si>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</si>
  <si>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</si>
  <si>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</si>
  <si>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</si>
  <si>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</si>
  <si>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</si>
  <si>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</si>
  <si>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</si>
  <si>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</si>
  <si>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</si>
  <si>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</si>
  <si>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</si>
  <si>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</si>
  <si>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</si>
  <si>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</si>
  <si>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</si>
  <si>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</si>
  <si>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</si>
  <si>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</si>
  <si>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</si>
  <si>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</si>
  <si>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</si>
  <si>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</si>
  <si>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</si>
  <si>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</si>
  <si>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</si>
  <si>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</si>
  <si>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</si>
  <si>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</si>
  <si>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</si>
  <si>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</si>
  <si>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</si>
  <si>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</si>
  <si>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</si>
  <si>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</si>
  <si>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</si>
  <si>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</si>
  <si>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</si>
  <si>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</si>
  <si>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</si>
  <si>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</si>
  <si>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</si>
  <si>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</si>
  <si>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</si>
  <si>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</si>
  <si>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</si>
  <si>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</si>
  <si>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</si>
  <si>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</si>
  <si>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</si>
  <si>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</si>
  <si>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</si>
  <si>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</si>
  <si>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</si>
  <si>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</si>
  <si>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</si>
  <si>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</si>
  <si>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</si>
  <si>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</si>
  <si>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</si>
  <si>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</si>
  <si>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</si>
  <si>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</si>
  <si>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</si>
  <si>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</si>
  <si>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</si>
  <si>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</si>
  <si>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</si>
  <si>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</si>
  <si>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</si>
  <si>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</si>
  <si>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</si>
  <si>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</si>
  <si>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</si>
  <si>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</si>
  <si>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</si>
  <si>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</si>
  <si>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</si>
  <si>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</si>
  <si>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</si>
  <si>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</si>
  <si>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</si>
  <si>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</si>
  <si>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</si>
  <si>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</si>
  <si>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</si>
  <si>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</si>
  <si>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</si>
  <si>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</si>
  <si>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</si>
  <si>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</si>
  <si>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</si>
  <si>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</si>
  <si>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</si>
  <si>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</si>
  <si>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</si>
  <si>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</si>
  <si>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</si>
  <si>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</si>
  <si>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</si>
  <si>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</si>
  <si>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</si>
  <si>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</si>
  <si>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</si>
  <si>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</si>
  <si>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</si>
  <si>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</si>
  <si>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</si>
  <si>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</si>
  <si>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</si>
  <si>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</si>
  <si>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</si>
  <si>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</si>
  <si>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</si>
  <si>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</si>
  <si>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</si>
  <si>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</si>
  <si>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</si>
  <si>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</si>
  <si>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</si>
  <si>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</si>
  <si>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</si>
  <si>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</si>
  <si>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</si>
  <si>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</si>
  <si>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</si>
  <si>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</si>
  <si>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</si>
  <si>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</si>
  <si>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</si>
  <si>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</si>
  <si>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</si>
  <si>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</si>
  <si>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</si>
  <si>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</si>
  <si>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</si>
  <si>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</si>
  <si>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</si>
  <si>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</si>
  <si>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</si>
  <si>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</si>
  <si>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</si>
  <si>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</si>
  <si>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</si>
  <si>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</si>
  <si>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</si>
  <si>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</si>
  <si>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</si>
  <si>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</si>
  <si>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</si>
  <si>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</si>
  <si>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</si>
  <si>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</si>
  <si>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</si>
  <si>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</si>
  <si>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</si>
  <si>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</si>
  <si>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</si>
  <si>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</si>
  <si>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</si>
  <si>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</si>
  <si>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</si>
  <si>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</si>
  <si>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</si>
  <si>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</si>
  <si>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</si>
  <si>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</si>
  <si>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</si>
  <si>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</si>
  <si>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</si>
  <si>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</si>
  <si>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</si>
  <si>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</si>
  <si>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</si>
  <si>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</si>
  <si>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</si>
  <si>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</si>
  <si>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</si>
  <si>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</si>
  <si>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</si>
  <si>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</si>
  <si>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</si>
  <si>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</si>
  <si>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</si>
  <si>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</si>
  <si>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</si>
  <si>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</si>
  <si>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</si>
  <si>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</si>
  <si>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</si>
  <si>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</si>
  <si>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</si>
  <si>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</si>
  <si>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</si>
  <si>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</si>
  <si>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</si>
  <si>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</si>
  <si>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</si>
  <si>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</si>
  <si>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</si>
  <si>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</si>
  <si>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</si>
  <si>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</si>
  <si>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</si>
  <si>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</si>
  <si>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</si>
  <si>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</si>
  <si>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</si>
  <si>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</si>
  <si>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</si>
  <si>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</si>
  <si>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</si>
  <si>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</si>
  <si>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</si>
  <si>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</si>
  <si>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</si>
  <si>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</si>
  <si>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</si>
  <si>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</si>
  <si>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</si>
  <si>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</si>
  <si>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</si>
  <si>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</si>
  <si>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</si>
  <si>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</si>
  <si>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</si>
  <si>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</si>
  <si>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</si>
  <si>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</si>
  <si>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</si>
  <si>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</si>
  <si>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</si>
  <si>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</si>
  <si>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</si>
  <si>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</si>
  <si>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</si>
  <si>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</si>
  <si>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</si>
  <si>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</si>
  <si>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</si>
  <si>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</si>
  <si>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</si>
  <si>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</si>
  <si>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</si>
  <si>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</si>
  <si>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</si>
  <si>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</si>
  <si>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</si>
  <si>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</si>
  <si>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</si>
  <si>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</si>
  <si>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</si>
  <si>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</si>
  <si>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</si>
  <si>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</si>
  <si>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</si>
  <si>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</si>
  <si>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</si>
  <si>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</si>
  <si>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</si>
  <si>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</si>
  <si>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</si>
  <si>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</si>
  <si>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</si>
  <si>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</si>
  <si>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</si>
  <si>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</si>
  <si>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</si>
  <si>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</si>
  <si>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</si>
  <si>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</si>
  <si>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</si>
  <si>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</si>
  <si>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</si>
  <si>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</si>
  <si>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</si>
  <si>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</si>
  <si>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</si>
  <si>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</si>
  <si>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</si>
  <si>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</si>
  <si>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</si>
  <si>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</si>
  <si>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</si>
  <si>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</si>
  <si>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</si>
  <si>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</si>
  <si>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</si>
  <si>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</si>
  <si>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</si>
  <si>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</si>
  <si>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</si>
  <si>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</si>
  <si>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</si>
  <si>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</si>
  <si>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</si>
  <si>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</si>
  <si>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</si>
  <si>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</si>
  <si>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</si>
  <si>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</si>
  <si>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</si>
  <si>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</si>
  <si>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</si>
  <si>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</si>
  <si>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</si>
  <si>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</si>
  <si>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</si>
  <si>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</si>
  <si>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</si>
  <si>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</si>
  <si>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</si>
  <si>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</si>
  <si>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</si>
  <si>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</si>
  <si>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</si>
  <si>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</si>
  <si>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</si>
  <si>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</si>
  <si>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</si>
  <si>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</si>
  <si>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</si>
  <si>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</si>
  <si>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</si>
  <si>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</si>
  <si>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</si>
  <si>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</si>
  <si>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</si>
  <si>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</si>
  <si>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</si>
  <si>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</si>
  <si>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</si>
  <si>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</si>
  <si>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</si>
  <si>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</si>
  <si>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</si>
  <si>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</si>
  <si>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</si>
  <si>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</si>
  <si>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</si>
  <si>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</si>
  <si>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</si>
  <si>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</si>
  <si>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</si>
  <si>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</si>
  <si>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</si>
  <si>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</si>
  <si>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</si>
  <si>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</si>
  <si>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</si>
  <si>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</si>
  <si>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</si>
  <si>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</si>
  <si>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</si>
  <si>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</si>
  <si>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</si>
  <si>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</si>
  <si>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</si>
  <si>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</si>
  <si>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</si>
  <si>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</si>
  <si>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</si>
  <si>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</si>
  <si>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</si>
  <si>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</si>
  <si>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</si>
  <si>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</si>
  <si>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</si>
  <si>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</si>
  <si>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</si>
  <si>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</si>
  <si>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</si>
  <si>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</si>
  <si>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</si>
  <si>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</si>
  <si>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</si>
  <si>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</si>
  <si>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</si>
  <si>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</si>
  <si>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</si>
  <si>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</si>
  <si>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</si>
  <si>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</si>
  <si>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</si>
  <si>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</si>
  <si>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</si>
  <si>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</si>
  <si>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</si>
  <si>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</si>
  <si>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</si>
  <si>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</si>
  <si>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</si>
  <si>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</si>
  <si>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</si>
  <si>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</si>
  <si>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</si>
  <si>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</si>
  <si>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</si>
  <si>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</si>
  <si>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</si>
  <si>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</si>
  <si>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</si>
  <si>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</si>
  <si>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</si>
  <si>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</si>
  <si>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</si>
  <si>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</si>
  <si>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</si>
  <si>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</si>
  <si>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</si>
  <si>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</si>
  <si>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</si>
  <si>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</si>
  <si>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</si>
  <si>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</si>
  <si>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</si>
  <si>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</si>
  <si>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</si>
  <si>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</si>
  <si>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</si>
  <si>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</si>
  <si>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</si>
  <si>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</si>
  <si>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</si>
  <si>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</si>
  <si>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</si>
  <si>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</si>
  <si>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</si>
  <si>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</si>
  <si>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</si>
  <si>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</si>
  <si>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</si>
  <si>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</si>
  <si>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</si>
  <si>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</si>
  <si>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</si>
  <si>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</si>
  <si>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</si>
  <si>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</si>
  <si>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</si>
  <si>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</si>
  <si>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</si>
  <si>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</si>
  <si>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</si>
  <si>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</si>
  <si>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</si>
  <si>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</si>
  <si>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</si>
  <si>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</si>
  <si>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</si>
  <si>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</si>
  <si>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</si>
  <si>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</si>
  <si>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</si>
  <si>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</si>
  <si>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</si>
  <si>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</si>
  <si>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</si>
  <si>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</si>
  <si>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</si>
  <si>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</si>
  <si>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</si>
  <si>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</si>
  <si>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</si>
  <si>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</si>
  <si>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</si>
  <si>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</si>
  <si>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</si>
  <si>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</si>
  <si>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</si>
  <si>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</si>
  <si>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</si>
  <si>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</si>
  <si>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</si>
  <si>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</si>
  <si>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</si>
  <si>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</si>
  <si>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</si>
  <si>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</si>
  <si>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</si>
  <si>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</si>
  <si>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</si>
  <si>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</si>
  <si>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</si>
  <si>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</si>
  <si>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</si>
  <si>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</si>
  <si>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</si>
  <si>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</si>
  <si>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</si>
  <si>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</si>
  <si>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</si>
  <si>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</si>
  <si>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</si>
  <si>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</si>
  <si>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</si>
  <si>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</si>
  <si>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</si>
  <si>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</si>
  <si>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</si>
  <si>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</si>
  <si>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</si>
  <si>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</si>
  <si>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</si>
  <si>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</si>
  <si>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</si>
  <si>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</si>
  <si>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</si>
  <si>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</si>
  <si>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</si>
  <si>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</si>
  <si>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</si>
  <si>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</si>
  <si>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</si>
  <si>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</si>
  <si>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</si>
  <si>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</si>
  <si>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</si>
  <si>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</si>
  <si>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</si>
  <si>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</si>
  <si>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</si>
  <si>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</si>
  <si>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</si>
  <si>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</si>
  <si>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</si>
  <si>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</si>
  <si>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</si>
  <si>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</si>
  <si>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</si>
  <si>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</si>
  <si>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</si>
  <si>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</si>
  <si>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</si>
  <si>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</si>
  <si>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</si>
  <si>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</si>
  <si>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</si>
  <si>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</si>
  <si>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</si>
  <si>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</si>
  <si>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</si>
  <si>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</si>
  <si>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</si>
  <si>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</si>
  <si>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</si>
  <si>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</si>
  <si>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</si>
  <si>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</si>
  <si>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</si>
  <si>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</si>
  <si>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</si>
  <si>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</si>
  <si>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</si>
  <si>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</si>
  <si>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</si>
  <si>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</si>
  <si>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</si>
  <si>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</si>
  <si>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</si>
  <si>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</si>
  <si>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</si>
  <si>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</si>
  <si>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</si>
  <si>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</si>
  <si>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</si>
  <si>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</si>
  <si>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</si>
  <si>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</si>
  <si>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</si>
  <si>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</si>
  <si>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</si>
  <si>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</si>
  <si>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</si>
  <si>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</si>
  <si>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</si>
  <si>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</si>
  <si>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</si>
  <si>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</si>
  <si>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</si>
  <si>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</si>
  <si>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</si>
  <si>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</si>
  <si>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</si>
  <si>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</si>
  <si>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</si>
  <si>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</si>
  <si>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</si>
  <si>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</si>
  <si>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</si>
  <si>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</si>
  <si>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</si>
  <si>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</si>
  <si>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</si>
  <si>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</si>
  <si>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</si>
  <si>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</si>
  <si>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</si>
  <si>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</si>
  <si>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</si>
  <si>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</si>
  <si>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</si>
  <si>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</si>
  <si>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</si>
  <si>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</si>
  <si>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</si>
  <si>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</si>
  <si>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</si>
  <si>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</si>
  <si>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</si>
  <si>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</si>
  <si>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</si>
  <si>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</si>
  <si>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</si>
  <si>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</si>
  <si>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</si>
  <si>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</si>
  <si>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</si>
  <si>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</si>
  <si>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</si>
  <si>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</si>
  <si>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</si>
  <si>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</si>
  <si>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</si>
  <si>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</si>
  <si>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</si>
  <si>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</si>
  <si>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</si>
  <si>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</si>
  <si>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</si>
  <si>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</si>
  <si>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</si>
  <si>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</si>
  <si>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</si>
  <si>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</si>
  <si>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</si>
  <si>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</si>
  <si>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</si>
  <si>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</si>
  <si>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</si>
  <si>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</si>
  <si>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</si>
  <si>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</si>
  <si>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</si>
  <si>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</si>
  <si>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</si>
  <si>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</si>
  <si>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</si>
  <si>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</si>
  <si>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</si>
  <si>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</si>
  <si>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</si>
  <si>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</si>
  <si>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</si>
  <si>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</si>
  <si>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</si>
  <si>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</si>
  <si>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</si>
  <si>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</si>
  <si>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</si>
  <si>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</si>
  <si>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</si>
  <si>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</si>
  <si>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</si>
  <si>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</si>
  <si>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</si>
  <si>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</si>
  <si>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</si>
  <si>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</si>
  <si>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</si>
  <si>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</si>
  <si>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</si>
  <si>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</si>
  <si>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</si>
  <si>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</si>
  <si>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</si>
  <si>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</si>
  <si>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</si>
  <si>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</si>
  <si>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</si>
  <si>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</si>
  <si>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</si>
  <si>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</si>
  <si>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</si>
  <si>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</si>
  <si>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</si>
  <si>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</si>
  <si>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</si>
  <si>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</si>
  <si>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Quantity Sold</t>
  </si>
  <si>
    <t>Avg Discount</t>
  </si>
  <si>
    <t>AOV (Avg Order Value)</t>
  </si>
  <si>
    <t>Total Profit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</si>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</sst>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,,&quot; M&quot;"/>
    <numFmt numFmtId="165" formatCode="0.00\ %"/>
    <numFmt numFmtId="166" formatCode="0.00,&quot; K&quot;"/>
    <numFmt numFmtId="167" formatCode="\₹\ 0.00,&quot; K&quot;"/>
    <numFmt numFmtId="170" formatCode="\₹\ 0.00,,&quot; M&quot;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B9E09F-D245-45B6-B066-284D49380147}" name="Table2" displayName="Table2" ref="A1:L15346" totalsRowShown="0" headerRowDxfId="13" dataDxfId="12">
  <autoFilter ref="A1:L15346" xr:uid="{B1B9E09F-D245-45B6-B066-284D49380147}"/>
  <tableColumns count="12">
    <tableColumn id="1" xr3:uid="{185E8C50-0277-4C9A-9C9E-40324198E7FC}" name="order_id" dataDxfId="11"/>
    <tableColumn id="2" xr3:uid="{73540FB5-8DEC-4A08-AB0D-BAFAC982A4D9}" name="region" dataDxfId="10"/>
    <tableColumn id="3" xr3:uid="{A0027A65-CD67-47FA-8B6F-A855CC47E869}" name="category" dataDxfId="9"/>
    <tableColumn id="4" xr3:uid="{25E40D80-3179-4E66-9D53-CEA813D5C3B7}" name="sales" dataDxfId="8"/>
    <tableColumn id="5" xr3:uid="{BCD1C6D9-8C32-46D4-90AE-6FB6166E324B}" name="discount" dataDxfId="7"/>
    <tableColumn id="6" xr3:uid="{F8E8C674-CD49-493E-919D-F1955634A649}" name="quantity" dataDxfId="6"/>
    <tableColumn id="7" xr3:uid="{6010DD42-265F-4D45-8C8B-7A557666FD42}" name="order_date" dataDxfId="5"/>
    <tableColumn id="8" xr3:uid="{17B7A8E2-0B51-4FA6-9E74-1BC78F32E52C}" name="delivery_date" dataDxfId="4"/>
    <tableColumn id="9" xr3:uid="{C765A27F-88E4-4C4C-91D8-D02D7B198693}" name="customer_type" dataDxfId="3"/>
    <tableColumn id="10" xr3:uid="{54D1C8FD-C922-45B9-9B01-F15969B6CDE0}" name="payment_mode" dataDxfId="2"/>
    <tableColumn id="11" xr3:uid="{3EAC3F3D-5AF2-4F31-AD17-FA018A7606CD}" name="profit" dataDxfId="1"/>
    <tableColumn id="12" xr3:uid="{7140A129-FF19-4B0B-BC74-99FAA6D9CF6D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D1" zoomScale="85" zoomScaleNormal="85" workbookViewId="0">
      <selection activeCell="N26" sqref="N26"/>
    </sheetView>
  </sheetViews>
  <sheetFormatPr defaultColWidth="16.44140625" defaultRowHeight="15" customHeight="1" x14ac:dyDescent="0.3"/>
  <cols>
    <col min="2" max="2" width="14.109375" bestFit="1" customWidth="1"/>
    <col min="3" max="3" width="16.6640625" bestFit="1" customWidth="1"/>
    <col min="4" max="4" width="12.44140625" bestFit="1" customWidth="1"/>
    <col min="5" max="6" width="16.5546875" bestFit="1" customWidth="1"/>
    <col min="7" max="7" width="19.5546875" bestFit="1" customWidth="1"/>
    <col min="8" max="8" width="22.88671875" bestFit="1" customWidth="1"/>
    <col min="9" max="9" width="24.109375" bestFit="1" customWidth="1"/>
    <col min="10" max="10" width="25.109375" bestFit="1" customWidth="1"/>
    <col min="11" max="11" width="13.21875" bestFit="1" customWidth="1"/>
    <col min="12" max="12" width="13.5546875" bestFit="1" customWidth="1"/>
    <col min="14" max="14" width="21.5546875" bestFit="1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5" t="s">
        <v>15378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6">
        <f>SUM(Table2[sales])</f>
        <v>39262877.519999973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5" t="s">
        <v>15379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>
        <f>SUM(Table2[quantity])</f>
        <v>76831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5" t="s">
        <v>15380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7">
        <f>AVERAGE(Table2[discount])</f>
        <v>0.25042880417073943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5" t="s">
        <v>15381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9">
        <f>N7/COUNTA(Table2[order_id])</f>
        <v>2558.6756285434976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N18" s="5" t="s">
        <v>15382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 s="10">
        <f>SUM(Table2[profit])</f>
        <v>6872139.8099999921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N21" s="5" t="s">
        <v>15383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N22" s="10" cm="1">
        <f t="array" ref="N22">SUM(Table2[sales]-Table2[sales]*Table2[discount])</f>
        <v>29388622.500100061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4"/>
      <c r="N15346" s="4"/>
      <c r="O15346" s="4"/>
      <c r="P15346" s="4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Arfan Pedekar</cp:lastModifiedBy>
  <dcterms:created xsi:type="dcterms:W3CDTF">2026-04-18T06:02:34Z</dcterms:created>
  <dcterms:modified xsi:type="dcterms:W3CDTF">2026-07-02T06:49:19Z</dcterms:modified>
</cp:coreProperties>
</file>