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2"/>
  </bookViews>
  <sheets>
    <sheet name="Superstore data" sheetId="1" r:id="rId1"/>
    <sheet name="Vlookuo with true argument" sheetId="2" r:id="rId2"/>
    <sheet name="Xlook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<sst xmlns="http://schemas.openxmlformats.org/spreadsheetml/2006/main" count="295" uniqueCount="209">
  <si>
    <t>Order ID</t>
  </si>
  <si>
    <t>Customer Name</t>
  </si>
  <si>
    <t>Profit</t>
  </si>
  <si>
    <t>Sales</t>
  </si>
  <si>
    <t>xlookup with unknow name</t>
  </si>
  <si>
    <t>CA-2019-100867</t>
  </si>
  <si>
    <t>Eugene Hildebrand</t>
  </si>
  <si>
    <t>CA-2019-107153</t>
  </si>
  <si>
    <t>George Zrebassa</t>
  </si>
  <si>
    <t>Arfas</t>
  </si>
  <si>
    <t>CA-2019-115238</t>
  </si>
  <si>
    <t>Jane Waco</t>
  </si>
  <si>
    <t>CA-2019-115777</t>
  </si>
  <si>
    <t>Doug O'Connell</t>
  </si>
  <si>
    <t>xlookup for  find more than 1 column values</t>
  </si>
  <si>
    <t>CA-2019-117964</t>
  </si>
  <si>
    <t>Michael Knudson</t>
  </si>
  <si>
    <t>CA-2019-119508</t>
  </si>
  <si>
    <t>Tracy Zic</t>
  </si>
  <si>
    <t>CA-2019-153738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</si>
  <si>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</si>
  <si>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</si>
  <si>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</si>
  <si>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</si>
  <si>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</si>
  <si>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</si>
  <si>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</si>
  <si>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</si>
  <si>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</si>
  <si>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</si>
  <si>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</si>
  <si>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</si>
  <si>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</si>
  <si>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</si>
  <si>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</si>
  <si>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</si>
  <si>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</si>
  <si>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</si>
  <si>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</si>
  <si>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</si>
  <si>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</si>
  <si>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</si>
  <si>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</si>
  <si>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</si>
  <si>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</si>
  <si>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</si>
  <si>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</si>
  <si>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</si>
  <si>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</si>
  <si>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</si>
  <si>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</si>
  <si>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</si>
  <si>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</si>
  <si>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</si>
  <si>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</si>
  <si>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</si>
  <si>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</si>
  <si>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</si>
  <si>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</si>
  <si>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</si>
  <si>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</si>
  <si>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</si>
  <si>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</si>
  <si>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</si>
  <si>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</si>
  <si>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</si>
  <si>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</si>
  <si>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</si>
  <si>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</si>
  <si>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</si>
  <si>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</si>
  <si>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</si>
  <si>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</si>
  <si>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</si>
  <si>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</si>
  <si>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</si>
  <si>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</si>
  <si>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</si>
  <si>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</si>
  <si>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</si>
  <si>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</si>
  <si>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</si>
  <si>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</si>
  <si>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</si>
  <si>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</si>
  <si>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</si>
  <si>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</si>
  <si>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</si>
  <si>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</si>
  <si>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</si>
  <si>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</si>
  <si>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</si>
  <si>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</si>
  <si>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</si>
  <si>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</si>
  <si>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</si>
  <si>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</si>
  <si>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</si>
  <si>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</si>
  <si>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</si>
  <si>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</si>
  <si>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</si>
  <si>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</si>
  <si>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</si>
  <si>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</si>
  <si>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</si>
  <si>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</si>
  <si>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</si>
  <si>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</si>
  <si>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</si>
  <si>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</si>
  <si>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</si>
  <si>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</si>
  <si>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</si>
  <si>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</si>
  <si>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</si>
  <si>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</si>
  <si>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</si>
  <si>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</si>
  <si>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</si>
  <si>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</si>
  <si>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</si>
  <si>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</si>
  <si>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</si>
  <si>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</si>
  <si>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</si>
  <si>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</si>
  <si>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</si>
  <si>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</si>
  <si>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</si>
  <si>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</si>
  <si>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</si>
  <si>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</si>
  <si>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</si>
  <si>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</si>
  <si>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</si>
  <si>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</si>
  <si>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</si>
  <si>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</si>
  <si>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</si>
  <si>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</si>
  <si>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</si>
  <si>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Selling Price</t>
  </si>
  <si>
    <t>TAX Rate</t>
  </si>
  <si>
    <t>Lower End</t>
  </si>
  <si>
    <t>Higher End</t>
  </si>
  <si>
    <t>VAT</t>
  </si>
  <si>
    <t>Lower End Higher End VAT</t>
  </si>
  <si>
    <t>above</t>
  </si>
  <si>
    <t>VLOOKUP</t>
  </si>
  <si>
    <t>Tax</t>
  </si>
  <si>
    <t>XLOOKUP</t>
  </si>
  <si>
    <t>Product</t>
  </si>
  <si>
    <t>Quarter1</t>
  </si>
  <si>
    <t>Quarter2</t>
  </si>
  <si>
    <t>Quarter3</t>
  </si>
  <si>
    <t>Quarter</t>
  </si>
  <si>
    <t>Amount</t>
  </si>
  <si>
    <t>Regular Expresso</t>
  </si>
  <si>
    <t>$ 1,234</t>
  </si>
  <si>
    <t>$ 731</t>
  </si>
  <si>
    <t>$ 5,678</t>
  </si>
  <si>
    <t>Colombian</t>
  </si>
  <si>
    <t>Nested Xlookup</t>
  </si>
  <si>
    <t>Mint</t>
  </si>
  <si>
    <t>$ 8,976</t>
  </si>
  <si>
    <t>$ 8,765</t>
  </si>
  <si>
    <t>$ 6,709</t>
  </si>
  <si>
    <t>Data Validation</t>
  </si>
  <si>
    <t>Lemon</t>
  </si>
  <si>
    <t>$ 4,567</t>
  </si>
  <si>
    <t>$ 4,367</t>
  </si>
  <si>
    <t>$ 7,509</t>
  </si>
  <si>
    <t>Green Tea</t>
  </si>
  <si>
    <t>$ 7,896</t>
  </si>
  <si>
    <t>$ 9,823</t>
  </si>
  <si>
    <t>$ 3,456</t>
  </si>
  <si>
    <t>Earl Grey</t>
  </si>
  <si>
    <t>$ 4,587</t>
  </si>
  <si>
    <t>$ 7,623</t>
  </si>
  <si>
    <t>Decaf Irish Cream</t>
  </si>
  <si>
    <t>$ 6,543</t>
  </si>
  <si>
    <t>$ 2,458</t>
  </si>
  <si>
    <t>$ 1,348</t>
  </si>
  <si>
    <t>Decaf Expresso</t>
  </si>
  <si>
    <t>$ 3,679</t>
  </si>
  <si>
    <t>$ 9,875</t>
  </si>
  <si>
    <t>$ 9,876</t>
  </si>
  <si>
    <t>Darjelling</t>
  </si>
  <si>
    <t>$ 8,734</t>
  </si>
  <si>
    <t>$ 3,568</t>
  </si>
  <si>
    <t>$ 5,634</t>
  </si>
  <si>
    <t>$ 2,567</t>
  </si>
  <si>
    <t>$ 9,865</t>
  </si>
  <si>
    <t>$ 5,687</t>
  </si>
  <si>
    <t>Chamomile</t>
  </si>
  <si>
    <t>$ 8,632</t>
  </si>
  <si>
    <t>$ 4,689</t>
  </si>
  <si>
    <t>$ 6,534</t>
  </si>
  <si>
    <t>Caffe Mocha</t>
  </si>
  <si>
    <t>$ 6,790</t>
  </si>
  <si>
    <t>$ 278</t>
  </si>
  <si>
    <t>$ 2,578</t>
  </si>
  <si>
    <t>Caffe Latte</t>
  </si>
  <si>
    <t>$ 5,320</t>
  </si>
  <si>
    <t>$ 1,789</t>
  </si>
  <si>
    <t>Amaretto</t>
  </si>
  <si>
    <t>$ 7,801</t>
  </si>
  <si>
    <t>$ 9,845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</si>
</sst>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theme="1"/>
      <name val="Arial"/>
      <charset val="134"/>
    </font>
    <font>
      <sz val="20"/>
      <color theme="1"/>
      <name val="Calibri"/>
      <charset val="134"/>
    </font>
    <font>
      <sz val="16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0" fillId="0" borderId="2" xfId="0" applyBorder="1"/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6" borderId="5" xfId="0" applyFont="1" applyFill="1" applyBorder="1" applyAlignment="1">
      <alignment wrapText="1"/>
    </xf>
    <xf numFmtId="0" fontId="3" fillId="6" borderId="6" xfId="0" applyFont="1" applyFill="1" applyBorder="1" applyAlignment="1">
      <alignment horizontal="right" wrapText="1"/>
    </xf>
    <xf numFmtId="0" fontId="4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7" borderId="8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wrapText="1"/>
    </xf>
    <xf numFmtId="0" fontId="4" fillId="7" borderId="8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5" fillId="0" borderId="7" xfId="0" applyFont="1" applyBorder="1" applyAlignment="1">
      <alignment horizontal="right" wrapText="1"/>
    </xf>
    <xf numFmtId="9" fontId="5" fillId="0" borderId="6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9" fontId="5" fillId="0" borderId="4" xfId="0" applyNumberFormat="1" applyFont="1" applyBorder="1" applyAlignment="1">
      <alignment horizontal="right" wrapText="1"/>
    </xf>
    <xf numFmtId="0" fontId="5" fillId="9" borderId="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wrapText="1"/>
    </xf>
    <xf numFmtId="10" fontId="4" fillId="0" borderId="6" xfId="0" applyNumberFormat="1" applyFont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5" fillId="8" borderId="12" xfId="0" applyFont="1" applyFill="1" applyBorder="1" applyAlignment="1">
      <alignment wrapText="1"/>
    </xf>
    <xf numFmtId="0" fontId="4" fillId="10" borderId="7" xfId="0" applyFont="1" applyFill="1" applyBorder="1" applyAlignment="1">
      <alignment wrapText="1"/>
    </xf>
    <xf numFmtId="0" fontId="6" fillId="8" borderId="7" xfId="0" applyFont="1" applyFill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right" wrapText="1"/>
    </xf>
    <xf numFmtId="0" fontId="6" fillId="8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3" fontId="6" fillId="0" borderId="7" xfId="0" applyNumberFormat="1" applyFont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workbookViewId="0">
      <selection activeCell="F8" sqref="F8"/>
    </sheetView>
  </sheetViews>
  <sheetFormatPr defaultColWidth="36.4285714285714" defaultRowHeight="15"/>
  <cols>
    <col min="1" max="1" width="22.4285714285714" customWidth="1"/>
    <col min="2" max="2" width="24.7142857142857" customWidth="1"/>
    <col min="3" max="4" width="8.28571428571429" customWidth="1"/>
  </cols>
  <sheetData>
    <row r="1" ht="21.75" spans="1:6">
      <c r="A1" s="35" t="s">
        <v>0</v>
      </c>
      <c r="B1" s="35" t="s">
        <v>1</v>
      </c>
      <c r="C1" s="35" t="s">
        <v>2</v>
      </c>
      <c r="D1" s="35" t="s">
        <v>3</v>
      </c>
      <c r="F1" t="s">
        <v>4</v>
      </c>
    </row>
    <row r="2" ht="21.75" spans="1:7">
      <c r="A2" s="36" t="s">
        <v>5</v>
      </c>
      <c r="B2" s="36" t="s">
        <v>6</v>
      </c>
      <c r="C2" s="37">
        <v>9</v>
      </c>
      <c r="D2" s="37">
        <v>33</v>
      </c>
      <c r="F2" s="38" t="s">
        <v>0</v>
      </c>
      <c r="G2" s="38" t="s">
        <v>1</v>
      </c>
    </row>
    <row r="3" ht="21.75" spans="1:7">
      <c r="A3" s="36" t="s">
        <v>7</v>
      </c>
      <c r="B3" s="36" t="s">
        <v>8</v>
      </c>
      <c r="C3" s="37">
        <v>4</v>
      </c>
      <c r="D3" s="37">
        <v>11</v>
      </c>
      <c r="F3" s="6" t="str">
        <f>_xlfn.XLOOKUP(G3,B2:B103,A2:A103,"Not Found",1)</f>
        <v>CA-2019-160325</v>
      </c>
      <c r="G3" s="39" t="s">
        <v>9</v>
      </c>
    </row>
    <row r="4" ht="21.75" spans="1:4">
      <c r="A4" s="36" t="s">
        <v>10</v>
      </c>
      <c r="B4" s="36" t="s">
        <v>11</v>
      </c>
      <c r="C4" s="37">
        <v>89</v>
      </c>
      <c r="D4" s="37">
        <v>281</v>
      </c>
    </row>
    <row r="5" ht="21.75" spans="1:6">
      <c r="A5" s="36" t="s">
        <v>12</v>
      </c>
      <c r="B5" s="36" t="s">
        <v>13</v>
      </c>
      <c r="C5" s="37">
        <v>182</v>
      </c>
      <c r="D5" s="37">
        <v>388</v>
      </c>
      <c r="F5" t="s">
        <v>14</v>
      </c>
    </row>
    <row r="6" ht="21.75" spans="1:9">
      <c r="A6" s="36" t="s">
        <v>15</v>
      </c>
      <c r="B6" s="36" t="s">
        <v>16</v>
      </c>
      <c r="C6" s="37">
        <v>-19</v>
      </c>
      <c r="D6" s="37">
        <v>56</v>
      </c>
      <c r="F6" s="38" t="s">
        <v>0</v>
      </c>
      <c r="G6" s="38" t="s">
        <v>1</v>
      </c>
      <c r="H6" s="38" t="s">
        <v>2</v>
      </c>
      <c r="I6" s="38" t="s">
        <v>3</v>
      </c>
    </row>
    <row r="7" ht="21.75" spans="1:9">
      <c r="A7" s="36" t="s">
        <v>17</v>
      </c>
      <c r="B7" s="36" t="s">
        <v>18</v>
      </c>
      <c r="C7" s="37">
        <v>15</v>
      </c>
      <c r="D7" s="37">
        <v>42</v>
      </c>
      <c r="F7" s="39" t="s">
        <v>19</v>
      </c>
      <c r="G7" s="6" t="str" cm="1">
        <f t="array" ref="G7:I7">_xlfn.XLOOKUP(F7,A2:A103,B2:D103,"Not Found",0)</f>
        <v>Alejandro Grove</v>
      </c>
      <c r="H7" s="6">
        <v>17</v>
      </c>
      <c r="I7" s="6">
        <v>38</v>
      </c>
    </row>
    <row r="8" ht="21.75" spans="1:4">
      <c r="A8" s="36" t="s">
        <v>20</v>
      </c>
      <c r="B8" s="36" t="s">
        <v>21</v>
      </c>
      <c r="C8" s="37">
        <v>88</v>
      </c>
      <c r="D8" s="37">
        <v>258</v>
      </c>
    </row>
    <row r="9" ht="21.75" spans="1:4">
      <c r="A9" s="36" t="s">
        <v>22</v>
      </c>
      <c r="B9" s="36" t="s">
        <v>23</v>
      </c>
      <c r="C9" s="37">
        <v>-25</v>
      </c>
      <c r="D9" s="37">
        <v>58</v>
      </c>
    </row>
    <row r="10" ht="21.75" spans="1:4">
      <c r="A10" s="36" t="s">
        <v>24</v>
      </c>
      <c r="B10" s="36" t="s">
        <v>25</v>
      </c>
      <c r="C10" s="37">
        <v>26</v>
      </c>
      <c r="D10" s="37">
        <v>174</v>
      </c>
    </row>
    <row r="11" ht="21.75" spans="1:4">
      <c r="A11" s="36" t="s">
        <v>26</v>
      </c>
      <c r="B11" s="36" t="s">
        <v>27</v>
      </c>
      <c r="C11" s="37">
        <v>4</v>
      </c>
      <c r="D11" s="37">
        <v>15</v>
      </c>
    </row>
    <row r="12" ht="21.75" spans="1:4">
      <c r="A12" s="36" t="s">
        <v>28</v>
      </c>
      <c r="B12" s="36" t="s">
        <v>29</v>
      </c>
      <c r="C12" s="37">
        <v>40</v>
      </c>
      <c r="D12" s="37">
        <v>94</v>
      </c>
    </row>
    <row r="13" ht="21.75" spans="1:4">
      <c r="A13" s="36" t="s">
        <v>30</v>
      </c>
      <c r="B13" s="36" t="s">
        <v>31</v>
      </c>
      <c r="C13" s="37">
        <v>255</v>
      </c>
      <c r="D13" s="37">
        <v>601</v>
      </c>
    </row>
    <row r="14" ht="21.75" spans="1:4">
      <c r="A14" s="36" t="s">
        <v>32</v>
      </c>
      <c r="B14" s="36" t="s">
        <v>33</v>
      </c>
      <c r="C14" s="37">
        <v>-14</v>
      </c>
      <c r="D14" s="37">
        <v>753</v>
      </c>
    </row>
    <row r="15" ht="21.75" spans="1:4">
      <c r="A15" s="36" t="s">
        <v>34</v>
      </c>
      <c r="B15" s="36" t="s">
        <v>35</v>
      </c>
      <c r="C15" s="37">
        <v>9</v>
      </c>
      <c r="D15" s="37">
        <v>19</v>
      </c>
    </row>
    <row r="16" ht="21.75" spans="1:4">
      <c r="A16" s="36" t="s">
        <v>36</v>
      </c>
      <c r="B16" s="36" t="s">
        <v>37</v>
      </c>
      <c r="C16" s="37">
        <v>195</v>
      </c>
      <c r="D16" s="40">
        <v>1243</v>
      </c>
    </row>
    <row r="17" ht="21.75" spans="1:4">
      <c r="A17" s="36" t="s">
        <v>38</v>
      </c>
      <c r="B17" s="36" t="s">
        <v>21</v>
      </c>
      <c r="C17" s="37">
        <v>30</v>
      </c>
      <c r="D17" s="37">
        <v>88</v>
      </c>
    </row>
    <row r="18" ht="21.75" spans="1:4">
      <c r="A18" s="36" t="s">
        <v>39</v>
      </c>
      <c r="B18" s="36" t="s">
        <v>40</v>
      </c>
      <c r="C18" s="37">
        <v>-1</v>
      </c>
      <c r="D18" s="37">
        <v>3</v>
      </c>
    </row>
    <row r="19" ht="21.75" spans="1:4">
      <c r="A19" s="36" t="s">
        <v>41</v>
      </c>
      <c r="B19" s="36" t="s">
        <v>42</v>
      </c>
      <c r="C19" s="37">
        <v>10</v>
      </c>
      <c r="D19" s="37">
        <v>20</v>
      </c>
    </row>
    <row r="20" ht="21.75" spans="1:4">
      <c r="A20" s="36" t="s">
        <v>43</v>
      </c>
      <c r="B20" s="36" t="s">
        <v>44</v>
      </c>
      <c r="C20" s="37">
        <v>432</v>
      </c>
      <c r="D20" s="40">
        <v>1843</v>
      </c>
    </row>
    <row r="21" ht="21.75" spans="1:4">
      <c r="A21" s="36" t="s">
        <v>45</v>
      </c>
      <c r="B21" s="36" t="s">
        <v>46</v>
      </c>
      <c r="C21" s="37">
        <v>297</v>
      </c>
      <c r="D21" s="37">
        <v>712</v>
      </c>
    </row>
    <row r="22" ht="21.75" spans="1:4">
      <c r="A22" s="36" t="s">
        <v>47</v>
      </c>
      <c r="B22" s="36" t="s">
        <v>42</v>
      </c>
      <c r="C22" s="37">
        <v>71</v>
      </c>
      <c r="D22" s="37">
        <v>198</v>
      </c>
    </row>
    <row r="23" ht="21.75" spans="1:4">
      <c r="A23" s="36" t="s">
        <v>19</v>
      </c>
      <c r="B23" s="36" t="s">
        <v>48</v>
      </c>
      <c r="C23" s="37">
        <v>17</v>
      </c>
      <c r="D23" s="37">
        <v>38</v>
      </c>
    </row>
    <row r="24" ht="21.75" spans="1:4">
      <c r="A24" s="36" t="s">
        <v>49</v>
      </c>
      <c r="B24" s="36" t="s">
        <v>50</v>
      </c>
      <c r="C24" s="37">
        <v>241</v>
      </c>
      <c r="D24" s="37">
        <v>830</v>
      </c>
    </row>
    <row r="25" ht="21.75" spans="1:4">
      <c r="A25" s="36" t="s">
        <v>51</v>
      </c>
      <c r="B25" s="36" t="s">
        <v>52</v>
      </c>
      <c r="C25" s="37">
        <v>216</v>
      </c>
      <c r="D25" s="40">
        <v>1091</v>
      </c>
    </row>
    <row r="26" ht="21.75" spans="1:4">
      <c r="A26" s="36" t="s">
        <v>53</v>
      </c>
      <c r="B26" s="36" t="s">
        <v>54</v>
      </c>
      <c r="C26" s="37">
        <v>-55</v>
      </c>
      <c r="D26" s="37">
        <v>868</v>
      </c>
    </row>
    <row r="27" ht="21.75" spans="1:4">
      <c r="A27" s="36" t="s">
        <v>55</v>
      </c>
      <c r="B27" s="36" t="s">
        <v>23</v>
      </c>
      <c r="C27" s="37">
        <v>23</v>
      </c>
      <c r="D27" s="37">
        <v>74</v>
      </c>
    </row>
    <row r="28" ht="21.75" spans="1:4">
      <c r="A28" s="36" t="s">
        <v>56</v>
      </c>
      <c r="B28" s="36" t="s">
        <v>23</v>
      </c>
      <c r="C28" s="37">
        <v>-25</v>
      </c>
      <c r="D28" s="37">
        <v>58</v>
      </c>
    </row>
    <row r="29" ht="21.75" spans="1:4">
      <c r="A29" s="36" t="s">
        <v>57</v>
      </c>
      <c r="B29" s="36" t="s">
        <v>11</v>
      </c>
      <c r="C29" s="37">
        <v>89</v>
      </c>
      <c r="D29" s="37">
        <v>281</v>
      </c>
    </row>
    <row r="30" ht="21.75" spans="1:4">
      <c r="A30" s="36" t="s">
        <v>58</v>
      </c>
      <c r="B30" s="36" t="s">
        <v>18</v>
      </c>
      <c r="C30" s="37">
        <v>79</v>
      </c>
      <c r="D30" s="37">
        <v>402</v>
      </c>
    </row>
    <row r="31" ht="21.75" spans="1:4">
      <c r="A31" s="36" t="s">
        <v>59</v>
      </c>
      <c r="B31" s="36" t="s">
        <v>31</v>
      </c>
      <c r="C31" s="37">
        <v>16</v>
      </c>
      <c r="D31" s="37">
        <v>159</v>
      </c>
    </row>
    <row r="32" ht="21.75" spans="1:4">
      <c r="A32" s="36" t="s">
        <v>60</v>
      </c>
      <c r="B32" s="36" t="s">
        <v>52</v>
      </c>
      <c r="C32" s="37">
        <v>9</v>
      </c>
      <c r="D32" s="37">
        <v>115</v>
      </c>
    </row>
    <row r="33" ht="21.75" spans="1:4">
      <c r="A33" s="36" t="s">
        <v>61</v>
      </c>
      <c r="B33" s="36" t="s">
        <v>37</v>
      </c>
      <c r="C33" s="37">
        <v>195</v>
      </c>
      <c r="D33" s="40">
        <v>1243</v>
      </c>
    </row>
    <row r="34" ht="21.75" spans="1:4">
      <c r="A34" s="36" t="s">
        <v>62</v>
      </c>
      <c r="B34" s="36" t="s">
        <v>16</v>
      </c>
      <c r="C34" s="37">
        <v>-21</v>
      </c>
      <c r="D34" s="37">
        <v>40</v>
      </c>
    </row>
    <row r="35" ht="21.75" spans="1:4">
      <c r="A35" s="36" t="s">
        <v>63</v>
      </c>
      <c r="B35" s="36" t="s">
        <v>46</v>
      </c>
      <c r="C35" s="37">
        <v>4</v>
      </c>
      <c r="D35" s="37">
        <v>9</v>
      </c>
    </row>
    <row r="36" ht="21.75" spans="1:4">
      <c r="A36" s="36" t="s">
        <v>64</v>
      </c>
      <c r="B36" s="36" t="s">
        <v>65</v>
      </c>
      <c r="C36" s="37">
        <v>2</v>
      </c>
      <c r="D36" s="37">
        <v>7</v>
      </c>
    </row>
    <row r="37" ht="21.75" spans="1:4">
      <c r="A37" s="36" t="s">
        <v>66</v>
      </c>
      <c r="B37" s="36" t="s">
        <v>8</v>
      </c>
      <c r="C37" s="37">
        <v>2</v>
      </c>
      <c r="D37" s="37">
        <v>7</v>
      </c>
    </row>
    <row r="38" ht="21.75" spans="1:4">
      <c r="A38" s="36" t="s">
        <v>67</v>
      </c>
      <c r="B38" s="36" t="s">
        <v>48</v>
      </c>
      <c r="C38" s="37">
        <v>9</v>
      </c>
      <c r="D38" s="37">
        <v>24</v>
      </c>
    </row>
    <row r="39" ht="21.75" spans="1:4">
      <c r="A39" s="36" t="s">
        <v>68</v>
      </c>
      <c r="B39" s="36" t="s">
        <v>16</v>
      </c>
      <c r="C39" s="37">
        <v>2</v>
      </c>
      <c r="D39" s="37">
        <v>16</v>
      </c>
    </row>
    <row r="40" ht="21.75" spans="1:4">
      <c r="A40" s="36" t="s">
        <v>69</v>
      </c>
      <c r="B40" s="36" t="s">
        <v>6</v>
      </c>
      <c r="C40" s="37">
        <v>1</v>
      </c>
      <c r="D40" s="37">
        <v>2</v>
      </c>
    </row>
    <row r="41" ht="21.75" spans="1:4">
      <c r="A41" s="36" t="s">
        <v>70</v>
      </c>
      <c r="B41" s="36" t="s">
        <v>71</v>
      </c>
      <c r="C41" s="37">
        <v>30</v>
      </c>
      <c r="D41" s="37">
        <v>74</v>
      </c>
    </row>
    <row r="42" ht="21.75" spans="1:4">
      <c r="A42" s="36" t="s">
        <v>72</v>
      </c>
      <c r="B42" s="36" t="s">
        <v>73</v>
      </c>
      <c r="C42" s="37">
        <v>10</v>
      </c>
      <c r="D42" s="37">
        <v>22</v>
      </c>
    </row>
    <row r="43" ht="21.75" spans="1:4">
      <c r="A43" s="36" t="s">
        <v>74</v>
      </c>
      <c r="B43" s="36" t="s">
        <v>75</v>
      </c>
      <c r="C43" s="37">
        <v>14</v>
      </c>
      <c r="D43" s="37">
        <v>79</v>
      </c>
    </row>
    <row r="44" ht="21.75" spans="1:4">
      <c r="A44" s="36" t="s">
        <v>76</v>
      </c>
      <c r="B44" s="36" t="s">
        <v>16</v>
      </c>
      <c r="C44" s="37">
        <v>2</v>
      </c>
      <c r="D44" s="37">
        <v>16</v>
      </c>
    </row>
    <row r="45" ht="21.75" spans="1:4">
      <c r="A45" s="36" t="s">
        <v>77</v>
      </c>
      <c r="B45" s="36" t="s">
        <v>78</v>
      </c>
      <c r="C45" s="37">
        <v>127</v>
      </c>
      <c r="D45" s="40">
        <v>1039</v>
      </c>
    </row>
    <row r="46" ht="21.75" spans="1:4">
      <c r="A46" s="36" t="s">
        <v>79</v>
      </c>
      <c r="B46" s="36" t="s">
        <v>11</v>
      </c>
      <c r="C46" s="37">
        <v>89</v>
      </c>
      <c r="D46" s="37">
        <v>281</v>
      </c>
    </row>
    <row r="47" ht="21.75" spans="1:4">
      <c r="A47" s="36" t="s">
        <v>80</v>
      </c>
      <c r="B47" s="36" t="s">
        <v>81</v>
      </c>
      <c r="C47" s="37">
        <v>-99</v>
      </c>
      <c r="D47" s="37">
        <v>72</v>
      </c>
    </row>
    <row r="48" ht="21.75" spans="1:4">
      <c r="A48" s="36" t="s">
        <v>82</v>
      </c>
      <c r="B48" s="36" t="s">
        <v>18</v>
      </c>
      <c r="C48" s="37">
        <v>15</v>
      </c>
      <c r="D48" s="37">
        <v>42</v>
      </c>
    </row>
    <row r="49" ht="21.75" spans="1:4">
      <c r="A49" s="36" t="s">
        <v>83</v>
      </c>
      <c r="B49" s="36" t="s">
        <v>40</v>
      </c>
      <c r="C49" s="37">
        <v>165</v>
      </c>
      <c r="D49" s="37">
        <v>541</v>
      </c>
    </row>
    <row r="50" ht="21.75" spans="1:4">
      <c r="A50" s="36" t="s">
        <v>84</v>
      </c>
      <c r="B50" s="36" t="s">
        <v>16</v>
      </c>
      <c r="C50" s="37">
        <v>-21</v>
      </c>
      <c r="D50" s="37">
        <v>40</v>
      </c>
    </row>
    <row r="51" ht="21.75" spans="1:4">
      <c r="A51" s="36" t="s">
        <v>85</v>
      </c>
      <c r="B51" s="36" t="s">
        <v>42</v>
      </c>
      <c r="C51" s="37">
        <v>35</v>
      </c>
      <c r="D51" s="37">
        <v>99</v>
      </c>
    </row>
    <row r="52" ht="21.75" spans="1:4">
      <c r="A52" s="36" t="s">
        <v>86</v>
      </c>
      <c r="B52" s="36" t="s">
        <v>87</v>
      </c>
      <c r="C52" s="37">
        <v>20</v>
      </c>
      <c r="D52" s="37">
        <v>64</v>
      </c>
    </row>
    <row r="53" ht="21.75" spans="1:4">
      <c r="A53" s="36" t="s">
        <v>88</v>
      </c>
      <c r="B53" s="36" t="s">
        <v>89</v>
      </c>
      <c r="C53" s="37">
        <v>11</v>
      </c>
      <c r="D53" s="37">
        <v>137</v>
      </c>
    </row>
    <row r="54" ht="21.75" spans="1:4">
      <c r="A54" s="36" t="s">
        <v>90</v>
      </c>
      <c r="B54" s="36" t="s">
        <v>31</v>
      </c>
      <c r="C54" s="37">
        <v>255</v>
      </c>
      <c r="D54" s="37">
        <v>601</v>
      </c>
    </row>
    <row r="55" ht="21.75" spans="1:4">
      <c r="A55" s="36" t="s">
        <v>91</v>
      </c>
      <c r="B55" s="36" t="s">
        <v>23</v>
      </c>
      <c r="C55" s="37">
        <v>-25</v>
      </c>
      <c r="D55" s="37">
        <v>58</v>
      </c>
    </row>
    <row r="56" ht="21.75" spans="1:4">
      <c r="A56" s="36" t="s">
        <v>92</v>
      </c>
      <c r="B56" s="36" t="s">
        <v>21</v>
      </c>
      <c r="C56" s="37">
        <v>30</v>
      </c>
      <c r="D56" s="37">
        <v>88</v>
      </c>
    </row>
    <row r="57" ht="21.75" spans="1:4">
      <c r="A57" s="36" t="s">
        <v>93</v>
      </c>
      <c r="B57" s="36" t="s">
        <v>46</v>
      </c>
      <c r="C57" s="37">
        <v>-6</v>
      </c>
      <c r="D57" s="37">
        <v>14</v>
      </c>
    </row>
    <row r="58" ht="21.75" spans="1:4">
      <c r="A58" s="36" t="s">
        <v>94</v>
      </c>
      <c r="B58" s="36" t="s">
        <v>37</v>
      </c>
      <c r="C58" s="37">
        <v>195</v>
      </c>
      <c r="D58" s="40">
        <v>1243</v>
      </c>
    </row>
    <row r="59" ht="21.75" spans="1:4">
      <c r="A59" s="36" t="s">
        <v>95</v>
      </c>
      <c r="B59" s="36" t="s">
        <v>96</v>
      </c>
      <c r="C59" s="37">
        <v>-31</v>
      </c>
      <c r="D59" s="37">
        <v>83</v>
      </c>
    </row>
    <row r="60" ht="21.75" spans="1:4">
      <c r="A60" s="36" t="s">
        <v>97</v>
      </c>
      <c r="B60" s="36" t="s">
        <v>48</v>
      </c>
      <c r="C60" s="37">
        <v>17</v>
      </c>
      <c r="D60" s="37">
        <v>38</v>
      </c>
    </row>
    <row r="61" ht="21.75" spans="1:4">
      <c r="A61" s="36" t="s">
        <v>98</v>
      </c>
      <c r="B61" s="36" t="s">
        <v>65</v>
      </c>
      <c r="C61" s="37">
        <v>2</v>
      </c>
      <c r="D61" s="37">
        <v>7</v>
      </c>
    </row>
    <row r="62" ht="21.75" spans="1:4">
      <c r="A62" s="36" t="s">
        <v>99</v>
      </c>
      <c r="B62" s="36" t="s">
        <v>71</v>
      </c>
      <c r="C62" s="37">
        <v>24</v>
      </c>
      <c r="D62" s="37">
        <v>54</v>
      </c>
    </row>
    <row r="63" ht="21.75" spans="1:4">
      <c r="A63" s="36" t="s">
        <v>100</v>
      </c>
      <c r="B63" s="36" t="s">
        <v>73</v>
      </c>
      <c r="C63" s="37">
        <v>10</v>
      </c>
      <c r="D63" s="37">
        <v>22</v>
      </c>
    </row>
    <row r="64" ht="21.75" spans="1:4">
      <c r="A64" s="36" t="s">
        <v>101</v>
      </c>
      <c r="B64" s="36" t="s">
        <v>52</v>
      </c>
      <c r="C64" s="37">
        <v>15</v>
      </c>
      <c r="D64" s="37">
        <v>55</v>
      </c>
    </row>
    <row r="65" ht="21.75" spans="1:4">
      <c r="A65" s="36" t="s">
        <v>102</v>
      </c>
      <c r="B65" s="36" t="s">
        <v>6</v>
      </c>
      <c r="C65" s="37">
        <v>3</v>
      </c>
      <c r="D65" s="37">
        <v>6</v>
      </c>
    </row>
    <row r="66" ht="21.75" spans="1:4">
      <c r="A66" s="36" t="s">
        <v>103</v>
      </c>
      <c r="B66" s="36" t="s">
        <v>8</v>
      </c>
      <c r="C66" s="37">
        <v>17</v>
      </c>
      <c r="D66" s="37">
        <v>38</v>
      </c>
    </row>
    <row r="67" ht="21.75" spans="1:4">
      <c r="A67" s="36" t="s">
        <v>104</v>
      </c>
      <c r="B67" s="36" t="s">
        <v>105</v>
      </c>
      <c r="C67" s="37">
        <v>4</v>
      </c>
      <c r="D67" s="37">
        <v>10</v>
      </c>
    </row>
    <row r="68" ht="21.75" spans="1:4">
      <c r="A68" s="36" t="s">
        <v>106</v>
      </c>
      <c r="B68" s="36" t="s">
        <v>23</v>
      </c>
      <c r="C68" s="37">
        <v>-25</v>
      </c>
      <c r="D68" s="37">
        <v>58</v>
      </c>
    </row>
    <row r="69" ht="21.75" spans="1:4">
      <c r="A69" s="36" t="s">
        <v>107</v>
      </c>
      <c r="B69" s="36" t="s">
        <v>16</v>
      </c>
      <c r="C69" s="37">
        <v>-21</v>
      </c>
      <c r="D69" s="37">
        <v>40</v>
      </c>
    </row>
    <row r="70" ht="21.75" spans="1:4">
      <c r="A70" s="36" t="s">
        <v>108</v>
      </c>
      <c r="B70" s="36" t="s">
        <v>6</v>
      </c>
      <c r="C70" s="37">
        <v>9</v>
      </c>
      <c r="D70" s="37">
        <v>19</v>
      </c>
    </row>
    <row r="71" ht="21.75" spans="1:4">
      <c r="A71" s="36" t="s">
        <v>109</v>
      </c>
      <c r="B71" s="36" t="s">
        <v>75</v>
      </c>
      <c r="C71" s="37">
        <v>24</v>
      </c>
      <c r="D71" s="37">
        <v>258</v>
      </c>
    </row>
    <row r="72" ht="21.75" spans="1:4">
      <c r="A72" s="36" t="s">
        <v>110</v>
      </c>
      <c r="B72" s="36" t="s">
        <v>78</v>
      </c>
      <c r="C72" s="37">
        <v>54</v>
      </c>
      <c r="D72" s="37">
        <v>725</v>
      </c>
    </row>
    <row r="73" ht="21.75" spans="1:4">
      <c r="A73" s="36" t="s">
        <v>111</v>
      </c>
      <c r="B73" s="36" t="s">
        <v>11</v>
      </c>
      <c r="C73" s="37">
        <v>89</v>
      </c>
      <c r="D73" s="37">
        <v>281</v>
      </c>
    </row>
    <row r="74" ht="21.75" spans="1:4">
      <c r="A74" s="36" t="s">
        <v>112</v>
      </c>
      <c r="B74" s="36" t="s">
        <v>81</v>
      </c>
      <c r="C74" s="37">
        <v>-99</v>
      </c>
      <c r="D74" s="37">
        <v>72</v>
      </c>
    </row>
    <row r="75" ht="21.75" spans="1:4">
      <c r="A75" s="36" t="s">
        <v>113</v>
      </c>
      <c r="B75" s="36" t="s">
        <v>13</v>
      </c>
      <c r="C75" s="37">
        <v>182</v>
      </c>
      <c r="D75" s="37">
        <v>388</v>
      </c>
    </row>
    <row r="76" ht="21.75" spans="1:4">
      <c r="A76" s="36" t="s">
        <v>114</v>
      </c>
      <c r="B76" s="36" t="s">
        <v>18</v>
      </c>
      <c r="C76" s="37">
        <v>15</v>
      </c>
      <c r="D76" s="37">
        <v>42</v>
      </c>
    </row>
    <row r="77" ht="21.75" spans="1:4">
      <c r="A77" s="36" t="s">
        <v>115</v>
      </c>
      <c r="B77" s="36" t="s">
        <v>65</v>
      </c>
      <c r="C77" s="37">
        <v>2</v>
      </c>
      <c r="D77" s="37">
        <v>7</v>
      </c>
    </row>
    <row r="78" ht="21.75" spans="1:4">
      <c r="A78" s="36" t="s">
        <v>116</v>
      </c>
      <c r="B78" s="36" t="s">
        <v>42</v>
      </c>
      <c r="C78" s="37">
        <v>35</v>
      </c>
      <c r="D78" s="37">
        <v>99</v>
      </c>
    </row>
    <row r="79" ht="21.75" spans="1:4">
      <c r="A79" s="36" t="s">
        <v>117</v>
      </c>
      <c r="B79" s="36" t="s">
        <v>25</v>
      </c>
      <c r="C79" s="37">
        <v>2</v>
      </c>
      <c r="D79" s="37">
        <v>41</v>
      </c>
    </row>
    <row r="80" ht="21.75" spans="1:4">
      <c r="A80" s="36" t="s">
        <v>118</v>
      </c>
      <c r="B80" s="36" t="s">
        <v>87</v>
      </c>
      <c r="C80" s="37">
        <v>9</v>
      </c>
      <c r="D80" s="37">
        <v>68</v>
      </c>
    </row>
    <row r="81" ht="21.75" spans="1:4">
      <c r="A81" s="36" t="s">
        <v>119</v>
      </c>
      <c r="B81" s="36" t="s">
        <v>27</v>
      </c>
      <c r="C81" s="37">
        <v>1</v>
      </c>
      <c r="D81" s="37">
        <v>3</v>
      </c>
    </row>
    <row r="82" ht="21.75" spans="1:4">
      <c r="A82" s="36" t="s">
        <v>120</v>
      </c>
      <c r="B82" s="36" t="s">
        <v>89</v>
      </c>
      <c r="C82" s="37">
        <v>-33</v>
      </c>
      <c r="D82" s="37">
        <v>30</v>
      </c>
    </row>
    <row r="83" ht="21.75" spans="1:4">
      <c r="A83" s="36" t="s">
        <v>121</v>
      </c>
      <c r="B83" s="36" t="s">
        <v>29</v>
      </c>
      <c r="C83" s="37">
        <v>2</v>
      </c>
      <c r="D83" s="37">
        <v>7</v>
      </c>
    </row>
    <row r="84" ht="21.75" spans="1:4">
      <c r="A84" s="36" t="s">
        <v>122</v>
      </c>
      <c r="B84" s="36" t="s">
        <v>31</v>
      </c>
      <c r="C84" s="37">
        <v>255</v>
      </c>
      <c r="D84" s="37">
        <v>601</v>
      </c>
    </row>
    <row r="85" ht="21.75" spans="1:4">
      <c r="A85" s="36" t="s">
        <v>123</v>
      </c>
      <c r="B85" s="36" t="s">
        <v>40</v>
      </c>
      <c r="C85" s="37">
        <v>165</v>
      </c>
      <c r="D85" s="37">
        <v>541</v>
      </c>
    </row>
    <row r="86" ht="21.75" spans="1:4">
      <c r="A86" s="36" t="s">
        <v>124</v>
      </c>
      <c r="B86" s="36" t="s">
        <v>33</v>
      </c>
      <c r="C86" s="40">
        <v>1417</v>
      </c>
      <c r="D86" s="40">
        <v>5607</v>
      </c>
    </row>
    <row r="87" ht="21.75" spans="1:4">
      <c r="A87" s="36" t="s">
        <v>125</v>
      </c>
      <c r="B87" s="36" t="s">
        <v>35</v>
      </c>
      <c r="C87" s="37">
        <v>9</v>
      </c>
      <c r="D87" s="37">
        <v>19</v>
      </c>
    </row>
    <row r="88" ht="21.75" spans="1:4">
      <c r="A88" s="36" t="s">
        <v>126</v>
      </c>
      <c r="B88" s="36" t="s">
        <v>8</v>
      </c>
      <c r="C88" s="37">
        <v>9</v>
      </c>
      <c r="D88" s="37">
        <v>19</v>
      </c>
    </row>
    <row r="89" ht="21.75" spans="1:4">
      <c r="A89" s="36" t="s">
        <v>127</v>
      </c>
      <c r="B89" s="36" t="s">
        <v>21</v>
      </c>
      <c r="C89" s="37">
        <v>30</v>
      </c>
      <c r="D89" s="37">
        <v>88</v>
      </c>
    </row>
    <row r="90" ht="21.75" spans="1:4">
      <c r="A90" s="36" t="s">
        <v>128</v>
      </c>
      <c r="B90" s="36" t="s">
        <v>37</v>
      </c>
      <c r="C90" s="37">
        <v>195</v>
      </c>
      <c r="D90" s="40">
        <v>1243</v>
      </c>
    </row>
    <row r="91" ht="21.75" spans="1:4">
      <c r="A91" s="36" t="s">
        <v>129</v>
      </c>
      <c r="B91" s="36" t="s">
        <v>96</v>
      </c>
      <c r="C91" s="37">
        <v>58</v>
      </c>
      <c r="D91" s="37">
        <v>126</v>
      </c>
    </row>
    <row r="92" ht="21.75" spans="1:4">
      <c r="A92" s="36" t="s">
        <v>130</v>
      </c>
      <c r="B92" s="36" t="s">
        <v>21</v>
      </c>
      <c r="C92" s="37">
        <v>30</v>
      </c>
      <c r="D92" s="37">
        <v>88</v>
      </c>
    </row>
    <row r="93" ht="21.75" spans="1:4">
      <c r="A93" s="36" t="s">
        <v>131</v>
      </c>
      <c r="B93" s="36" t="s">
        <v>40</v>
      </c>
      <c r="C93" s="37">
        <v>-1</v>
      </c>
      <c r="D93" s="37">
        <v>3</v>
      </c>
    </row>
    <row r="94" ht="21.75" spans="1:4">
      <c r="A94" s="36" t="s">
        <v>132</v>
      </c>
      <c r="B94" s="36" t="s">
        <v>16</v>
      </c>
      <c r="C94" s="37">
        <v>2</v>
      </c>
      <c r="D94" s="37">
        <v>16</v>
      </c>
    </row>
    <row r="95" ht="21.75" spans="1:4">
      <c r="A95" s="36" t="s">
        <v>133</v>
      </c>
      <c r="B95" s="36" t="s">
        <v>42</v>
      </c>
      <c r="C95" s="37">
        <v>35</v>
      </c>
      <c r="D95" s="37">
        <v>99</v>
      </c>
    </row>
    <row r="96" ht="21.75" spans="1:4">
      <c r="A96" s="36" t="s">
        <v>134</v>
      </c>
      <c r="B96" s="36" t="s">
        <v>44</v>
      </c>
      <c r="C96" s="37">
        <v>10</v>
      </c>
      <c r="D96" s="37">
        <v>679</v>
      </c>
    </row>
    <row r="97" ht="21.75" spans="1:4">
      <c r="A97" s="36" t="s">
        <v>135</v>
      </c>
      <c r="B97" s="36" t="s">
        <v>48</v>
      </c>
      <c r="C97" s="37">
        <v>17</v>
      </c>
      <c r="D97" s="37">
        <v>38</v>
      </c>
    </row>
    <row r="98" ht="21.75" spans="1:4">
      <c r="A98" s="36" t="s">
        <v>136</v>
      </c>
      <c r="B98" s="36" t="s">
        <v>65</v>
      </c>
      <c r="C98" s="37">
        <v>2</v>
      </c>
      <c r="D98" s="37">
        <v>7</v>
      </c>
    </row>
    <row r="99" ht="21.75" spans="1:4">
      <c r="A99" s="36" t="s">
        <v>137</v>
      </c>
      <c r="B99" s="36" t="s">
        <v>46</v>
      </c>
      <c r="C99" s="37">
        <v>3</v>
      </c>
      <c r="D99" s="37">
        <v>6</v>
      </c>
    </row>
    <row r="100" ht="21.75" spans="1:4">
      <c r="A100" s="36" t="s">
        <v>138</v>
      </c>
      <c r="B100" s="36" t="s">
        <v>50</v>
      </c>
      <c r="C100" s="37">
        <v>28</v>
      </c>
      <c r="D100" s="37">
        <v>79</v>
      </c>
    </row>
    <row r="101" ht="21.75" spans="1:4">
      <c r="A101" s="36" t="s">
        <v>139</v>
      </c>
      <c r="B101" s="36" t="s">
        <v>54</v>
      </c>
      <c r="C101" s="37">
        <v>-55</v>
      </c>
      <c r="D101" s="37">
        <v>868</v>
      </c>
    </row>
    <row r="102" ht="21.75" spans="1:4">
      <c r="A102" s="36" t="s">
        <v>140</v>
      </c>
      <c r="B102" s="36" t="s">
        <v>23</v>
      </c>
      <c r="C102" s="37">
        <v>23</v>
      </c>
      <c r="D102" s="37">
        <v>74</v>
      </c>
    </row>
    <row r="103" ht="21.75" spans="1:4">
      <c r="A103" s="36" t="s">
        <v>141</v>
      </c>
      <c r="B103" s="36" t="s">
        <v>105</v>
      </c>
      <c r="C103" s="37">
        <v>4</v>
      </c>
      <c r="D103" s="37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A6" workbookViewId="0">
      <selection activeCell="J13" sqref="J13"/>
    </sheetView>
  </sheetViews>
  <sheetFormatPr defaultColWidth="17.5714285714286" defaultRowHeight="15"/>
  <cols>
    <col min="1" max="1" width="11.2857142857143" customWidth="1"/>
    <col min="2" max="2" width="12.2857142857143" customWidth="1"/>
  </cols>
  <sheetData>
    <row r="1" ht="15.75" spans="1:26">
      <c r="A1" s="12"/>
      <c r="B1" s="12"/>
      <c r="C1" s="13"/>
      <c r="D1" s="13"/>
      <c r="E1" s="13"/>
      <c r="F1" s="12"/>
      <c r="G1" s="13"/>
      <c r="H1" s="13"/>
      <c r="I1" s="1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7" spans="1:26">
      <c r="A2" s="12"/>
      <c r="B2" s="14"/>
      <c r="C2" s="15" t="s">
        <v>142</v>
      </c>
      <c r="D2" s="16"/>
      <c r="E2" s="17" t="s">
        <v>143</v>
      </c>
      <c r="F2" s="14"/>
      <c r="G2" s="18"/>
      <c r="H2" s="19"/>
      <c r="I2" s="3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53.25" spans="1:26">
      <c r="A3" s="12"/>
      <c r="B3" s="14"/>
      <c r="C3" s="20" t="s">
        <v>144</v>
      </c>
      <c r="D3" s="20" t="s">
        <v>145</v>
      </c>
      <c r="E3" s="21" t="s">
        <v>146</v>
      </c>
      <c r="F3" s="14"/>
      <c r="G3" s="22" t="s">
        <v>147</v>
      </c>
      <c r="H3" s="23"/>
      <c r="I3" s="3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7" spans="1:26">
      <c r="A4" s="12"/>
      <c r="B4" s="14"/>
      <c r="C4" s="24">
        <v>1001</v>
      </c>
      <c r="D4" s="24">
        <v>2000</v>
      </c>
      <c r="E4" s="25">
        <v>0.05</v>
      </c>
      <c r="F4" s="14"/>
      <c r="G4" s="24">
        <v>5001</v>
      </c>
      <c r="H4" s="24">
        <v>10000</v>
      </c>
      <c r="I4" s="25">
        <v>0.2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7" spans="1:26">
      <c r="A5" s="12"/>
      <c r="B5" s="14"/>
      <c r="C5" s="24">
        <v>2001</v>
      </c>
      <c r="D5" s="24">
        <v>5000</v>
      </c>
      <c r="E5" s="25">
        <v>0.1</v>
      </c>
      <c r="F5" s="14"/>
      <c r="G5" s="24">
        <v>2001</v>
      </c>
      <c r="H5" s="24">
        <v>5000</v>
      </c>
      <c r="I5" s="25">
        <v>0.1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7" spans="1:26">
      <c r="A6" s="12"/>
      <c r="B6" s="14"/>
      <c r="C6" s="24">
        <v>5001</v>
      </c>
      <c r="D6" s="24">
        <v>10000</v>
      </c>
      <c r="E6" s="25">
        <v>0.2</v>
      </c>
      <c r="F6" s="14"/>
      <c r="G6" s="24">
        <v>1001</v>
      </c>
      <c r="H6" s="24">
        <v>2000</v>
      </c>
      <c r="I6" s="25">
        <v>0.05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7" spans="1:26">
      <c r="A7" s="12"/>
      <c r="B7" s="14"/>
      <c r="C7" s="26">
        <v>10001</v>
      </c>
      <c r="D7" s="27" t="s">
        <v>148</v>
      </c>
      <c r="E7" s="28">
        <v>0.3</v>
      </c>
      <c r="F7" s="14"/>
      <c r="G7" s="26">
        <v>10001</v>
      </c>
      <c r="H7" s="27" t="s">
        <v>148</v>
      </c>
      <c r="I7" s="28">
        <v>0.3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spans="1:26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/>
      <c r="B9" s="12"/>
      <c r="C9" s="13" t="s">
        <v>149</v>
      </c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7" spans="1:26">
      <c r="A10" s="12"/>
      <c r="B10" s="12"/>
      <c r="C10" s="29" t="s">
        <v>142</v>
      </c>
      <c r="D10" s="30" t="s">
        <v>150</v>
      </c>
      <c r="E10" s="12"/>
      <c r="F10" s="12"/>
      <c r="G10" s="12" t="s">
        <v>151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7" spans="1:26">
      <c r="A11" s="12"/>
      <c r="B11" s="14"/>
      <c r="C11" s="24">
        <v>500</v>
      </c>
      <c r="D11" s="31" t="e">
        <f>VLOOKUP(C11,$C$4:$E$7,3,TRUE)</f>
        <v>#N/A</v>
      </c>
      <c r="E11" s="12"/>
      <c r="F11" s="12"/>
      <c r="G11" s="29" t="s">
        <v>142</v>
      </c>
      <c r="H11" s="30" t="s">
        <v>150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7" spans="1:26">
      <c r="A12" s="12"/>
      <c r="B12" s="14"/>
      <c r="C12" s="24">
        <v>2500</v>
      </c>
      <c r="D12" s="31">
        <f>VLOOKUP(C12,$C$4:$E$7,3,TRUE)</f>
        <v>0.1</v>
      </c>
      <c r="E12" s="12"/>
      <c r="F12" s="12"/>
      <c r="G12" s="24">
        <v>500</v>
      </c>
      <c r="H12" s="31">
        <f>_xlfn.XLOOKUP(G12,G4:G7,I4:I7,0.3,-1)</f>
        <v>0.3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7" spans="1:26">
      <c r="A13" s="12"/>
      <c r="B13" s="14"/>
      <c r="C13" s="24">
        <v>20000</v>
      </c>
      <c r="D13" s="31">
        <f>VLOOKUP(C13,$C$4:$E$7,3,TRUE)</f>
        <v>0.3</v>
      </c>
      <c r="E13" s="12"/>
      <c r="F13" s="12"/>
      <c r="G13" s="24">
        <v>2500</v>
      </c>
      <c r="H13" s="31">
        <f>_xlfn.XLOOKUP(G13,G5:G8,I5:I8,"No Tax Mentioned",-1)</f>
        <v>0.1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7" spans="1:26">
      <c r="A14" s="12"/>
      <c r="B14" s="14"/>
      <c r="C14" s="26">
        <v>30000</v>
      </c>
      <c r="D14" s="31">
        <f>VLOOKUP(C14,$C$4:$E$7,3,TRUE)</f>
        <v>0.3</v>
      </c>
      <c r="E14" s="12"/>
      <c r="F14" s="12"/>
      <c r="G14" s="24">
        <v>20000</v>
      </c>
      <c r="H14" s="31">
        <f>_xlfn.XLOOKUP(G14,G6:G9,I6:I9,"No Tax Mentioned",-1)</f>
        <v>0.3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7" spans="1:26">
      <c r="A15" s="12"/>
      <c r="B15" s="12"/>
      <c r="C15" s="12"/>
      <c r="D15" s="12"/>
      <c r="E15" s="12"/>
      <c r="F15" s="12"/>
      <c r="G15" s="26">
        <v>30000</v>
      </c>
      <c r="H15" s="31">
        <f>_xlfn.XLOOKUP(G15,G7:G10,I7:I10,"No Tax Mentioned",-1)</f>
        <v>0.3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spans="1:26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5.75" spans="1:26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5.75" spans="1:26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5.75" spans="1:26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5.75" spans="1:26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5.75" spans="1:2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5.75" spans="1:26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5.75" spans="1:26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5.75" spans="1:26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5.75" spans="1:26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5.75" spans="1:26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5.75" spans="1:26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5.75" spans="1:26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5.75" spans="1:26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5.75" spans="1:26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5.75" spans="1:2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5.75" spans="1:26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5.75" spans="1:26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5.75" spans="1:26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5.75" spans="1:26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5.75" spans="1:26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5.75" spans="1:26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5.75" spans="1:26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5.75" spans="1:26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5.75" spans="1:26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5.75" spans="1: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5.75" spans="1:26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5.75" spans="1:26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5.75" spans="1:26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5.75" spans="1:26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5.75" spans="1:26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5.75" spans="1:26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5.75" spans="1:26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5.75" spans="1:26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5.75" spans="1:26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5.75" spans="1:2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5.75" spans="1:26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5.75" spans="1:26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5.75" spans="1:26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5.75" spans="1:26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5.75" spans="1:26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5.75" spans="1:26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5.75" spans="1:26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5.75" spans="1:26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5.75" spans="1:26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5.75" spans="1:2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5.75" spans="1:26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5.75" spans="1:26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5.75" spans="1:26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5.75" spans="1:26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5.75" spans="1:26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5.75" spans="1:26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5.75" spans="1:26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5.75" spans="1:26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5.75" spans="1:26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5.75" spans="1:2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5.75" spans="1:26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5.75" spans="1:26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5.75" spans="1:26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5.75" spans="1:26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5.75" spans="1:26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5.75" spans="1:26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5.75" spans="1:26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5.75" spans="1:26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5.75" spans="1:26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5.75" spans="1:2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5.75" spans="1:26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5.75" spans="1:26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5.75" spans="1:26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5.75" spans="1:26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5.75" spans="1:26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5.75" spans="1:26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5.75" spans="1:26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5.75" spans="1:26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5.75" spans="1:26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5.75" spans="1:2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5.75" spans="1:26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5.75" spans="1:26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5.75" spans="1:26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5.75" spans="1:26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5.75" spans="1:26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5.75" spans="1:26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5.75" spans="1:26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5.75" spans="1:26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5.75" spans="1:26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5.75" spans="1:2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5.75" spans="1:26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5.75" spans="1:26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5.75" spans="1:26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5.75" spans="1:26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5.75" spans="1:26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5.75" spans="1:26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5.75" spans="1:26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5.75" spans="1:26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5.75" spans="1:26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5.75" spans="1:2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5.75" spans="1:26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5.75" spans="1:26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5.75" spans="1:26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5.75" spans="1:26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5.75" spans="1:26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5.75" spans="1:26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5.75" spans="1:26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5.75" spans="1:26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5.75" spans="1:26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5.75" spans="1:2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5.75" spans="1:26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5.75" spans="1:26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5.75" spans="1:26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5.75" spans="1:26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5.75" spans="1:26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5.75" spans="1:26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5.75" spans="1:26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5.75" spans="1:26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5.75" spans="1:26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5.75" spans="1:2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5.75" spans="1:26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5.75" spans="1:26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5.75" spans="1:26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5.75" spans="1:26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5.75" spans="1:26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5.75" spans="1:26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5.75" spans="1:26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5.75" spans="1:26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5.75" spans="1:26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5.75" spans="1: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5.75" spans="1:26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5.75" spans="1:26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5.75" spans="1:26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5.75" spans="1:26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5.75" spans="1:26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5.75" spans="1:26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5.75" spans="1:26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5.75" spans="1:26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5.75" spans="1:26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5.75" spans="1:2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5.75" spans="1:26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5.75" spans="1:26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5.75" spans="1:26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5.75" spans="1:26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5.75" spans="1:26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5.75" spans="1:26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5.75" spans="1:26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5.75" spans="1:26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5.75" spans="1:26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5.75" spans="1:2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5.75" spans="1:26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5.75" spans="1:26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5.75" spans="1:26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5.75" spans="1:26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5.75" spans="1:26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5.75" spans="1:26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5.75" spans="1:26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5.75" spans="1:26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5.75" spans="1:26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5.75" spans="1:2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5.75" spans="1:26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5.75" spans="1:26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5.75" spans="1:26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5.75" spans="1:26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5.75" spans="1:26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5.75" spans="1:26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5.75" spans="1:26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5.75" spans="1:26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5.75" spans="1:26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5.75" spans="1:2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5.75" spans="1:26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5.75" spans="1:26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5.75" spans="1:26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5.75" spans="1:26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5.75" spans="1:26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5.75" spans="1:26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5.75" spans="1:26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5.75" spans="1:26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5.75" spans="1:26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5.75" spans="1:2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5.75" spans="1:26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5.75" spans="1:26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5.75" spans="1:26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5.75" spans="1:26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5.75" spans="1:26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5.75" spans="1:26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5.75" spans="1:26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5.75" spans="1:26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5.75" spans="1:26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5.75" spans="1:2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5.75" spans="1:26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5.75" spans="1:26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5.75" spans="1:26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5.75" spans="1:26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5.75" spans="1:26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5.75" spans="1:26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5.75" spans="1:26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5.75" spans="1:26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5.75" spans="1:26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5.75" spans="1:2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5.75" spans="1:26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5.75" spans="1:26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5.75" spans="1:26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5.75" spans="1:26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5.75" spans="1:26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5.75" spans="1:26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5.75" spans="1:26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5.75" spans="1:26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5.75" spans="1:26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5.75" spans="1:2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5.75" spans="1:26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5.75" spans="1:26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5.75" spans="1:26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5.75" spans="1:26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5.75" spans="1:26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5.75" spans="1:26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5.75" spans="1:26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5.75" spans="1:26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5.75" spans="1:26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5.75" spans="1:2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5.75" spans="1:26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5.75" spans="1:26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5.75" spans="1:26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5.75" spans="1:26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5.75" spans="1:26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5.75" spans="1:26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5.75" spans="1:26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5.75" spans="1:26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5.75" spans="1:26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5.75" spans="1: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5.75" spans="1:26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5.75" spans="1:26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5.75" spans="1:26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5.75" spans="1:26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5.75" spans="1:26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5.75" spans="1:26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5.75" spans="1:26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5.75" spans="1:26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5.75" spans="1:26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5.75" spans="1:2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5.75" spans="1:26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5.75" spans="1:26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5.75" spans="1:26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5.75" spans="1:26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5.75" spans="1:26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5.75" spans="1:26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5.75" spans="1:26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5.75" spans="1:26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5.75" spans="1:26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5.75" spans="1:2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5.75" spans="1:26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5.75" spans="1:26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5.75" spans="1:26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5.75" spans="1:26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5.75" spans="1:26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5.75" spans="1:26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5.75" spans="1:26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5.75" spans="1:26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5.75" spans="1:26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5.75" spans="1:2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5.75" spans="1:26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5.75" spans="1:26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5.75" spans="1:26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5.75" spans="1:26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5.75" spans="1:26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5.75" spans="1:26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5.75" spans="1:26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5.75" spans="1:26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5.75" spans="1:26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5.75" spans="1:2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5.75" spans="1:26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5.75" spans="1:26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5.75" spans="1:26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5.75" spans="1:26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5.75" spans="1:26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5.75" spans="1:26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5.75" spans="1:26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5.75" spans="1:26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5.75" spans="1:26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5.75" spans="1:2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5.75" spans="1:26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5.75" spans="1:26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5.75" spans="1:26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5.75" spans="1:26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5.75" spans="1:26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5.75" spans="1:26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5.75" spans="1:26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5.75" spans="1:26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5.75" spans="1:26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5.75" spans="1:2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5.75" spans="1:26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5.75" spans="1:26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5.75" spans="1:26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5.75" spans="1:26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5.75" spans="1:26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5.75" spans="1:26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5.75" spans="1:26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5.75" spans="1:26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5.75" spans="1:26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5.75" spans="1:2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5.75" spans="1:26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5.75" spans="1:26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5.75" spans="1:26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5.75" spans="1:26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5.75" spans="1:26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5.75" spans="1:26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5.75" spans="1:26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5.75" spans="1:26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5.75" spans="1:26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5.75" spans="1:2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5.75" spans="1:26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5.75" spans="1:26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5.75" spans="1:26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5.75" spans="1:26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5.75" spans="1:26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5.75" spans="1:26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5.75" spans="1:26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5.75" spans="1:26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5.75" spans="1:26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5.75" spans="1:2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5.75" spans="1:26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5.75" spans="1:26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5.75" spans="1:26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5.75" spans="1:26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5.75" spans="1:26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5.75" spans="1:26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5.75" spans="1:26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5.75" spans="1:26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5.75" spans="1:26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5.75" spans="1: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5.75" spans="1:26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5.75" spans="1:26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5.75" spans="1:26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5.75" spans="1:26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5.75" spans="1:26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5.75" spans="1:26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5.75" spans="1:26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5.75" spans="1:26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5.75" spans="1:26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5.75" spans="1:2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5.75" spans="1:26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5.75" spans="1:26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5.75" spans="1:26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5.75" spans="1:26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5.75" spans="1:26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5.75" spans="1:26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5.75" spans="1:26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5.75" spans="1:26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5.75" spans="1:26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5.75" spans="1:2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5.75" spans="1:26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5.75" spans="1:26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5.75" spans="1:26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5.75" spans="1:26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5.75" spans="1:26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5.75" spans="1:26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5.75" spans="1:26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5.75" spans="1:26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5.75" spans="1:26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5.75" spans="1:2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5.75" spans="1:26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5.75" spans="1:26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5.75" spans="1:26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5.75" spans="1:26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5.75" spans="1:26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5.75" spans="1:26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5.75" spans="1:26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5.75" spans="1:26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5.75" spans="1:26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5.75" spans="1:2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5.75" spans="1:26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5.75" spans="1:26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5.75" spans="1:26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5.75" spans="1:26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5.75" spans="1:26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5.75" spans="1:26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5.75" spans="1:26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5.75" spans="1:26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5.75" spans="1:26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5.75" spans="1:2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5.75" spans="1:26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5.75" spans="1:26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5.75" spans="1:26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5.75" spans="1:26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5.75" spans="1:26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5.75" spans="1:26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5.75" spans="1:26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5.75" spans="1:26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5.75" spans="1:26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5.75" spans="1:2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5.75" spans="1:26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5.75" spans="1:26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5.75" spans="1:26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5.75" spans="1:26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5.75" spans="1:26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5.75" spans="1:26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5.75" spans="1:26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5.75" spans="1:26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5.75" spans="1:26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5.75" spans="1:2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5.75" spans="1:26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5.75" spans="1:26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5.75" spans="1:26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5.75" spans="1:26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5.75" spans="1:26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5.75" spans="1:26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5.75" spans="1:26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5.75" spans="1:26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5.75" spans="1:26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5.75" spans="1:2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5.75" spans="1:26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5.75" spans="1:26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5.75" spans="1:26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5.75" spans="1:26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5.75" spans="1:26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5.75" spans="1:26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5.75" spans="1:26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5.75" spans="1:26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5.75" spans="1:26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5.75" spans="1:2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5.75" spans="1:26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5.75" spans="1:26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5.75" spans="1:26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5.75" spans="1:26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5.75" spans="1:26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5.75" spans="1:26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5.75" spans="1:26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5.75" spans="1:26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5.75" spans="1:26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5.75" spans="1: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5.75" spans="1:26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5.75" spans="1:26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5.75" spans="1:26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5.75" spans="1:26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5.75" spans="1:26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5.75" spans="1:26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5.75" spans="1:26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5.75" spans="1:26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5.75" spans="1:26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5.75" spans="1:2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5.75" spans="1:26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5.75" spans="1:26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5.75" spans="1:26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5.75" spans="1:26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5.75" spans="1:26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5.75" spans="1:26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5.75" spans="1:26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5.75" spans="1:26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5.75" spans="1:26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5.75" spans="1:2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5.75" spans="1:26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5.75" spans="1:26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5.75" spans="1:26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5.75" spans="1:26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5.75" spans="1:26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5.75" spans="1:26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5.75" spans="1:26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5.75" spans="1:26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5.75" spans="1:26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5.75" spans="1:2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5.75" spans="1:26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5.75" spans="1:26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5.75" spans="1:26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5.75" spans="1:26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5.75" spans="1:26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5.75" spans="1:26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5.75" spans="1:26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5.75" spans="1:26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5.75" spans="1:26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5.75" spans="1:2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5.75" spans="1:26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5.75" spans="1:26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5.75" spans="1:26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5.75" spans="1:26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5.75" spans="1:26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5.75" spans="1:26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5.75" spans="1:26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5.75" spans="1:26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5.75" spans="1:26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5.75" spans="1:2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5.75" spans="1:26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5.75" spans="1:26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5.75" spans="1:26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5.75" spans="1:26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5.75" spans="1:26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5.75" spans="1:26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5.75" spans="1:26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5.75" spans="1:26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5.75" spans="1:26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5.75" spans="1:2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5.75" spans="1:26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5.75" spans="1:26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5.75" spans="1:26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5.75" spans="1:26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5.75" spans="1:26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5.75" spans="1:26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5.75" spans="1:26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5.75" spans="1:26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5.75" spans="1:26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5.75" spans="1:2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5.75" spans="1:26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5.75" spans="1:26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5.75" spans="1:26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5.75" spans="1:26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5.75" spans="1:26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5.75" spans="1:26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5.75" spans="1:26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5.75" spans="1:26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5.75" spans="1:26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5.75" spans="1:2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5.75" spans="1:26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5.75" spans="1:26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5.75" spans="1:26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5.75" spans="1:26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5.75" spans="1:26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5.75" spans="1:26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5.75" spans="1:26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5.75" spans="1:26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5.75" spans="1:26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5.75" spans="1:2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5.75" spans="1:26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5.75" spans="1:26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5.75" spans="1:26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5.75" spans="1:26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5.75" spans="1:26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5.75" spans="1:26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5.75" spans="1:26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5.75" spans="1:26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5.75" spans="1:26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5.75" spans="1: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5.75" spans="1:26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5.75" spans="1:26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5.75" spans="1:26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5.75" spans="1:26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5.75" spans="1:26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5.75" spans="1:26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5.75" spans="1:26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5.75" spans="1:26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5.75" spans="1:26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5.75" spans="1:2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5.75" spans="1:26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5.75" spans="1:26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5.75" spans="1:26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5.75" spans="1:26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5.75" spans="1:26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5.75" spans="1:26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5.75" spans="1:26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5.75" spans="1:26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5.75" spans="1:26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5.75" spans="1:2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5.75" spans="1:26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5.75" spans="1:26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5.75" spans="1:26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5.75" spans="1:26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5.75" spans="1:26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5.75" spans="1:26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5.75" spans="1:26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5.75" spans="1:26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5.75" spans="1:26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5.75" spans="1:2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5.75" spans="1:26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5.75" spans="1:26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5.75" spans="1:26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5.75" spans="1:26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5.75" spans="1:26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5.75" spans="1:26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5.75" spans="1:26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5.75" spans="1:26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5.75" spans="1:26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5.75" spans="1:2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5.75" spans="1:26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5.75" spans="1:26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5.75" spans="1:26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5.75" spans="1:26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5.75" spans="1:26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5.75" spans="1:26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5.75" spans="1:26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5.75" spans="1:26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5.75" spans="1:26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5.75" spans="1:2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5.75" spans="1:26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5.75" spans="1:26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5.75" spans="1:26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5.75" spans="1:26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5.75" spans="1:26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5.75" spans="1:26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5.75" spans="1:26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5.75" spans="1:26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5.75" spans="1:26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5.75" spans="1:2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5.75" spans="1:26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5.75" spans="1:26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5.75" spans="1:26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5.75" spans="1:26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5.75" spans="1:26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5.75" spans="1:26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5.75" spans="1:26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5.75" spans="1:26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5.75" spans="1:26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5.75" spans="1:2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5.75" spans="1:26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5.75" spans="1:26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5.75" spans="1:26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5.75" spans="1:26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5.75" spans="1:26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5.75" spans="1:26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5.75" spans="1:26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5.75" spans="1:26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5.75" spans="1:26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5.75" spans="1:2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5.75" spans="1:26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5.75" spans="1:26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5.75" spans="1:26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5.75" spans="1:26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5.75" spans="1:26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5.75" spans="1:26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5.75" spans="1:26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5.75" spans="1:26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5.75" spans="1:26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5.75" spans="1:2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5.75" spans="1:26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5.75" spans="1:26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5.75" spans="1:26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5.75" spans="1:26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5.75" spans="1:26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5.75" spans="1:26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5.75" spans="1:26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5.75" spans="1:26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5.75" spans="1:26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5.75" spans="1: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5.75" spans="1:26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5.75" spans="1:26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5.75" spans="1:26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5.75" spans="1:26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5.75" spans="1:26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5.75" spans="1:26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5.75" spans="1:26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5.75" spans="1:26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5.75" spans="1:26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5.75" spans="1:2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5.75" spans="1:26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5.75" spans="1:26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5.75" spans="1:26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5.75" spans="1:26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5.75" spans="1:26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5.75" spans="1:26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5.75" spans="1:26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5.75" spans="1:26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5.75" spans="1:26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5.75" spans="1:2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5.75" spans="1:26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5.75" spans="1:26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5.75" spans="1:26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5.75" spans="1:26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5.75" spans="1:26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5.75" spans="1:26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5.75" spans="1:26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5.75" spans="1:26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5.75" spans="1:26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5.75" spans="1:2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5.75" spans="1:26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5.75" spans="1:26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5.75" spans="1:26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5.75" spans="1:26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5.75" spans="1:26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5.75" spans="1:26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5.75" spans="1:26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5.75" spans="1:26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5.75" spans="1:26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5.75" spans="1:2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5.75" spans="1:26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5.75" spans="1:26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5.75" spans="1:26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5.75" spans="1:26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5.75" spans="1:26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5.75" spans="1:26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5.75" spans="1:26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5.75" spans="1:26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5.75" spans="1:26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5.75" spans="1:2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5.75" spans="1:26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5.75" spans="1:26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5.75" spans="1:26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5.75" spans="1:26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5.75" spans="1:26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5.75" spans="1:26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5.75" spans="1:26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5.75" spans="1:26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5.75" spans="1:26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5.75" spans="1:2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5.75" spans="1:26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5.75" spans="1:26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5.75" spans="1:26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5.75" spans="1:26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5.75" spans="1:26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5.75" spans="1:26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5.75" spans="1:26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5.75" spans="1:26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5.75" spans="1:26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5.75" spans="1:2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5.75" spans="1:26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5.75" spans="1:26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5.75" spans="1:26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5.75" spans="1:26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5.75" spans="1:26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5.75" spans="1:26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5.75" spans="1:26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5.75" spans="1:26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5.75" spans="1:26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5.75" spans="1:2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5.75" spans="1:26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5.75" spans="1:26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5.75" spans="1:26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5.75" spans="1:26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5.75" spans="1:26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5.75" spans="1:26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5.75" spans="1:26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5.75" spans="1:26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5.75" spans="1:26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5.75" spans="1:2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5.75" spans="1:26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5.75" spans="1:26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5.75" spans="1:26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5.75" spans="1:26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5.75" spans="1:26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5.75" spans="1:26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5.75" spans="1:26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5.75" spans="1:26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5.75" spans="1:26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5.75" spans="1: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5.75" spans="1:26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5.75" spans="1:26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5.75" spans="1:26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5.75" spans="1:26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5.75" spans="1:26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5.75" spans="1:26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5.75" spans="1:26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5.75" spans="1:26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5.75" spans="1:26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5.75" spans="1:2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5.75" spans="1:26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5.75" spans="1:26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5.75" spans="1:26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5.75" spans="1:26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5.75" spans="1:26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5.75" spans="1:26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5.75" spans="1:26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5.75" spans="1:26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5.75" spans="1:26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5.75" spans="1:2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5.75" spans="1:26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5.75" spans="1:26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5.75" spans="1:26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5.75" spans="1:26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5.75" spans="1:26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5.75" spans="1:26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5.75" spans="1:26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5.75" spans="1:26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5.75" spans="1:26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5.75" spans="1:2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5.75" spans="1:26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5.75" spans="1:26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5.75" spans="1:26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5.75" spans="1:26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5.75" spans="1:26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5.75" spans="1:26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5.75" spans="1:26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5.75" spans="1:26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5.75" spans="1:26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5.75" spans="1:2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5.75" spans="1:26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5.75" spans="1:26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5.75" spans="1:26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5.75" spans="1:26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5.75" spans="1:26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5.75" spans="1:26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5.75" spans="1:26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5.75" spans="1:26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5.75" spans="1:26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5.75" spans="1:2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5.75" spans="1:26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5.75" spans="1:26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5.75" spans="1:26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5.75" spans="1:26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5.75" spans="1:26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5.75" spans="1:26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5.75" spans="1:26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5.75" spans="1:26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5.75" spans="1:26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5.75" spans="1:2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5.75" spans="1:26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5.75" spans="1:26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5.75" spans="1:26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5.75" spans="1:26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5.75" spans="1:26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5.75" spans="1:26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5.75" spans="1:26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5.75" spans="1:26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5.75" spans="1:26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5.75" spans="1:2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5.75" spans="1:26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5.75" spans="1:26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5.75" spans="1:26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5.75" spans="1:26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C2:D2"/>
    <mergeCell ref="G2:H2"/>
    <mergeCell ref="G3:I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J3" sqref="J3"/>
    </sheetView>
  </sheetViews>
  <sheetFormatPr defaultColWidth="16.5714285714286" defaultRowHeight="15"/>
  <cols>
    <col min="1" max="1" width="15.2857142857143" customWidth="1"/>
    <col min="2" max="2" width="12.4285714285714" customWidth="1"/>
    <col min="3" max="3" width="13.1428571428571" customWidth="1"/>
    <col min="4" max="4" width="12.4285714285714" customWidth="1"/>
  </cols>
  <sheetData>
    <row r="1" ht="21.75" spans="1:8">
      <c r="A1" s="1" t="s">
        <v>152</v>
      </c>
      <c r="B1" s="1" t="s">
        <v>153</v>
      </c>
      <c r="C1" s="1" t="s">
        <v>154</v>
      </c>
      <c r="D1" s="1" t="s">
        <v>155</v>
      </c>
      <c r="F1" s="2" t="s">
        <v>152</v>
      </c>
      <c r="G1" s="2" t="s">
        <v>156</v>
      </c>
      <c r="H1" s="3" t="s">
        <v>157</v>
      </c>
    </row>
    <row r="2" ht="42.75" spans="1:10">
      <c r="A2" s="4" t="s">
        <v>158</v>
      </c>
      <c r="B2" s="5" t="s">
        <v>159</v>
      </c>
      <c r="C2" s="5" t="s">
        <v>160</v>
      </c>
      <c r="D2" s="5" t="s">
        <v>161</v>
      </c>
      <c r="F2" s="6" t="s">
        <v>162</v>
      </c>
      <c r="G2" s="6" t="s">
        <v>154</v>
      </c>
      <c r="H2" s="6" t="str" cm="1">
        <f t="array" ref="H2">_xlfn.XLOOKUP(F2,A2:A14,_xlfn.XLOOKUP(G2,B1:D1,B2:D14))</f>
        <v>$ 9,865</v>
      </c>
      <c r="J2" t="s">
        <v>163</v>
      </c>
    </row>
    <row r="3" ht="21.75" spans="1:10">
      <c r="A3" s="7" t="s">
        <v>164</v>
      </c>
      <c r="B3" s="8" t="s">
        <v>165</v>
      </c>
      <c r="C3" s="8" t="s">
        <v>166</v>
      </c>
      <c r="D3" s="8" t="s">
        <v>167</v>
      </c>
      <c r="J3" t="s">
        <v>168</v>
      </c>
    </row>
    <row r="4" ht="21.75" spans="1:6">
      <c r="A4" s="4" t="s">
        <v>169</v>
      </c>
      <c r="B4" s="5" t="s">
        <v>170</v>
      </c>
      <c r="C4" s="5" t="s">
        <v>171</v>
      </c>
      <c r="D4" s="5" t="s">
        <v>172</v>
      </c>
      <c r="F4" s="9"/>
    </row>
    <row r="5" ht="21.75" spans="1:4">
      <c r="A5" s="7" t="s">
        <v>173</v>
      </c>
      <c r="B5" s="8" t="s">
        <v>174</v>
      </c>
      <c r="C5" s="8" t="s">
        <v>175</v>
      </c>
      <c r="D5" s="8" t="s">
        <v>176</v>
      </c>
    </row>
    <row r="6" ht="21.75" spans="1:4">
      <c r="A6" s="4" t="s">
        <v>177</v>
      </c>
      <c r="B6" s="5" t="s">
        <v>170</v>
      </c>
      <c r="C6" s="5" t="s">
        <v>178</v>
      </c>
      <c r="D6" s="5" t="s">
        <v>179</v>
      </c>
    </row>
    <row r="7" ht="42.75" spans="1:4">
      <c r="A7" s="7" t="s">
        <v>180</v>
      </c>
      <c r="B7" s="8" t="s">
        <v>181</v>
      </c>
      <c r="C7" s="8" t="s">
        <v>182</v>
      </c>
      <c r="D7" s="8" t="s">
        <v>183</v>
      </c>
    </row>
    <row r="8" ht="42.75" spans="1:4">
      <c r="A8" s="4" t="s">
        <v>184</v>
      </c>
      <c r="B8" s="5" t="s">
        <v>185</v>
      </c>
      <c r="C8" s="5" t="s">
        <v>186</v>
      </c>
      <c r="D8" s="5" t="s">
        <v>187</v>
      </c>
    </row>
    <row r="9" ht="21.75" spans="1:4">
      <c r="A9" s="7" t="s">
        <v>188</v>
      </c>
      <c r="B9" s="8" t="s">
        <v>189</v>
      </c>
      <c r="C9" s="8" t="s">
        <v>190</v>
      </c>
      <c r="D9" s="8" t="s">
        <v>191</v>
      </c>
    </row>
    <row r="10" ht="21.75" spans="1:4">
      <c r="A10" s="4" t="s">
        <v>162</v>
      </c>
      <c r="B10" s="5" t="s">
        <v>192</v>
      </c>
      <c r="C10" s="5" t="s">
        <v>193</v>
      </c>
      <c r="D10" s="5" t="s">
        <v>194</v>
      </c>
    </row>
    <row r="11" ht="21.75" spans="1:4">
      <c r="A11" s="7" t="s">
        <v>195</v>
      </c>
      <c r="B11" s="8" t="s">
        <v>196</v>
      </c>
      <c r="C11" s="8" t="s">
        <v>197</v>
      </c>
      <c r="D11" s="8" t="s">
        <v>198</v>
      </c>
    </row>
    <row r="12" ht="42.75" spans="1:4">
      <c r="A12" s="4" t="s">
        <v>199</v>
      </c>
      <c r="B12" s="5" t="s">
        <v>200</v>
      </c>
      <c r="C12" s="5" t="s">
        <v>201</v>
      </c>
      <c r="D12" s="5" t="s">
        <v>202</v>
      </c>
    </row>
    <row r="13" ht="21.75" spans="1:4">
      <c r="A13" s="7" t="s">
        <v>203</v>
      </c>
      <c r="B13" s="8" t="s">
        <v>204</v>
      </c>
      <c r="C13" s="8" t="s">
        <v>205</v>
      </c>
      <c r="D13" s="8" t="s">
        <v>181</v>
      </c>
    </row>
    <row r="14" ht="21.75" spans="1:4">
      <c r="A14" s="10" t="s">
        <v>206</v>
      </c>
      <c r="B14" s="11" t="s">
        <v>207</v>
      </c>
      <c r="C14" s="11" t="s">
        <v>208</v>
      </c>
      <c r="D14" s="11" t="s">
        <v>166</v>
      </c>
    </row>
  </sheetData>
  <dataValidations count="2">
    <dataValidation type="list" allowBlank="1" showInputMessage="1" showErrorMessage="1" sqref="F2">
      <formula1>$A$2:$A$14</formula1>
    </dataValidation>
    <dataValidation type="list" allowBlank="1" showInputMessage="1" showErrorMessage="1" sqref="G2">
      <formula1>$B$1:$D$1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Superstore data</vt:lpstr>
      <vt:lpstr>Vlookuo with true argument</vt:lpstr>
      <vt:lpstr>XlookUp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Al</cp:lastModifiedBy>
  <dcterms:created xsi:type="dcterms:W3CDTF">2025-03-13T17:13:00Z</dcterms:created>
  <dcterms:modified xsi:type="dcterms:W3CDTF">2025-08-06T16:44:31Z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CAB33D7C06FA40E0A85269FBF16D6DFE_12</vt:lpwstr>
  </property>
  <property fmtid="{D5CDD505-2E9C-101B-9397-08002B2CF9AE}" pid="3" name="KSOProductBuildVer">
    <vt:lpwstr>1033-12.2.0.22222</vt:lpwstr>
  </property>
</Properties>
</file>