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work/Desktop/Project/MyBusiness/calculation/"/>
    </mc:Choice>
  </mc:AlternateContent>
  <xr:revisionPtr revIDLastSave="0" documentId="13_ncr:1_{82AC1858-3FD6-1E4A-A17D-CD834E2E6098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График ГР" sheetId="6" r:id="rId1"/>
    <sheet name="График ОР" sheetId="2" r:id="rId2"/>
    <sheet name="граждане 1 регион" sheetId="1" r:id="rId3"/>
    <sheet name="граждане 2 регион" sheetId="3" r:id="rId4"/>
    <sheet name="организации 1 регион" sheetId="4" r:id="rId5"/>
    <sheet name="организации 2 регион" sheetId="5" r:id="rId6"/>
  </sheets>
  <definedNames>
    <definedName name="_xlchart.v1.3" hidden="1">'График ОР'!$B$3:$B$12</definedName>
    <definedName name="_xlchart.v1.4" hidden="1">'График ОР'!$E$3:$E$12</definedName>
    <definedName name="_xlchart.v1.5" hidden="1">'График ОР'!$F$3:$F$12</definedName>
    <definedName name="_xlchart.v1.6" hidden="1">'График ОР'!$B$3:$B$12</definedName>
    <definedName name="_xlchart.v1.7" hidden="1">'График ОР'!$E$3:$E$12</definedName>
    <definedName name="_xlchart.v1.8" hidden="1">'График ОР'!$F$3:$F$12</definedName>
    <definedName name="_xlchart.v2.0" hidden="1">'График ОР'!$B$3:$B$12</definedName>
    <definedName name="_xlchart.v2.1" hidden="1">'График ОР'!$E$3:$E$12</definedName>
    <definedName name="_xlchart.v2.2" hidden="1">'График ОР'!$F$3:$F$12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2" l="1"/>
  <c r="F8" i="2"/>
  <c r="F9" i="2"/>
  <c r="F10" i="2"/>
  <c r="F11" i="2"/>
  <c r="F12" i="2"/>
  <c r="F3" i="2"/>
  <c r="F4" i="2"/>
  <c r="F5" i="2"/>
  <c r="F6" i="2"/>
  <c r="D4" i="2"/>
  <c r="D5" i="2"/>
  <c r="D6" i="2"/>
  <c r="D7" i="2"/>
  <c r="D8" i="2"/>
  <c r="D9" i="2"/>
  <c r="D10" i="2"/>
  <c r="D11" i="2"/>
  <c r="D12" i="2"/>
  <c r="D3" i="2"/>
  <c r="C4" i="2"/>
  <c r="C5" i="2"/>
  <c r="C6" i="2"/>
  <c r="C7" i="2"/>
  <c r="C8" i="2"/>
  <c r="C9" i="2"/>
  <c r="C10" i="2"/>
  <c r="C11" i="2"/>
  <c r="C12" i="2"/>
  <c r="C3" i="2"/>
  <c r="B3" i="2"/>
  <c r="B4" i="2"/>
  <c r="B5" i="2"/>
  <c r="B6" i="2"/>
  <c r="B7" i="2"/>
  <c r="B8" i="2"/>
  <c r="B9" i="2"/>
  <c r="B10" i="2"/>
  <c r="B11" i="2"/>
  <c r="B12" i="2"/>
  <c r="D12" i="6"/>
  <c r="E12" i="6" s="1"/>
  <c r="C12" i="6"/>
  <c r="F12" i="6" s="1"/>
  <c r="B12" i="6"/>
  <c r="F11" i="6"/>
  <c r="D11" i="6"/>
  <c r="E11" i="6" s="1"/>
  <c r="C11" i="6"/>
  <c r="B11" i="6"/>
  <c r="D10" i="6"/>
  <c r="E10" i="6" s="1"/>
  <c r="C10" i="6"/>
  <c r="B10" i="6"/>
  <c r="F10" i="6" s="1"/>
  <c r="F9" i="6"/>
  <c r="D9" i="6"/>
  <c r="E9" i="6" s="1"/>
  <c r="C9" i="6"/>
  <c r="B9" i="6"/>
  <c r="D8" i="6"/>
  <c r="E8" i="6" s="1"/>
  <c r="C8" i="6"/>
  <c r="F8" i="6" s="1"/>
  <c r="B8" i="6"/>
  <c r="E7" i="6"/>
  <c r="D7" i="6"/>
  <c r="C7" i="6"/>
  <c r="F7" i="6" s="1"/>
  <c r="B7" i="6"/>
  <c r="F6" i="6"/>
  <c r="E6" i="6"/>
  <c r="D6" i="6"/>
  <c r="C6" i="6"/>
  <c r="B6" i="6"/>
  <c r="D5" i="6"/>
  <c r="E5" i="6" s="1"/>
  <c r="C5" i="6"/>
  <c r="F5" i="6" s="1"/>
  <c r="B5" i="6"/>
  <c r="D4" i="6"/>
  <c r="E4" i="6" s="1"/>
  <c r="C4" i="6"/>
  <c r="F4" i="6" s="1"/>
  <c r="B4" i="6"/>
  <c r="F3" i="6"/>
  <c r="D3" i="6"/>
  <c r="E3" i="6" s="1"/>
  <c r="C3" i="6"/>
  <c r="B3" i="6"/>
  <c r="E8" i="2"/>
  <c r="E4" i="2"/>
  <c r="E6" i="2" l="1"/>
  <c r="E12" i="2"/>
  <c r="E7" i="2"/>
  <c r="E9" i="2"/>
  <c r="E3" i="2"/>
  <c r="E5" i="2"/>
  <c r="E11" i="2"/>
  <c r="E10" i="2"/>
</calcChain>
</file>

<file path=xl/sharedStrings.xml><?xml version="1.0" encoding="utf-8"?>
<sst xmlns="http://schemas.openxmlformats.org/spreadsheetml/2006/main" count="48" uniqueCount="16">
  <si>
    <t>ФОТ</t>
  </si>
  <si>
    <t>Аренда</t>
  </si>
  <si>
    <t>Хозяйственные</t>
  </si>
  <si>
    <t>Материальные</t>
  </si>
  <si>
    <t>Менеджмент</t>
  </si>
  <si>
    <t>ВСЕГО</t>
  </si>
  <si>
    <t>РЫНОЧНЫЕ</t>
  </si>
  <si>
    <t>ВЫГОДА</t>
  </si>
  <si>
    <t>ЦЕНА</t>
  </si>
  <si>
    <t>Кол-во исков, шт.</t>
  </si>
  <si>
    <t xml:space="preserve">  Расходы при самостоятельной организации работ, млн.руб.</t>
  </si>
  <si>
    <t xml:space="preserve">  Расходы при закупки юридических услуг, млн.руб.</t>
  </si>
  <si>
    <t xml:space="preserve">  Выгода, млн.руб.</t>
  </si>
  <si>
    <t xml:space="preserve">  Себестоимость, тыс.руб./шт.</t>
  </si>
  <si>
    <t>Параметры организации работ по ОРГАНИЗАЦИЯМ</t>
  </si>
  <si>
    <t>Параметры организации работ по ГРАЖДАНАМ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</si>
</sst>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4" tint="-0.499984740745262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0" applyFont="1" applyFill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0" fillId="0" borderId="0" xfId="0" applyFont="1"/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/>
    <xf numFmtId="0" fontId="2" fillId="3" borderId="0" xfId="0" applyFont="1" applyFill="1" applyAlignment="1">
      <alignment horizontal="left" vertical="center"/>
    </xf>
    <xf numFmtId="0" fontId="0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88971205288898E-2"/>
          <c:y val="3.4392915797919338E-2"/>
          <c:w val="0.81729478290487134"/>
          <c:h val="0.66021670245056296"/>
        </c:manualLayout>
      </c:layout>
      <c:scatterChart>
        <c:scatterStyle val="lineMarker"/>
        <c:varyColors val="0"/>
        <c:ser>
          <c:idx val="0"/>
          <c:order val="0"/>
          <c:tx>
            <c:strRef>
              <c:f>'График ГР'!$C$2</c:f>
              <c:strCache>
                <c:ptCount val="1"/>
                <c:pt idx="0">
                  <c:v>  Расходы при самостоятельной организации работ, млн.руб.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28575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6911848571334553E-2"/>
                  <c:y val="-7.1005212980152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A27-1F46-9671-9C6CD9E425F4}"/>
                </c:ext>
              </c:extLst>
            </c:dLbl>
            <c:dLbl>
              <c:idx val="9"/>
              <c:layout>
                <c:manualLayout>
                  <c:x val="-2.7174476240949496E-2"/>
                  <c:y val="4.1904702818865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A27-1F46-9671-9C6CD9E425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rgbClr val="00B050"/>
                    </a:solidFill>
                    <a:latin typeface=""/>
                    <a:ea typeface="+mn-ea"/>
                    <a:cs typeface="+mn-cs"/>
                  </a:defRPr>
                </a:pPr>
                <a:endParaRPr lang="ru-RU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'График ГР'!$B$3:$B$12</c:f>
              <c:numCache>
                <c:formatCode>#,##0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47.101999999999997</c:v>
                </c:pt>
              </c:numCache>
            </c:numRef>
          </c:xVal>
          <c:yVal>
            <c:numRef>
              <c:f>'График ГР'!$C$3:$C$12</c:f>
              <c:numCache>
                <c:formatCode>#,##0</c:formatCode>
                <c:ptCount val="10"/>
                <c:pt idx="0">
                  <c:v>5.4909947774027135</c:v>
                </c:pt>
                <c:pt idx="1">
                  <c:v>7.1816514234762128</c:v>
                </c:pt>
                <c:pt idx="2">
                  <c:v>8.8723080695497103</c:v>
                </c:pt>
                <c:pt idx="3">
                  <c:v>10.56296471562321</c:v>
                </c:pt>
                <c:pt idx="4">
                  <c:v>12.593650659193679</c:v>
                </c:pt>
                <c:pt idx="5">
                  <c:v>15.11228004585695</c:v>
                </c:pt>
                <c:pt idx="6">
                  <c:v>17.63090943252022</c:v>
                </c:pt>
                <c:pt idx="7">
                  <c:v>20.149538819183491</c:v>
                </c:pt>
                <c:pt idx="8">
                  <c:v>22.668168205846758</c:v>
                </c:pt>
                <c:pt idx="9">
                  <c:v>23.727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27-1F46-9671-9C6CD9E425F4}"/>
            </c:ext>
          </c:extLst>
        </c:ser>
        <c:ser>
          <c:idx val="1"/>
          <c:order val="1"/>
          <c:tx>
            <c:strRef>
              <c:f>'График ГР'!$D$2</c:f>
              <c:strCache>
                <c:ptCount val="1"/>
                <c:pt idx="0">
                  <c:v>  Расходы при закупки юридических услуг, млн.руб.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28575">
                <a:solidFill>
                  <a:srgbClr val="C00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7806598879435568E-2"/>
                  <c:y val="4.04793876801611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A27-1F46-9671-9C6CD9E425F4}"/>
                </c:ext>
              </c:extLst>
            </c:dLbl>
            <c:dLbl>
              <c:idx val="9"/>
              <c:layout>
                <c:manualLayout>
                  <c:x val="-2.5901671743519858E-2"/>
                  <c:y val="-4.03413884644141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A27-1F46-9671-9C6CD9E425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rgbClr val="C00000"/>
                    </a:solidFill>
                    <a:latin typeface="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'График ГР'!$B$3:$B$12</c:f>
              <c:numCache>
                <c:formatCode>#,##0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47.101999999999997</c:v>
                </c:pt>
              </c:numCache>
            </c:numRef>
          </c:xVal>
          <c:yVal>
            <c:numRef>
              <c:f>'График ГР'!$D$3:$D$12</c:f>
              <c:numCache>
                <c:formatCode>#,##0</c:formatCode>
                <c:ptCount val="10"/>
                <c:pt idx="0">
                  <c:v>3.6460790699999999</c:v>
                </c:pt>
                <c:pt idx="1">
                  <c:v>7.2914290700000004</c:v>
                </c:pt>
                <c:pt idx="2">
                  <c:v>10.93677907</c:v>
                </c:pt>
                <c:pt idx="3">
                  <c:v>14.582129070000001</c:v>
                </c:pt>
                <c:pt idx="4">
                  <c:v>18.227479070000001</c:v>
                </c:pt>
                <c:pt idx="5">
                  <c:v>21.872829069999998</c:v>
                </c:pt>
                <c:pt idx="6">
                  <c:v>25.518179069999999</c:v>
                </c:pt>
                <c:pt idx="7">
                  <c:v>29.163529069999999</c:v>
                </c:pt>
                <c:pt idx="8">
                  <c:v>32.808879070000003</c:v>
                </c:pt>
                <c:pt idx="9">
                  <c:v>34.341384209999994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A27-1F46-9671-9C6CD9E42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894703"/>
        <c:axId val="2091844847"/>
      </c:scatterChart>
      <c:valAx>
        <c:axId val="2091894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&quot; тыс.шт.&quot;" sourceLinked="0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"/>
                <a:ea typeface="+mn-ea"/>
                <a:cs typeface="+mn-cs"/>
              </a:defRPr>
            </a:pPr>
            <a:endParaRPr lang="ru-RU"/>
          </a:p>
        </c:txPr>
        <c:crossAx val="2091844847"/>
        <c:crosses val="autoZero"/>
        <c:crossBetween val="midCat"/>
      </c:valAx>
      <c:valAx>
        <c:axId val="2091844847"/>
        <c:scaling>
          <c:orientation val="minMax"/>
        </c:scaling>
        <c:delete val="1"/>
        <c:axPos val="l"/>
        <c:numFmt formatCode="#,##0&quot; jjj&quot;" sourceLinked="0"/>
        <c:majorTickMark val="none"/>
        <c:minorTickMark val="none"/>
        <c:tickLblPos val="nextTo"/>
        <c:crossAx val="2091894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2347752734677099E-2"/>
          <c:y val="0.81506606664938397"/>
          <c:w val="0.94791194468483619"/>
          <c:h val="0.126962207968952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'График ГР'!$E$2</c:f>
              <c:strCache>
                <c:ptCount val="1"/>
                <c:pt idx="0">
                  <c:v>  Выгода, млн.руб.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857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accent4">
                        <a:lumMod val="75000"/>
                      </a:schemeClr>
                    </a:solidFill>
                    <a:latin typeface="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'График ГР'!$B$3:$B$12</c:f>
              <c:numCache>
                <c:formatCode>#,##0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47.101999999999997</c:v>
                </c:pt>
              </c:numCache>
            </c:numRef>
          </c:cat>
          <c:val>
            <c:numRef>
              <c:f>'График ГР'!$E$3:$E$12</c:f>
              <c:numCache>
                <c:formatCode>#,##0</c:formatCode>
                <c:ptCount val="10"/>
                <c:pt idx="0">
                  <c:v>-1.8449157074027136</c:v>
                </c:pt>
                <c:pt idx="1">
                  <c:v>0.10977764652378763</c:v>
                </c:pt>
                <c:pt idx="2">
                  <c:v>2.0644710004502898</c:v>
                </c:pt>
                <c:pt idx="3">
                  <c:v>4.019164354376791</c:v>
                </c:pt>
                <c:pt idx="4">
                  <c:v>5.6338284108063217</c:v>
                </c:pt>
                <c:pt idx="5">
                  <c:v>6.7605490241430477</c:v>
                </c:pt>
                <c:pt idx="6">
                  <c:v>7.887269637479779</c:v>
                </c:pt>
                <c:pt idx="7">
                  <c:v>9.0139902508165086</c:v>
                </c:pt>
                <c:pt idx="8">
                  <c:v>10.140710864153245</c:v>
                </c:pt>
                <c:pt idx="9">
                  <c:v>10.614384209999994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7B-8C49-B8A7-C49FB375E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23406975"/>
        <c:axId val="11189360"/>
      </c:barChart>
      <c:lineChart>
        <c:grouping val="standard"/>
        <c:varyColors val="0"/>
        <c:ser>
          <c:idx val="1"/>
          <c:order val="1"/>
          <c:tx>
            <c:strRef>
              <c:f>'График ГР'!$F$2</c:f>
              <c:strCache>
                <c:ptCount val="1"/>
                <c:pt idx="0">
                  <c:v>  Себестоимость, тыс.руб./шт.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bg1"/>
              </a:solidFill>
              <a:ln w="28575">
                <a:solidFill>
                  <a:srgbClr val="00B050"/>
                </a:solidFill>
              </a:ln>
              <a:effectLst/>
            </c:spPr>
          </c:marker>
          <c:cat>
            <c:numRef>
              <c:f>'График ГР'!$B$3:$B$12</c:f>
              <c:numCache>
                <c:formatCode>#,##0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47.101999999999997</c:v>
                </c:pt>
              </c:numCache>
            </c:numRef>
          </c:cat>
          <c:val>
            <c:numRef>
              <c:f>'График ГР'!$F$3:$F$12</c:f>
              <c:numCache>
                <c:formatCode>0.00</c:formatCode>
                <c:ptCount val="10"/>
                <c:pt idx="0">
                  <c:v>1.0981989554805427</c:v>
                </c:pt>
                <c:pt idx="1">
                  <c:v>0.7181651423476213</c:v>
                </c:pt>
                <c:pt idx="2">
                  <c:v>0.59148720463664739</c:v>
                </c:pt>
                <c:pt idx="3">
                  <c:v>0.52814823578116044</c:v>
                </c:pt>
                <c:pt idx="4">
                  <c:v>0.50374602636774712</c:v>
                </c:pt>
                <c:pt idx="5">
                  <c:v>0.50374266819523172</c:v>
                </c:pt>
                <c:pt idx="6">
                  <c:v>0.50374026950057771</c:v>
                </c:pt>
                <c:pt idx="7">
                  <c:v>0.50373847047958731</c:v>
                </c:pt>
                <c:pt idx="8">
                  <c:v>0.50373707124103906</c:v>
                </c:pt>
                <c:pt idx="9">
                  <c:v>0.50373657169546948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7B-8C49-B8A7-C49FB375E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350799"/>
        <c:axId val="2122471087"/>
      </c:lineChart>
      <c:catAx>
        <c:axId val="2123406975"/>
        <c:scaling>
          <c:orientation val="minMax"/>
        </c:scaling>
        <c:delete val="0"/>
        <c:axPos val="b"/>
        <c:numFmt formatCode="#,##0&quot; тыс.шт.&quot;" sourceLinked="0"/>
        <c:majorTickMark val="none"/>
        <c:minorTickMark val="none"/>
        <c:tickLblPos val="low"/>
        <c:spPr>
          <a:noFill/>
          <a:ln w="2857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89360"/>
        <c:crosses val="autoZero"/>
        <c:auto val="1"/>
        <c:lblAlgn val="ctr"/>
        <c:lblOffset val="100"/>
        <c:tickLblSkip val="3"/>
        <c:noMultiLvlLbl val="0"/>
      </c:catAx>
      <c:valAx>
        <c:axId val="1118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3406975"/>
        <c:crosses val="autoZero"/>
        <c:crossBetween val="between"/>
      </c:valAx>
      <c:valAx>
        <c:axId val="2122471087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solidFill>
            <a:schemeClr val="bg1"/>
          </a:solidFill>
          <a:ln w="28575">
            <a:solidFill>
              <a:srgbClr val="00B05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rgbClr val="00B050"/>
                </a:solidFill>
                <a:latin typeface=""/>
                <a:ea typeface="+mn-ea"/>
                <a:cs typeface="+mn-cs"/>
              </a:defRPr>
            </a:pPr>
            <a:endParaRPr lang="ru-RU"/>
          </a:p>
        </c:txPr>
        <c:crossAx val="2123350799"/>
        <c:crosses val="max"/>
        <c:crossBetween val="between"/>
      </c:valAx>
      <c:catAx>
        <c:axId val="2123350799"/>
        <c:scaling>
          <c:orientation val="minMax"/>
        </c:scaling>
        <c:delete val="1"/>
        <c:axPos val="b"/>
        <c:numFmt formatCode="#,##0" sourceLinked="1"/>
        <c:majorTickMark val="out"/>
        <c:minorTickMark val="none"/>
        <c:tickLblPos val="nextTo"/>
        <c:crossAx val="212247108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88971205288898E-2"/>
          <c:y val="3.4392915797919338E-2"/>
          <c:w val="0.81729478290487134"/>
          <c:h val="0.66021670245056296"/>
        </c:manualLayout>
      </c:layout>
      <c:scatterChart>
        <c:scatterStyle val="lineMarker"/>
        <c:varyColors val="0"/>
        <c:ser>
          <c:idx val="0"/>
          <c:order val="0"/>
          <c:tx>
            <c:strRef>
              <c:f>'График ОР'!$C$2</c:f>
              <c:strCache>
                <c:ptCount val="1"/>
                <c:pt idx="0">
                  <c:v>  Расходы при самостоятельной организации работ, млн.руб.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28575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6911889885868479E-2"/>
                  <c:y val="-5.49791813781730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F02-8C4D-B17E-E6EC4E46626E}"/>
                </c:ext>
              </c:extLst>
            </c:dLbl>
            <c:dLbl>
              <c:idx val="1"/>
              <c:layout>
                <c:manualLayout>
                  <c:x val="-3.4038104929623267E-2"/>
                  <c:y val="-4.99929586671236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F02-8C4D-B17E-E6EC4E46626E}"/>
                </c:ext>
              </c:extLst>
            </c:dLbl>
            <c:dLbl>
              <c:idx val="2"/>
              <c:layout>
                <c:manualLayout>
                  <c:x val="-3.4038104929623315E-2"/>
                  <c:y val="-4.99929586671236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F02-8C4D-B17E-E6EC4E46626E}"/>
                </c:ext>
              </c:extLst>
            </c:dLbl>
            <c:dLbl>
              <c:idx val="9"/>
              <c:layout>
                <c:manualLayout>
                  <c:x val="-2.7174476240949496E-2"/>
                  <c:y val="4.1904702818865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F02-8C4D-B17E-E6EC4E4662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rgbClr val="00B050"/>
                    </a:solidFill>
                    <a:latin typeface=""/>
                    <a:ea typeface="+mn-ea"/>
                    <a:cs typeface="+mn-cs"/>
                  </a:defRPr>
                </a:pPr>
                <a:endParaRPr lang="ru-RU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'График ОР'!$B$3:$B$12</c:f>
              <c:numCache>
                <c:formatCode>#,##0</c:formatCode>
                <c:ptCount val="10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756</c:v>
                </c:pt>
              </c:numCache>
            </c:numRef>
          </c:xVal>
          <c:yVal>
            <c:numRef>
              <c:f>'График ОР'!$C$3:$C$12</c:f>
              <c:numCache>
                <c:formatCode>#,##0</c:formatCode>
                <c:ptCount val="10"/>
                <c:pt idx="0">
                  <c:v>4.7899075297225888</c:v>
                </c:pt>
                <c:pt idx="1">
                  <c:v>5.7667899603698807</c:v>
                </c:pt>
                <c:pt idx="2">
                  <c:v>6.7436723910171734</c:v>
                </c:pt>
                <c:pt idx="3">
                  <c:v>7.7205548216644644</c:v>
                </c:pt>
                <c:pt idx="4">
                  <c:v>8.7716776750330254</c:v>
                </c:pt>
                <c:pt idx="5">
                  <c:v>10.521347424042268</c:v>
                </c:pt>
                <c:pt idx="6">
                  <c:v>12.27101717305152</c:v>
                </c:pt>
                <c:pt idx="7">
                  <c:v>14.02068692206077</c:v>
                </c:pt>
                <c:pt idx="8">
                  <c:v>15.77035667107001</c:v>
                </c:pt>
                <c:pt idx="9">
                  <c:v>17.66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02-8C4D-B17E-E6EC4E46626E}"/>
            </c:ext>
          </c:extLst>
        </c:ser>
        <c:ser>
          <c:idx val="1"/>
          <c:order val="1"/>
          <c:tx>
            <c:strRef>
              <c:f>'График ОР'!$D$2</c:f>
              <c:strCache>
                <c:ptCount val="1"/>
                <c:pt idx="0">
                  <c:v>  Расходы при закупки юридических услуг, млн.руб.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28575">
                <a:solidFill>
                  <a:srgbClr val="C00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7806598879435568E-2"/>
                  <c:y val="4.04793876801611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F02-8C4D-B17E-E6EC4E46626E}"/>
                </c:ext>
              </c:extLst>
            </c:dLbl>
            <c:dLbl>
              <c:idx val="1"/>
              <c:layout>
                <c:manualLayout>
                  <c:x val="-2.5105880518386518E-2"/>
                  <c:y val="3.87747777942103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F02-8C4D-B17E-E6EC4E46626E}"/>
                </c:ext>
              </c:extLst>
            </c:dLbl>
            <c:dLbl>
              <c:idx val="2"/>
              <c:layout>
                <c:manualLayout>
                  <c:x val="-2.2553816400890287E-2"/>
                  <c:y val="4.51851668644464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F02-8C4D-B17E-E6EC4E46626E}"/>
                </c:ext>
              </c:extLst>
            </c:dLbl>
            <c:dLbl>
              <c:idx val="9"/>
              <c:layout>
                <c:manualLayout>
                  <c:x val="-2.5901671743519858E-2"/>
                  <c:y val="-4.03413884644141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F02-8C4D-B17E-E6EC4E4662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rgbClr val="C00000"/>
                    </a:solidFill>
                    <a:latin typeface="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'График ОР'!$B$3:$B$12</c:f>
              <c:numCache>
                <c:formatCode>#,##0</c:formatCode>
                <c:ptCount val="10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756</c:v>
                </c:pt>
              </c:numCache>
            </c:numRef>
          </c:xVal>
          <c:yVal>
            <c:numRef>
              <c:f>'График ОР'!$D$3:$D$12</c:f>
              <c:numCache>
                <c:formatCode>#,##0</c:formatCode>
                <c:ptCount val="10"/>
                <c:pt idx="0">
                  <c:v>2.0065520000000001</c:v>
                </c:pt>
                <c:pt idx="1">
                  <c:v>3.9867020000000002</c:v>
                </c:pt>
                <c:pt idx="2">
                  <c:v>5.9668520000000003</c:v>
                </c:pt>
                <c:pt idx="3">
                  <c:v>7.9470020000000003</c:v>
                </c:pt>
                <c:pt idx="4">
                  <c:v>9.9271519999999995</c:v>
                </c:pt>
                <c:pt idx="5">
                  <c:v>11.907302</c:v>
                </c:pt>
                <c:pt idx="6">
                  <c:v>13.887452</c:v>
                </c:pt>
                <c:pt idx="7">
                  <c:v>15.867602000000002</c:v>
                </c:pt>
                <c:pt idx="8">
                  <c:v>17.847752</c:v>
                </c:pt>
                <c:pt idx="9">
                  <c:v>19.986314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02-8C4D-B17E-E6EC4E466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894703"/>
        <c:axId val="2091844847"/>
      </c:scatterChart>
      <c:valAx>
        <c:axId val="2091894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&quot; шт.&quot;" sourceLinked="0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"/>
                <a:ea typeface="+mn-ea"/>
                <a:cs typeface="+mn-cs"/>
              </a:defRPr>
            </a:pPr>
            <a:endParaRPr lang="ru-RU"/>
          </a:p>
        </c:txPr>
        <c:crossAx val="2091844847"/>
        <c:crosses val="autoZero"/>
        <c:crossBetween val="midCat"/>
      </c:valAx>
      <c:valAx>
        <c:axId val="2091844847"/>
        <c:scaling>
          <c:orientation val="minMax"/>
        </c:scaling>
        <c:delete val="1"/>
        <c:axPos val="l"/>
        <c:numFmt formatCode="#,##0&quot; jjj&quot;" sourceLinked="0"/>
        <c:majorTickMark val="none"/>
        <c:minorTickMark val="none"/>
        <c:tickLblPos val="nextTo"/>
        <c:crossAx val="2091894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2347752734677099E-2"/>
          <c:y val="0.81506606664938397"/>
          <c:w val="0.94791194468483619"/>
          <c:h val="0.126962207968952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'График ОР'!$E$2</c:f>
              <c:strCache>
                <c:ptCount val="1"/>
                <c:pt idx="0">
                  <c:v>  Выгода, млн.руб.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857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  <c:invertIfNegative val="0"/>
          <c:dLbls>
            <c:dLbl>
              <c:idx val="3"/>
              <c:layout>
                <c:manualLayout>
                  <c:x val="0"/>
                  <c:y val="8.981791245255013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4FB-244C-98F4-6B34B9DFF3E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accent4">
                        <a:lumMod val="75000"/>
                      </a:schemeClr>
                    </a:solidFill>
                    <a:latin typeface="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'График ОР'!$B$3:$B$12</c:f>
              <c:numCache>
                <c:formatCode>#,##0</c:formatCode>
                <c:ptCount val="10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756</c:v>
                </c:pt>
              </c:numCache>
            </c:numRef>
          </c:cat>
          <c:val>
            <c:numRef>
              <c:f>'График ОР'!$E$3:$E$12</c:f>
              <c:numCache>
                <c:formatCode>#,##0</c:formatCode>
                <c:ptCount val="10"/>
                <c:pt idx="0">
                  <c:v>-2.7833555297225887</c:v>
                </c:pt>
                <c:pt idx="1">
                  <c:v>-1.7800879603698805</c:v>
                </c:pt>
                <c:pt idx="2">
                  <c:v>-0.77682039101717315</c:v>
                </c:pt>
                <c:pt idx="3">
                  <c:v>0.22644717833553596</c:v>
                </c:pt>
                <c:pt idx="4">
                  <c:v>1.1554743249669741</c:v>
                </c:pt>
                <c:pt idx="5">
                  <c:v>1.3859545759577312</c:v>
                </c:pt>
                <c:pt idx="6">
                  <c:v>1.6164348269484794</c:v>
                </c:pt>
                <c:pt idx="7">
                  <c:v>1.8469150779392312</c:v>
                </c:pt>
                <c:pt idx="8">
                  <c:v>2.07739532892999</c:v>
                </c:pt>
                <c:pt idx="9">
                  <c:v>2.326314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FB-244C-98F4-6B34B9DFF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23406975"/>
        <c:axId val="11189360"/>
      </c:barChart>
      <c:lineChart>
        <c:grouping val="standard"/>
        <c:varyColors val="0"/>
        <c:ser>
          <c:idx val="1"/>
          <c:order val="1"/>
          <c:tx>
            <c:strRef>
              <c:f>'График ОР'!$F$2</c:f>
              <c:strCache>
                <c:ptCount val="1"/>
                <c:pt idx="0">
                  <c:v>  Себестоимость, тыс.руб./шт.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bg1"/>
              </a:solidFill>
              <a:ln w="28575">
                <a:solidFill>
                  <a:srgbClr val="00B050"/>
                </a:solidFill>
              </a:ln>
              <a:effectLst/>
            </c:spPr>
          </c:marker>
          <c:cat>
            <c:numRef>
              <c:f>'График ОР'!$B$3:$B$12</c:f>
              <c:numCache>
                <c:formatCode>#,##0</c:formatCode>
                <c:ptCount val="10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756</c:v>
                </c:pt>
              </c:numCache>
            </c:numRef>
          </c:cat>
          <c:val>
            <c:numRef>
              <c:f>'График ОР'!$F$3:$F$12</c:f>
              <c:numCache>
                <c:formatCode>0.00</c:formatCode>
                <c:ptCount val="10"/>
                <c:pt idx="0">
                  <c:v>63.865433729634518</c:v>
                </c:pt>
                <c:pt idx="1">
                  <c:v>38.445266402465869</c:v>
                </c:pt>
                <c:pt idx="2">
                  <c:v>29.971877293409658</c:v>
                </c:pt>
                <c:pt idx="3">
                  <c:v>25.735182738881548</c:v>
                </c:pt>
                <c:pt idx="4">
                  <c:v>23.391140466754734</c:v>
                </c:pt>
                <c:pt idx="5">
                  <c:v>23.380772053427265</c:v>
                </c:pt>
                <c:pt idx="6">
                  <c:v>23.373366043907659</c:v>
                </c:pt>
                <c:pt idx="7">
                  <c:v>23.367811536767952</c:v>
                </c:pt>
                <c:pt idx="8">
                  <c:v>23.363491364548164</c:v>
                </c:pt>
                <c:pt idx="9">
                  <c:v>23.359788359788361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FB-244C-98F4-6B34B9DFF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350799"/>
        <c:axId val="2122471087"/>
      </c:lineChart>
      <c:catAx>
        <c:axId val="2123406975"/>
        <c:scaling>
          <c:orientation val="minMax"/>
        </c:scaling>
        <c:delete val="0"/>
        <c:axPos val="b"/>
        <c:numFmt formatCode="#,##0&quot; шт.&quot;" sourceLinked="0"/>
        <c:majorTickMark val="none"/>
        <c:minorTickMark val="none"/>
        <c:tickLblPos val="low"/>
        <c:spPr>
          <a:noFill/>
          <a:ln w="2857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89360"/>
        <c:crosses val="autoZero"/>
        <c:auto val="1"/>
        <c:lblAlgn val="ctr"/>
        <c:lblOffset val="100"/>
        <c:tickLblSkip val="3"/>
        <c:noMultiLvlLbl val="0"/>
      </c:catAx>
      <c:valAx>
        <c:axId val="11189360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3406975"/>
        <c:crosses val="autoZero"/>
        <c:crossBetween val="between"/>
      </c:valAx>
      <c:valAx>
        <c:axId val="2122471087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solidFill>
            <a:schemeClr val="bg1"/>
          </a:solidFill>
          <a:ln w="28575">
            <a:solidFill>
              <a:srgbClr val="00B05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rgbClr val="00B050"/>
                </a:solidFill>
                <a:latin typeface=""/>
                <a:ea typeface="+mn-ea"/>
                <a:cs typeface="+mn-cs"/>
              </a:defRPr>
            </a:pPr>
            <a:endParaRPr lang="ru-RU"/>
          </a:p>
        </c:txPr>
        <c:crossAx val="2123350799"/>
        <c:crosses val="max"/>
        <c:crossBetween val="between"/>
      </c:valAx>
      <c:catAx>
        <c:axId val="2123350799"/>
        <c:scaling>
          <c:orientation val="minMax"/>
        </c:scaling>
        <c:delete val="1"/>
        <c:axPos val="b"/>
        <c:numFmt formatCode="#,##0" sourceLinked="1"/>
        <c:majorTickMark val="out"/>
        <c:minorTickMark val="none"/>
        <c:tickLblPos val="nextTo"/>
        <c:crossAx val="212247108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819150</xdr:colOff>
      <xdr:row>14</xdr:row>
      <xdr:rowOff>196849</xdr:rowOff>
    </xdr:from>
    <xdr:to>
      <xdr:col>5</xdr:col>
      <xdr:colOff>135466</xdr:colOff>
      <xdr:row>35</xdr:row>
      <xdr:rowOff>135465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D668F47-0ED3-9143-A10B-1E0EE45CDB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321554</xdr:colOff>
      <xdr:row>15</xdr:row>
      <xdr:rowOff>60527</xdr:rowOff>
    </xdr:from>
    <xdr:to>
      <xdr:col>11</xdr:col>
      <xdr:colOff>772809</xdr:colOff>
      <xdr:row>35</xdr:row>
      <xdr:rowOff>13510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BB4BB84-5D95-7A49-9903-75BF66984B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819150</xdr:colOff>
      <xdr:row>14</xdr:row>
      <xdr:rowOff>196849</xdr:rowOff>
    </xdr:from>
    <xdr:to>
      <xdr:col>5</xdr:col>
      <xdr:colOff>135466</xdr:colOff>
      <xdr:row>35</xdr:row>
      <xdr:rowOff>135465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F45A95C-5246-7E34-FF17-0BA1D0D7A6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321554</xdr:colOff>
      <xdr:row>15</xdr:row>
      <xdr:rowOff>60527</xdr:rowOff>
    </xdr:from>
    <xdr:to>
      <xdr:col>11</xdr:col>
      <xdr:colOff>772809</xdr:colOff>
      <xdr:row>35</xdr:row>
      <xdr:rowOff>13510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D27FFA3-402C-0C15-430B-381494465D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8A82-562E-214B-B689-C27AC53F6322}">
  <dimension ref="A1:M43"/>
  <sheetViews>
    <sheetView topLeftCell="A3" zoomScale="94" zoomScaleNormal="94" workbookViewId="0">
      <selection activeCell="F24" sqref="F24"/>
    </sheetView>
  </sheetViews>
  <sheetFormatPr baseColWidth="10" defaultRowHeight="15" x14ac:dyDescent="0.2"/>
  <cols>
    <col min="2" max="6" width="15.83203125" customWidth="1"/>
  </cols>
  <sheetData>
    <row r="1" spans="1:13" ht="30" customHeight="1" x14ac:dyDescent="0.2">
      <c r="A1" s="9"/>
      <c r="B1" s="10" t="s">
        <v>14</v>
      </c>
      <c r="C1" s="10"/>
      <c r="D1" s="10"/>
      <c r="E1" s="10"/>
      <c r="F1" s="10"/>
      <c r="G1" s="9"/>
    </row>
    <row r="2" spans="1:13" ht="72" customHeight="1" x14ac:dyDescent="0.2"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</row>
    <row r="3" spans="1:13" ht="16" x14ac:dyDescent="0.2">
      <c r="B3" s="4">
        <f>'граждане 1 регион'!A2/1000</f>
        <v>5</v>
      </c>
      <c r="C3" s="4">
        <f>'граждане 1 регион'!G2/1000</f>
        <v>5.4909947774027135</v>
      </c>
      <c r="D3" s="4">
        <f>'граждане 1 регион'!H2/1000</f>
        <v>3.6460790699999999</v>
      </c>
      <c r="E3" s="4">
        <f>D3-C3</f>
        <v>-1.8449157074027136</v>
      </c>
      <c r="F3" s="3">
        <f>C3/B3</f>
        <v>1.0981989554805427</v>
      </c>
    </row>
    <row r="4" spans="1:13" ht="16" x14ac:dyDescent="0.2">
      <c r="B4" s="4">
        <f>'граждане 1 регион'!A3/1000</f>
        <v>10</v>
      </c>
      <c r="C4" s="4">
        <f>'граждане 1 регион'!G3/1000</f>
        <v>7.1816514234762128</v>
      </c>
      <c r="D4" s="4">
        <f>'граждане 1 регион'!H3/1000</f>
        <v>7.2914290700000004</v>
      </c>
      <c r="E4" s="4">
        <f t="shared" ref="E4:E12" si="0">D4-C4</f>
        <v>0.10977764652378763</v>
      </c>
      <c r="F4" s="3">
        <f t="shared" ref="F4:F12" si="1">C4/B4</f>
        <v>0.7181651423476213</v>
      </c>
    </row>
    <row r="5" spans="1:13" ht="16" x14ac:dyDescent="0.2">
      <c r="B5" s="4">
        <f>'граждане 1 регион'!A4/1000</f>
        <v>15</v>
      </c>
      <c r="C5" s="4">
        <f>'граждане 1 регион'!G4/1000</f>
        <v>8.8723080695497103</v>
      </c>
      <c r="D5" s="4">
        <f>'граждане 1 регион'!H4/1000</f>
        <v>10.93677907</v>
      </c>
      <c r="E5" s="4">
        <f t="shared" si="0"/>
        <v>2.0644710004502898</v>
      </c>
      <c r="F5" s="3">
        <f t="shared" si="1"/>
        <v>0.59148720463664739</v>
      </c>
    </row>
    <row r="6" spans="1:13" ht="16" x14ac:dyDescent="0.2">
      <c r="B6" s="4">
        <f>'граждане 1 регион'!A5/1000</f>
        <v>20</v>
      </c>
      <c r="C6" s="4">
        <f>'граждане 1 регион'!G5/1000</f>
        <v>10.56296471562321</v>
      </c>
      <c r="D6" s="4">
        <f>'граждане 1 регион'!H5/1000</f>
        <v>14.582129070000001</v>
      </c>
      <c r="E6" s="4">
        <f t="shared" si="0"/>
        <v>4.019164354376791</v>
      </c>
      <c r="F6" s="3">
        <f t="shared" si="1"/>
        <v>0.52814823578116044</v>
      </c>
    </row>
    <row r="7" spans="1:13" ht="16" x14ac:dyDescent="0.2">
      <c r="B7" s="4">
        <f>'граждане 1 регион'!A6/1000</f>
        <v>25</v>
      </c>
      <c r="C7" s="4">
        <f>'граждане 1 регион'!G6/1000</f>
        <v>12.593650659193679</v>
      </c>
      <c r="D7" s="4">
        <f>'граждане 1 регион'!H6/1000</f>
        <v>18.227479070000001</v>
      </c>
      <c r="E7" s="4">
        <f t="shared" si="0"/>
        <v>5.6338284108063217</v>
      </c>
      <c r="F7" s="3">
        <f t="shared" si="1"/>
        <v>0.50374602636774712</v>
      </c>
    </row>
    <row r="8" spans="1:13" ht="16" x14ac:dyDescent="0.2">
      <c r="B8" s="4">
        <f>'граждане 1 регион'!A7/1000</f>
        <v>30</v>
      </c>
      <c r="C8" s="4">
        <f>'граждане 1 регион'!G7/1000</f>
        <v>15.11228004585695</v>
      </c>
      <c r="D8" s="4">
        <f>'граждане 1 регион'!H7/1000</f>
        <v>21.872829069999998</v>
      </c>
      <c r="E8" s="4">
        <f t="shared" si="0"/>
        <v>6.7605490241430477</v>
      </c>
      <c r="F8" s="3">
        <f t="shared" si="1"/>
        <v>0.50374266819523172</v>
      </c>
    </row>
    <row r="9" spans="1:13" ht="16" x14ac:dyDescent="0.2">
      <c r="B9" s="4">
        <f>'граждане 1 регион'!A8/1000</f>
        <v>35</v>
      </c>
      <c r="C9" s="4">
        <f>'граждане 1 регион'!G8/1000</f>
        <v>17.63090943252022</v>
      </c>
      <c r="D9" s="4">
        <f>'граждане 1 регион'!H8/1000</f>
        <v>25.518179069999999</v>
      </c>
      <c r="E9" s="4">
        <f t="shared" si="0"/>
        <v>7.887269637479779</v>
      </c>
      <c r="F9" s="3">
        <f t="shared" si="1"/>
        <v>0.50374026950057771</v>
      </c>
    </row>
    <row r="10" spans="1:13" ht="16" x14ac:dyDescent="0.2">
      <c r="B10" s="4">
        <f>'граждане 1 регион'!A9/1000</f>
        <v>40</v>
      </c>
      <c r="C10" s="4">
        <f>'граждане 1 регион'!G9/1000</f>
        <v>20.149538819183491</v>
      </c>
      <c r="D10" s="4">
        <f>'граждане 1 регион'!H9/1000</f>
        <v>29.163529069999999</v>
      </c>
      <c r="E10" s="4">
        <f t="shared" si="0"/>
        <v>9.0139902508165086</v>
      </c>
      <c r="F10" s="3">
        <f t="shared" si="1"/>
        <v>0.50373847047958731</v>
      </c>
    </row>
    <row r="11" spans="1:13" ht="16" x14ac:dyDescent="0.2">
      <c r="B11" s="4">
        <f>'граждане 1 регион'!A10/1000</f>
        <v>45</v>
      </c>
      <c r="C11" s="4">
        <f>'граждане 1 регион'!G10/1000</f>
        <v>22.668168205846758</v>
      </c>
      <c r="D11" s="4">
        <f>'граждане 1 регион'!H10/1000</f>
        <v>32.808879070000003</v>
      </c>
      <c r="E11" s="4">
        <f t="shared" si="0"/>
        <v>10.140710864153245</v>
      </c>
      <c r="F11" s="3">
        <f t="shared" si="1"/>
        <v>0.50373707124103906</v>
      </c>
    </row>
    <row r="12" spans="1:13" ht="16" x14ac:dyDescent="0.2">
      <c r="B12" s="4">
        <f>'граждане 1 регион'!A11/1000</f>
        <v>47.101999999999997</v>
      </c>
      <c r="C12" s="4">
        <f>'граждане 1 регион'!G11/1000</f>
        <v>23.727</v>
      </c>
      <c r="D12" s="4">
        <f>'граждане 1 регион'!H11/1000</f>
        <v>34.341384209999994</v>
      </c>
      <c r="E12" s="4">
        <f t="shared" si="0"/>
        <v>10.614384209999994</v>
      </c>
      <c r="F12" s="3">
        <f t="shared" si="1"/>
        <v>0.50373657169546948</v>
      </c>
      <c r="H12" s="5"/>
    </row>
    <row r="13" spans="1:13" ht="16" x14ac:dyDescent="0.2">
      <c r="B13" s="4"/>
      <c r="C13" s="4"/>
      <c r="D13" s="4"/>
      <c r="E13" s="4"/>
      <c r="F13" s="3"/>
      <c r="G13" s="6"/>
      <c r="H13" s="11"/>
      <c r="I13" s="6"/>
      <c r="J13" s="6"/>
      <c r="K13" s="6"/>
      <c r="L13" s="6"/>
      <c r="M13" s="6"/>
    </row>
    <row r="14" spans="1:13" ht="16" x14ac:dyDescent="0.2">
      <c r="A14" s="6"/>
      <c r="B14" s="7"/>
      <c r="C14" s="7"/>
      <c r="D14" s="7"/>
      <c r="E14" s="7"/>
      <c r="F14" s="7"/>
      <c r="G14" s="6"/>
      <c r="H14" s="6"/>
      <c r="I14" s="6"/>
      <c r="J14" s="6"/>
      <c r="K14" s="6"/>
      <c r="L14" s="6"/>
      <c r="M14" s="6"/>
    </row>
    <row r="15" spans="1:13" ht="16" x14ac:dyDescent="0.2">
      <c r="A15" s="6"/>
      <c r="B15" s="7"/>
      <c r="C15" s="7"/>
      <c r="D15" s="7"/>
      <c r="E15" s="7"/>
      <c r="F15" s="7"/>
      <c r="G15" s="6"/>
      <c r="H15" s="6"/>
      <c r="I15" s="6"/>
      <c r="J15" s="6"/>
      <c r="K15" s="6"/>
      <c r="L15" s="6"/>
      <c r="M15" s="6"/>
    </row>
    <row r="16" spans="1:13" ht="16" x14ac:dyDescent="0.2">
      <c r="A16" s="6"/>
      <c r="B16" s="7"/>
      <c r="C16" s="7"/>
      <c r="D16" s="7"/>
      <c r="E16" s="7"/>
      <c r="F16" s="7"/>
      <c r="G16" s="6"/>
      <c r="H16" s="6"/>
      <c r="I16" s="6"/>
      <c r="J16" s="6"/>
      <c r="K16" s="6"/>
      <c r="L16" s="6"/>
      <c r="M16" s="6"/>
    </row>
    <row r="17" spans="1:13" ht="16" x14ac:dyDescent="0.2">
      <c r="A17" s="6"/>
      <c r="B17" s="7"/>
      <c r="C17" s="7"/>
      <c r="D17" s="7"/>
      <c r="E17" s="7"/>
      <c r="F17" s="7"/>
      <c r="G17" s="6"/>
      <c r="H17" s="6"/>
      <c r="I17" s="6"/>
      <c r="J17" s="6"/>
      <c r="K17" s="6"/>
      <c r="L17" s="6"/>
      <c r="M17" s="6"/>
    </row>
    <row r="18" spans="1:13" ht="16" x14ac:dyDescent="0.2">
      <c r="A18" s="6"/>
      <c r="B18" s="7"/>
      <c r="C18" s="7"/>
      <c r="D18" s="7"/>
      <c r="E18" s="7"/>
      <c r="F18" s="7"/>
      <c r="G18" s="6"/>
      <c r="H18" s="6"/>
      <c r="I18" s="6"/>
      <c r="J18" s="6"/>
      <c r="K18" s="6"/>
      <c r="L18" s="6"/>
      <c r="M18" s="6"/>
    </row>
    <row r="19" spans="1:13" x14ac:dyDescent="0.2">
      <c r="A19" s="6"/>
      <c r="B19" s="8"/>
      <c r="C19" s="8"/>
      <c r="D19" s="8"/>
      <c r="E19" s="8"/>
      <c r="F19" s="8"/>
      <c r="G19" s="6"/>
      <c r="H19" s="6"/>
      <c r="I19" s="6"/>
      <c r="J19" s="6"/>
      <c r="K19" s="6"/>
      <c r="L19" s="6"/>
      <c r="M19" s="6"/>
    </row>
    <row r="20" spans="1:13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</sheetData>
  <mergeCells count="1">
    <mergeCell ref="B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tabSelected="1" topLeftCell="A2" zoomScale="91" zoomScaleNormal="94" workbookViewId="0">
      <selection activeCell="A4" sqref="A4"/>
    </sheetView>
  </sheetViews>
  <sheetFormatPr baseColWidth="10" defaultRowHeight="15" x14ac:dyDescent="0.2"/>
  <cols>
    <col min="2" max="6" width="15.83203125" customWidth="1"/>
  </cols>
  <sheetData>
    <row r="1" spans="1:13" ht="30" customHeight="1" x14ac:dyDescent="0.2">
      <c r="A1" s="9"/>
      <c r="B1" s="10" t="s">
        <v>15</v>
      </c>
      <c r="C1" s="10"/>
      <c r="D1" s="10"/>
      <c r="E1" s="10"/>
      <c r="F1" s="10"/>
      <c r="G1" s="9"/>
    </row>
    <row r="2" spans="1:13" ht="72" customHeight="1" x14ac:dyDescent="0.2"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</row>
    <row r="3" spans="1:13" ht="16" x14ac:dyDescent="0.2">
      <c r="B3" s="4">
        <f>'организации 1 регион'!A2</f>
        <v>75</v>
      </c>
      <c r="C3" s="4">
        <f>'организации 1 регион'!G2/1000</f>
        <v>4.7899075297225888</v>
      </c>
      <c r="D3" s="4">
        <f>'организации 1 регион'!H2/1000</f>
        <v>2.0065520000000001</v>
      </c>
      <c r="E3" s="4">
        <f>D3-C3</f>
        <v>-2.7833555297225887</v>
      </c>
      <c r="F3" s="3">
        <f t="shared" ref="F3:F12" si="0">C3/B3*1000</f>
        <v>63.865433729634518</v>
      </c>
    </row>
    <row r="4" spans="1:13" ht="16" x14ac:dyDescent="0.2">
      <c r="B4" s="4">
        <f>'организации 1 регион'!A3</f>
        <v>150</v>
      </c>
      <c r="C4" s="4">
        <f>'организации 1 регион'!G3/1000</f>
        <v>5.7667899603698807</v>
      </c>
      <c r="D4" s="4">
        <f>'организации 1 регион'!H3/1000</f>
        <v>3.9867020000000002</v>
      </c>
      <c r="E4" s="4">
        <f t="shared" ref="E4:E12" si="1">D4-C4</f>
        <v>-1.7800879603698805</v>
      </c>
      <c r="F4" s="3">
        <f t="shared" si="0"/>
        <v>38.445266402465869</v>
      </c>
    </row>
    <row r="5" spans="1:13" ht="16" x14ac:dyDescent="0.2">
      <c r="B5" s="4">
        <f>'организации 1 регион'!A4</f>
        <v>225</v>
      </c>
      <c r="C5" s="4">
        <f>'организации 1 регион'!G4/1000</f>
        <v>6.7436723910171734</v>
      </c>
      <c r="D5" s="4">
        <f>'организации 1 регион'!H4/1000</f>
        <v>5.9668520000000003</v>
      </c>
      <c r="E5" s="4">
        <f t="shared" si="1"/>
        <v>-0.77682039101717315</v>
      </c>
      <c r="F5" s="3">
        <f t="shared" si="0"/>
        <v>29.971877293409658</v>
      </c>
    </row>
    <row r="6" spans="1:13" ht="16" x14ac:dyDescent="0.2">
      <c r="B6" s="4">
        <f>'организации 1 регион'!A5</f>
        <v>300</v>
      </c>
      <c r="C6" s="4">
        <f>'организации 1 регион'!G5/1000</f>
        <v>7.7205548216644644</v>
      </c>
      <c r="D6" s="4">
        <f>'организации 1 регион'!H5/1000</f>
        <v>7.9470020000000003</v>
      </c>
      <c r="E6" s="4">
        <f t="shared" si="1"/>
        <v>0.22644717833553596</v>
      </c>
      <c r="F6" s="3">
        <f>C6/B6*1000</f>
        <v>25.735182738881548</v>
      </c>
    </row>
    <row r="7" spans="1:13" ht="16" x14ac:dyDescent="0.2">
      <c r="B7" s="4">
        <f>'организации 1 регион'!A6</f>
        <v>375</v>
      </c>
      <c r="C7" s="4">
        <f>'организации 1 регион'!G6/1000</f>
        <v>8.7716776750330254</v>
      </c>
      <c r="D7" s="4">
        <f>'организации 1 регион'!H6/1000</f>
        <v>9.9271519999999995</v>
      </c>
      <c r="E7" s="4">
        <f t="shared" si="1"/>
        <v>1.1554743249669741</v>
      </c>
      <c r="F7" s="3">
        <f t="shared" si="0"/>
        <v>23.391140466754734</v>
      </c>
    </row>
    <row r="8" spans="1:13" ht="16" x14ac:dyDescent="0.2">
      <c r="B8" s="4">
        <f>'организации 1 регион'!A7</f>
        <v>450</v>
      </c>
      <c r="C8" s="4">
        <f>'организации 1 регион'!G7/1000</f>
        <v>10.521347424042268</v>
      </c>
      <c r="D8" s="4">
        <f>'организации 1 регион'!H7/1000</f>
        <v>11.907302</v>
      </c>
      <c r="E8" s="4">
        <f t="shared" si="1"/>
        <v>1.3859545759577312</v>
      </c>
      <c r="F8" s="3">
        <f t="shared" si="0"/>
        <v>23.380772053427265</v>
      </c>
    </row>
    <row r="9" spans="1:13" ht="16" x14ac:dyDescent="0.2">
      <c r="B9" s="4">
        <f>'организации 1 регион'!A8</f>
        <v>525</v>
      </c>
      <c r="C9" s="4">
        <f>'организации 1 регион'!G8/1000</f>
        <v>12.27101717305152</v>
      </c>
      <c r="D9" s="4">
        <f>'организации 1 регион'!H8/1000</f>
        <v>13.887452</v>
      </c>
      <c r="E9" s="4">
        <f t="shared" si="1"/>
        <v>1.6164348269484794</v>
      </c>
      <c r="F9" s="3">
        <f t="shared" si="0"/>
        <v>23.373366043907659</v>
      </c>
    </row>
    <row r="10" spans="1:13" ht="16" x14ac:dyDescent="0.2">
      <c r="B10" s="4">
        <f>'организации 1 регион'!A9</f>
        <v>600</v>
      </c>
      <c r="C10" s="4">
        <f>'организации 1 регион'!G9/1000</f>
        <v>14.02068692206077</v>
      </c>
      <c r="D10" s="4">
        <f>'организации 1 регион'!H9/1000</f>
        <v>15.867602000000002</v>
      </c>
      <c r="E10" s="4">
        <f t="shared" si="1"/>
        <v>1.8469150779392312</v>
      </c>
      <c r="F10" s="3">
        <f t="shared" si="0"/>
        <v>23.367811536767952</v>
      </c>
    </row>
    <row r="11" spans="1:13" ht="16" x14ac:dyDescent="0.2">
      <c r="B11" s="4">
        <f>'организации 1 регион'!A10</f>
        <v>675</v>
      </c>
      <c r="C11" s="4">
        <f>'организации 1 регион'!G10/1000</f>
        <v>15.77035667107001</v>
      </c>
      <c r="D11" s="4">
        <f>'организации 1 регион'!H10/1000</f>
        <v>17.847752</v>
      </c>
      <c r="E11" s="4">
        <f t="shared" si="1"/>
        <v>2.07739532892999</v>
      </c>
      <c r="F11" s="3">
        <f t="shared" si="0"/>
        <v>23.363491364548164</v>
      </c>
    </row>
    <row r="12" spans="1:13" ht="16" x14ac:dyDescent="0.2">
      <c r="B12" s="4">
        <f>'организации 1 регион'!A11</f>
        <v>756</v>
      </c>
      <c r="C12" s="4">
        <f>'организации 1 регион'!G11/1000</f>
        <v>17.66</v>
      </c>
      <c r="D12" s="4">
        <f>'организации 1 регион'!H11/1000</f>
        <v>19.986314</v>
      </c>
      <c r="E12" s="4">
        <f t="shared" si="1"/>
        <v>2.326314</v>
      </c>
      <c r="F12" s="3">
        <f t="shared" si="0"/>
        <v>23.359788359788361</v>
      </c>
      <c r="H12" s="5"/>
    </row>
    <row r="13" spans="1:13" ht="16" x14ac:dyDescent="0.2">
      <c r="B13" s="4"/>
      <c r="C13" s="4"/>
      <c r="D13" s="4"/>
      <c r="E13" s="4"/>
      <c r="F13" s="3"/>
      <c r="G13" s="6"/>
      <c r="H13" s="11"/>
      <c r="I13" s="6"/>
      <c r="J13" s="6"/>
      <c r="K13" s="6"/>
      <c r="L13" s="6"/>
      <c r="M13" s="6"/>
    </row>
    <row r="14" spans="1:13" ht="16" x14ac:dyDescent="0.2">
      <c r="A14" s="6"/>
      <c r="B14" s="7"/>
      <c r="C14" s="7"/>
      <c r="D14" s="7"/>
      <c r="E14" s="7"/>
      <c r="F14" s="7"/>
      <c r="G14" s="6"/>
      <c r="H14" s="6"/>
      <c r="I14" s="6"/>
      <c r="J14" s="6"/>
      <c r="K14" s="6"/>
      <c r="L14" s="6"/>
      <c r="M14" s="6"/>
    </row>
    <row r="15" spans="1:13" ht="16" x14ac:dyDescent="0.2">
      <c r="A15" s="6"/>
      <c r="B15" s="7"/>
      <c r="C15" s="7"/>
      <c r="D15" s="7"/>
      <c r="E15" s="7"/>
      <c r="F15" s="7"/>
      <c r="G15" s="6"/>
      <c r="H15" s="6"/>
      <c r="I15" s="6"/>
      <c r="J15" s="6"/>
      <c r="K15" s="6"/>
      <c r="L15" s="6"/>
      <c r="M15" s="6"/>
    </row>
    <row r="16" spans="1:13" ht="16" x14ac:dyDescent="0.2">
      <c r="A16" s="6"/>
      <c r="B16" s="7"/>
      <c r="C16" s="7"/>
      <c r="D16" s="7"/>
      <c r="E16" s="7"/>
      <c r="F16" s="7"/>
      <c r="G16" s="6"/>
      <c r="H16" s="6"/>
      <c r="I16" s="6"/>
      <c r="J16" s="6"/>
      <c r="K16" s="6"/>
      <c r="L16" s="6"/>
      <c r="M16" s="6"/>
    </row>
    <row r="17" spans="1:13" ht="16" x14ac:dyDescent="0.2">
      <c r="A17" s="6"/>
      <c r="B17" s="7"/>
      <c r="C17" s="7"/>
      <c r="D17" s="7"/>
      <c r="E17" s="7"/>
      <c r="F17" s="7"/>
      <c r="G17" s="6"/>
      <c r="H17" s="6"/>
      <c r="I17" s="6"/>
      <c r="J17" s="6"/>
      <c r="K17" s="6"/>
      <c r="L17" s="6"/>
      <c r="M17" s="6"/>
    </row>
    <row r="18" spans="1:13" ht="16" x14ac:dyDescent="0.2">
      <c r="A18" s="6"/>
      <c r="B18" s="7"/>
      <c r="C18" s="7"/>
      <c r="D18" s="7"/>
      <c r="E18" s="7"/>
      <c r="F18" s="7"/>
      <c r="G18" s="6"/>
      <c r="H18" s="6"/>
      <c r="I18" s="6"/>
      <c r="J18" s="6"/>
      <c r="K18" s="6"/>
      <c r="L18" s="6"/>
      <c r="M18" s="6"/>
    </row>
    <row r="19" spans="1:13" x14ac:dyDescent="0.2">
      <c r="A19" s="6"/>
      <c r="B19" s="8"/>
      <c r="C19" s="8"/>
      <c r="D19" s="8"/>
      <c r="E19" s="8"/>
      <c r="F19" s="8"/>
      <c r="G19" s="6"/>
      <c r="H19" s="6"/>
      <c r="I19" s="6"/>
      <c r="J19" s="6"/>
      <c r="K19" s="6"/>
      <c r="L19" s="6"/>
      <c r="M19" s="6"/>
    </row>
    <row r="20" spans="1:13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</sheetData>
  <mergeCells count="1">
    <mergeCell ref="B1:F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5000</v>
      </c>
      <c r="B2">
        <v>786.83758996242284</v>
      </c>
      <c r="C2">
        <v>38.964970384051973</v>
      </c>
      <c r="D2">
        <v>739.59123622699201</v>
      </c>
      <c r="E2">
        <v>125.60098082924659</v>
      </c>
      <c r="F2">
        <v>3800</v>
      </c>
      <c r="G2">
        <v>5490.9947774027132</v>
      </c>
      <c r="H2">
        <v>3646.0790699999998</v>
      </c>
      <c r="I2">
        <v>-1844.915707402713</v>
      </c>
      <c r="J2">
        <v>1.0981989554805429</v>
      </c>
    </row>
    <row r="3" spans="1:10" x14ac:dyDescent="0.2">
      <c r="A3" s="1">
        <v>10000</v>
      </c>
      <c r="B3">
        <v>1573.5178438740629</v>
      </c>
      <c r="C3">
        <v>77.922149332314291</v>
      </c>
      <c r="D3">
        <v>1479.034583784472</v>
      </c>
      <c r="E3">
        <v>251.17684648536189</v>
      </c>
      <c r="F3">
        <v>3800</v>
      </c>
      <c r="G3">
        <v>7181.6514234762126</v>
      </c>
      <c r="H3">
        <v>7291.4290700000001</v>
      </c>
      <c r="I3">
        <v>109.7776465237876</v>
      </c>
      <c r="J3">
        <v>0.7181651423476213</v>
      </c>
    </row>
    <row r="4" spans="1:10" x14ac:dyDescent="0.2">
      <c r="A4" s="1">
        <v>15000</v>
      </c>
      <c r="B4">
        <v>2360.1980977857038</v>
      </c>
      <c r="C4">
        <v>116.8793282805766</v>
      </c>
      <c r="D4">
        <v>2218.4779313419531</v>
      </c>
      <c r="E4">
        <v>376.75271214147722</v>
      </c>
      <c r="F4">
        <v>3800</v>
      </c>
      <c r="G4">
        <v>8872.3080695497101</v>
      </c>
      <c r="H4">
        <v>10936.779070000001</v>
      </c>
      <c r="I4">
        <v>2064.4710004502899</v>
      </c>
      <c r="J4">
        <v>0.59148720463664739</v>
      </c>
    </row>
    <row r="5" spans="1:10" x14ac:dyDescent="0.2">
      <c r="A5" s="1">
        <v>20000</v>
      </c>
      <c r="B5">
        <v>3146.878351697344</v>
      </c>
      <c r="C5">
        <v>155.83650722883891</v>
      </c>
      <c r="D5">
        <v>2957.9212788994332</v>
      </c>
      <c r="E5">
        <v>502.32857779759252</v>
      </c>
      <c r="F5">
        <v>3800</v>
      </c>
      <c r="G5">
        <v>10562.964715623209</v>
      </c>
      <c r="H5">
        <v>14582.129070000001</v>
      </c>
      <c r="I5">
        <v>4019.16435437679</v>
      </c>
      <c r="J5">
        <v>0.52814823578116044</v>
      </c>
    </row>
    <row r="6" spans="1:10" x14ac:dyDescent="0.2">
      <c r="A6" s="1">
        <v>25000</v>
      </c>
      <c r="B6">
        <v>3933.5586056089851</v>
      </c>
      <c r="C6">
        <v>194.79368617710131</v>
      </c>
      <c r="D6">
        <v>3697.3646264569138</v>
      </c>
      <c r="E6">
        <v>627.90444345370781</v>
      </c>
      <c r="F6">
        <v>4140.0292974969743</v>
      </c>
      <c r="G6">
        <v>12593.65065919368</v>
      </c>
      <c r="H6">
        <v>18227.479070000001</v>
      </c>
      <c r="I6">
        <v>5633.8284108063199</v>
      </c>
      <c r="J6">
        <v>0.50374602636774723</v>
      </c>
    </row>
    <row r="7" spans="1:10" x14ac:dyDescent="0.2">
      <c r="A7" s="1">
        <v>30000</v>
      </c>
      <c r="B7">
        <v>4720.2388595206248</v>
      </c>
      <c r="C7">
        <v>233.75086512536359</v>
      </c>
      <c r="D7">
        <v>4436.8079740143939</v>
      </c>
      <c r="E7">
        <v>753.48030910982311</v>
      </c>
      <c r="F7">
        <v>4968.0020380867463</v>
      </c>
      <c r="G7">
        <v>15112.280045856951</v>
      </c>
      <c r="H7">
        <v>21872.82907</v>
      </c>
      <c r="I7">
        <v>6760.5490241430471</v>
      </c>
      <c r="J7">
        <v>0.50374266819523172</v>
      </c>
    </row>
    <row r="8" spans="1:10" x14ac:dyDescent="0.2">
      <c r="A8" s="1">
        <v>35000</v>
      </c>
      <c r="B8">
        <v>5506.9191134322646</v>
      </c>
      <c r="C8">
        <v>272.7080440736259</v>
      </c>
      <c r="D8">
        <v>5176.2513215718755</v>
      </c>
      <c r="E8">
        <v>879.05617476593852</v>
      </c>
      <c r="F8">
        <v>5795.9747786765174</v>
      </c>
      <c r="G8">
        <v>17630.90943252022</v>
      </c>
      <c r="H8">
        <v>25518.179069999998</v>
      </c>
      <c r="I8">
        <v>7887.2696374797742</v>
      </c>
      <c r="J8">
        <v>0.50374026950057782</v>
      </c>
    </row>
    <row r="9" spans="1:10" x14ac:dyDescent="0.2">
      <c r="A9" s="1">
        <v>40000</v>
      </c>
      <c r="B9">
        <v>6293.5993673439061</v>
      </c>
      <c r="C9">
        <v>311.66522302188821</v>
      </c>
      <c r="D9">
        <v>5915.6946691293551</v>
      </c>
      <c r="E9">
        <v>1004.632040422054</v>
      </c>
      <c r="F9">
        <v>6623.9475192662894</v>
      </c>
      <c r="G9">
        <v>20149.53881918349</v>
      </c>
      <c r="H9">
        <v>29163.529070000001</v>
      </c>
      <c r="I9">
        <v>9013.9902508165069</v>
      </c>
      <c r="J9">
        <v>0.50373847047958731</v>
      </c>
    </row>
    <row r="10" spans="1:10" x14ac:dyDescent="0.2">
      <c r="A10" s="1">
        <v>45000</v>
      </c>
      <c r="B10">
        <v>7080.2796212555468</v>
      </c>
      <c r="C10">
        <v>350.62240197015052</v>
      </c>
      <c r="D10">
        <v>6655.1380166868357</v>
      </c>
      <c r="E10">
        <v>1130.2079060781689</v>
      </c>
      <c r="F10">
        <v>7451.9202598560596</v>
      </c>
      <c r="G10">
        <v>22668.16820584676</v>
      </c>
      <c r="H10">
        <v>32808.879070000003</v>
      </c>
      <c r="I10">
        <v>10140.71086415324</v>
      </c>
      <c r="J10">
        <v>0.50373707124103906</v>
      </c>
    </row>
    <row r="11" spans="1:10" x14ac:dyDescent="0.2">
      <c r="A11" s="1">
        <v>47102</v>
      </c>
      <c r="B11">
        <v>7411</v>
      </c>
      <c r="C11">
        <v>367</v>
      </c>
      <c r="D11">
        <v>6966.0000000000009</v>
      </c>
      <c r="E11">
        <v>1183</v>
      </c>
      <c r="F11">
        <v>7800</v>
      </c>
      <c r="G11">
        <v>23727</v>
      </c>
      <c r="H11">
        <v>34341.384209999997</v>
      </c>
      <c r="I11">
        <v>10614.38421</v>
      </c>
      <c r="J11">
        <v>0.50373657169546937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5000</v>
      </c>
      <c r="B2">
        <v>786.83758996242284</v>
      </c>
      <c r="C2">
        <v>38.964970384051973</v>
      </c>
      <c r="D2">
        <v>739.59123622699201</v>
      </c>
      <c r="E2">
        <v>125.60098082924659</v>
      </c>
      <c r="F2">
        <v>828.13833513788927</v>
      </c>
      <c r="G2">
        <v>2519.1331125406018</v>
      </c>
      <c r="H2">
        <v>3646.0790699999998</v>
      </c>
      <c r="I2">
        <v>1126.945957459398</v>
      </c>
      <c r="J2">
        <v>0.50382662250812049</v>
      </c>
    </row>
    <row r="3" spans="1:10" x14ac:dyDescent="0.2">
      <c r="A3" s="1">
        <v>10000</v>
      </c>
      <c r="B3">
        <v>1573.5178438740629</v>
      </c>
      <c r="C3">
        <v>77.922149332314291</v>
      </c>
      <c r="D3">
        <v>1479.034583784472</v>
      </c>
      <c r="E3">
        <v>251.17684648536189</v>
      </c>
      <c r="F3">
        <v>1656.111075727661</v>
      </c>
      <c r="G3">
        <v>5037.7624992038727</v>
      </c>
      <c r="H3">
        <v>7291.4290700000001</v>
      </c>
      <c r="I3">
        <v>2253.666570796127</v>
      </c>
      <c r="J3">
        <v>0.50377624992038728</v>
      </c>
    </row>
    <row r="4" spans="1:10" x14ac:dyDescent="0.2">
      <c r="A4" s="1">
        <v>15000</v>
      </c>
      <c r="B4">
        <v>2360.1980977857038</v>
      </c>
      <c r="C4">
        <v>116.8793282805766</v>
      </c>
      <c r="D4">
        <v>2218.4779313419531</v>
      </c>
      <c r="E4">
        <v>376.75271214147722</v>
      </c>
      <c r="F4">
        <v>2484.0838163174321</v>
      </c>
      <c r="G4">
        <v>7556.3918858671423</v>
      </c>
      <c r="H4">
        <v>10936.779070000001</v>
      </c>
      <c r="I4">
        <v>3380.3871841328578</v>
      </c>
      <c r="J4">
        <v>0.5037594590578095</v>
      </c>
    </row>
    <row r="5" spans="1:10" x14ac:dyDescent="0.2">
      <c r="A5" s="1">
        <v>20000</v>
      </c>
      <c r="B5">
        <v>3146.878351697344</v>
      </c>
      <c r="C5">
        <v>155.83650722883891</v>
      </c>
      <c r="D5">
        <v>2957.9212788994332</v>
      </c>
      <c r="E5">
        <v>502.32857779759252</v>
      </c>
      <c r="F5">
        <v>3312.0565569072028</v>
      </c>
      <c r="G5">
        <v>10075.02127253041</v>
      </c>
      <c r="H5">
        <v>14582.129070000001</v>
      </c>
      <c r="I5">
        <v>4507.1077974695872</v>
      </c>
      <c r="J5">
        <v>0.50375106362652056</v>
      </c>
    </row>
    <row r="6" spans="1:10" x14ac:dyDescent="0.2">
      <c r="A6" s="1">
        <v>25000</v>
      </c>
      <c r="B6">
        <v>3933.5586056089851</v>
      </c>
      <c r="C6">
        <v>194.79368617710131</v>
      </c>
      <c r="D6">
        <v>3697.3646264569138</v>
      </c>
      <c r="E6">
        <v>627.90444345370781</v>
      </c>
      <c r="F6">
        <v>4140.0292974969743</v>
      </c>
      <c r="G6">
        <v>12593.65065919368</v>
      </c>
      <c r="H6">
        <v>18227.479070000001</v>
      </c>
      <c r="I6">
        <v>5633.8284108063199</v>
      </c>
      <c r="J6">
        <v>0.50374602636774723</v>
      </c>
    </row>
    <row r="7" spans="1:10" x14ac:dyDescent="0.2">
      <c r="A7" s="1">
        <v>30000</v>
      </c>
      <c r="B7">
        <v>4720.2388595206248</v>
      </c>
      <c r="C7">
        <v>233.75086512536359</v>
      </c>
      <c r="D7">
        <v>4436.8079740143939</v>
      </c>
      <c r="E7">
        <v>753.48030910982311</v>
      </c>
      <c r="F7">
        <v>4968.0020380867463</v>
      </c>
      <c r="G7">
        <v>15112.280045856951</v>
      </c>
      <c r="H7">
        <v>21872.82907</v>
      </c>
      <c r="I7">
        <v>6760.5490241430471</v>
      </c>
      <c r="J7">
        <v>0.50374266819523172</v>
      </c>
    </row>
    <row r="8" spans="1:10" x14ac:dyDescent="0.2">
      <c r="A8" s="1">
        <v>35000</v>
      </c>
      <c r="B8">
        <v>5506.9191134322646</v>
      </c>
      <c r="C8">
        <v>272.7080440736259</v>
      </c>
      <c r="D8">
        <v>5176.2513215718755</v>
      </c>
      <c r="E8">
        <v>879.05617476593852</v>
      </c>
      <c r="F8">
        <v>5795.9747786765174</v>
      </c>
      <c r="G8">
        <v>17630.90943252022</v>
      </c>
      <c r="H8">
        <v>25518.179069999998</v>
      </c>
      <c r="I8">
        <v>7887.2696374797742</v>
      </c>
      <c r="J8">
        <v>0.50374026950057782</v>
      </c>
    </row>
    <row r="9" spans="1:10" x14ac:dyDescent="0.2">
      <c r="A9" s="1">
        <v>40000</v>
      </c>
      <c r="B9">
        <v>6293.5993673439061</v>
      </c>
      <c r="C9">
        <v>311.66522302188821</v>
      </c>
      <c r="D9">
        <v>5915.6946691293551</v>
      </c>
      <c r="E9">
        <v>1004.632040422054</v>
      </c>
      <c r="F9">
        <v>6623.9475192662894</v>
      </c>
      <c r="G9">
        <v>20149.53881918349</v>
      </c>
      <c r="H9">
        <v>29163.529070000001</v>
      </c>
      <c r="I9">
        <v>9013.9902508165069</v>
      </c>
      <c r="J9">
        <v>0.50373847047958731</v>
      </c>
    </row>
    <row r="10" spans="1:10" x14ac:dyDescent="0.2">
      <c r="A10" s="1">
        <v>45000</v>
      </c>
      <c r="B10">
        <v>7080.2796212555468</v>
      </c>
      <c r="C10">
        <v>350.62240197015052</v>
      </c>
      <c r="D10">
        <v>6655.1380166868357</v>
      </c>
      <c r="E10">
        <v>1130.2079060781689</v>
      </c>
      <c r="F10">
        <v>7451.9202598560596</v>
      </c>
      <c r="G10">
        <v>22668.16820584676</v>
      </c>
      <c r="H10">
        <v>32808.879070000003</v>
      </c>
      <c r="I10">
        <v>10140.71086415324</v>
      </c>
      <c r="J10">
        <v>0.50373707124103906</v>
      </c>
    </row>
    <row r="11" spans="1:10" x14ac:dyDescent="0.2">
      <c r="A11" s="1">
        <v>47102</v>
      </c>
      <c r="B11">
        <v>7411</v>
      </c>
      <c r="C11">
        <v>367</v>
      </c>
      <c r="D11">
        <v>6966.0000000000009</v>
      </c>
      <c r="E11">
        <v>1183</v>
      </c>
      <c r="F11">
        <v>7800</v>
      </c>
      <c r="G11">
        <v>23727</v>
      </c>
      <c r="H11">
        <v>34341.384209999997</v>
      </c>
      <c r="I11">
        <v>10614.38421</v>
      </c>
      <c r="J11">
        <v>0.50373657169546937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75</v>
      </c>
      <c r="B2">
        <v>496.05812417437249</v>
      </c>
      <c r="C2">
        <v>24.59709379128137</v>
      </c>
      <c r="D2">
        <v>466.24042272126809</v>
      </c>
      <c r="E2">
        <v>3.0118890356671071</v>
      </c>
      <c r="F2">
        <v>3800</v>
      </c>
      <c r="G2">
        <v>4789.9075297225891</v>
      </c>
      <c r="H2">
        <v>2006.5519999999999</v>
      </c>
      <c r="I2">
        <v>-2783.3555297225889</v>
      </c>
      <c r="J2">
        <v>63.865433729634518</v>
      </c>
    </row>
    <row r="3" spans="1:10" x14ac:dyDescent="0.2">
      <c r="A3" s="1">
        <v>150</v>
      </c>
      <c r="B3">
        <v>985.58916776750323</v>
      </c>
      <c r="C3">
        <v>48.870541611624837</v>
      </c>
      <c r="D3">
        <v>926.34610303830914</v>
      </c>
      <c r="E3">
        <v>5.9841479524438572</v>
      </c>
      <c r="F3">
        <v>3800</v>
      </c>
      <c r="G3">
        <v>5766.7899603698806</v>
      </c>
      <c r="H3">
        <v>3986.7020000000002</v>
      </c>
      <c r="I3">
        <v>-1780.08796036988</v>
      </c>
      <c r="J3">
        <v>38.445266402465869</v>
      </c>
    </row>
    <row r="4" spans="1:10" x14ac:dyDescent="0.2">
      <c r="A4" s="1">
        <v>225</v>
      </c>
      <c r="B4">
        <v>1475.1202113606339</v>
      </c>
      <c r="C4">
        <v>73.143989431968294</v>
      </c>
      <c r="D4">
        <v>1386.45178335535</v>
      </c>
      <c r="E4">
        <v>8.9564068692206078</v>
      </c>
      <c r="F4">
        <v>3800</v>
      </c>
      <c r="G4">
        <v>6743.6723910171731</v>
      </c>
      <c r="H4">
        <v>5966.8519999999999</v>
      </c>
      <c r="I4">
        <v>-776.82039101717328</v>
      </c>
      <c r="J4">
        <v>29.971877293409658</v>
      </c>
    </row>
    <row r="5" spans="1:10" x14ac:dyDescent="0.2">
      <c r="A5" s="1">
        <v>300</v>
      </c>
      <c r="B5">
        <v>1964.6512549537649</v>
      </c>
      <c r="C5">
        <v>97.417437252311757</v>
      </c>
      <c r="D5">
        <v>1846.5574636723909</v>
      </c>
      <c r="E5">
        <v>11.92866578599736</v>
      </c>
      <c r="F5">
        <v>3800</v>
      </c>
      <c r="G5">
        <v>7720.5548216644647</v>
      </c>
      <c r="H5">
        <v>7947.0020000000004</v>
      </c>
      <c r="I5">
        <v>226.44717833553571</v>
      </c>
      <c r="J5">
        <v>25.735182738881552</v>
      </c>
    </row>
    <row r="6" spans="1:10" x14ac:dyDescent="0.2">
      <c r="A6" s="1">
        <v>375</v>
      </c>
      <c r="B6">
        <v>2454.1822985468962</v>
      </c>
      <c r="C6">
        <v>121.69088507265521</v>
      </c>
      <c r="D6">
        <v>2306.6631439894318</v>
      </c>
      <c r="E6">
        <v>14.900924702774111</v>
      </c>
      <c r="F6">
        <v>3874.2404227212678</v>
      </c>
      <c r="G6">
        <v>8771.6776750330246</v>
      </c>
      <c r="H6">
        <v>9927.152</v>
      </c>
      <c r="I6">
        <v>1155.474324966975</v>
      </c>
      <c r="J6">
        <v>23.391140466754731</v>
      </c>
    </row>
    <row r="7" spans="1:10" x14ac:dyDescent="0.2">
      <c r="A7" s="1">
        <v>450</v>
      </c>
      <c r="B7">
        <v>2943.7133421400258</v>
      </c>
      <c r="C7">
        <v>145.9643328929987</v>
      </c>
      <c r="D7">
        <v>2766.7688243064731</v>
      </c>
      <c r="E7">
        <v>17.873183619550861</v>
      </c>
      <c r="F7">
        <v>4647.0277410832232</v>
      </c>
      <c r="G7">
        <v>10521.347424042269</v>
      </c>
      <c r="H7">
        <v>11907.302</v>
      </c>
      <c r="I7">
        <v>1385.954575957727</v>
      </c>
      <c r="J7">
        <v>23.380772053427268</v>
      </c>
    </row>
    <row r="8" spans="1:10" x14ac:dyDescent="0.2">
      <c r="A8" s="1">
        <v>525</v>
      </c>
      <c r="B8">
        <v>3433.2443857331568</v>
      </c>
      <c r="C8">
        <v>170.23778071334209</v>
      </c>
      <c r="D8">
        <v>3226.874504623514</v>
      </c>
      <c r="E8">
        <v>20.84544253632761</v>
      </c>
      <c r="F8">
        <v>5419.815059445179</v>
      </c>
      <c r="G8">
        <v>12271.017173051519</v>
      </c>
      <c r="H8">
        <v>13887.451999999999</v>
      </c>
      <c r="I8">
        <v>1616.4348269484819</v>
      </c>
      <c r="J8">
        <v>23.373366043907659</v>
      </c>
    </row>
    <row r="9" spans="1:10" x14ac:dyDescent="0.2">
      <c r="A9" s="1">
        <v>600</v>
      </c>
      <c r="B9">
        <v>3922.7754293262878</v>
      </c>
      <c r="C9">
        <v>194.5112285336856</v>
      </c>
      <c r="D9">
        <v>3686.9801849405549</v>
      </c>
      <c r="E9">
        <v>23.817701453104359</v>
      </c>
      <c r="F9">
        <v>6192.602377807134</v>
      </c>
      <c r="G9">
        <v>14020.68692206077</v>
      </c>
      <c r="H9">
        <v>15867.602000000001</v>
      </c>
      <c r="I9">
        <v>1846.9150779392351</v>
      </c>
      <c r="J9">
        <v>23.367811536767942</v>
      </c>
    </row>
    <row r="10" spans="1:10" x14ac:dyDescent="0.2">
      <c r="A10" s="1">
        <v>675</v>
      </c>
      <c r="B10">
        <v>4412.3064729194184</v>
      </c>
      <c r="C10">
        <v>218.78467635402899</v>
      </c>
      <c r="D10">
        <v>4147.0858652575962</v>
      </c>
      <c r="E10">
        <v>26.789960369881111</v>
      </c>
      <c r="F10">
        <v>6965.3896961690889</v>
      </c>
      <c r="G10">
        <v>15770.356671070011</v>
      </c>
      <c r="H10">
        <v>17847.752</v>
      </c>
      <c r="I10">
        <v>2077.3953289299861</v>
      </c>
      <c r="J10">
        <v>23.363491364548171</v>
      </c>
    </row>
    <row r="11" spans="1:10" x14ac:dyDescent="0.2">
      <c r="A11" s="1">
        <v>756</v>
      </c>
      <c r="B11">
        <v>4941</v>
      </c>
      <c r="C11">
        <v>245</v>
      </c>
      <c r="D11">
        <v>4644</v>
      </c>
      <c r="E11">
        <v>30</v>
      </c>
      <c r="F11">
        <v>7800.0000000000009</v>
      </c>
      <c r="G11">
        <v>17660</v>
      </c>
      <c r="H11">
        <v>19986.313999999998</v>
      </c>
      <c r="I11">
        <v>2326.3140000000021</v>
      </c>
      <c r="J11">
        <v>23.359788359788361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75</v>
      </c>
      <c r="B2">
        <v>496.05812417437249</v>
      </c>
      <c r="C2">
        <v>24.59709379128137</v>
      </c>
      <c r="D2">
        <v>466.24042272126809</v>
      </c>
      <c r="E2">
        <v>3.0118890356671071</v>
      </c>
      <c r="F2">
        <v>783.09114927344785</v>
      </c>
      <c r="G2">
        <v>1772.9986789960369</v>
      </c>
      <c r="H2">
        <v>2006.5519999999999</v>
      </c>
      <c r="I2">
        <v>233.55332100396319</v>
      </c>
      <c r="J2">
        <v>23.639982386613831</v>
      </c>
    </row>
    <row r="3" spans="1:10" x14ac:dyDescent="0.2">
      <c r="A3" s="1">
        <v>150</v>
      </c>
      <c r="B3">
        <v>985.58916776750323</v>
      </c>
      <c r="C3">
        <v>48.870541611624837</v>
      </c>
      <c r="D3">
        <v>926.34610303830914</v>
      </c>
      <c r="E3">
        <v>5.9841479524438572</v>
      </c>
      <c r="F3">
        <v>1555.878467635403</v>
      </c>
      <c r="G3">
        <v>3522.6684280052841</v>
      </c>
      <c r="H3">
        <v>3986.7020000000002</v>
      </c>
      <c r="I3">
        <v>464.03357199471611</v>
      </c>
      <c r="J3">
        <v>23.484456186701891</v>
      </c>
    </row>
    <row r="4" spans="1:10" x14ac:dyDescent="0.2">
      <c r="A4" s="1">
        <v>225</v>
      </c>
      <c r="B4">
        <v>1475.1202113606339</v>
      </c>
      <c r="C4">
        <v>73.143989431968294</v>
      </c>
      <c r="D4">
        <v>1386.45178335535</v>
      </c>
      <c r="E4">
        <v>8.9564068692206078</v>
      </c>
      <c r="F4">
        <v>2328.6657859973579</v>
      </c>
      <c r="G4">
        <v>5272.3381770145324</v>
      </c>
      <c r="H4">
        <v>5966.8519999999999</v>
      </c>
      <c r="I4">
        <v>694.51382298546832</v>
      </c>
      <c r="J4">
        <v>23.432614120064581</v>
      </c>
    </row>
    <row r="5" spans="1:10" x14ac:dyDescent="0.2">
      <c r="A5" s="1">
        <v>300</v>
      </c>
      <c r="B5">
        <v>1964.6512549537649</v>
      </c>
      <c r="C5">
        <v>97.417437252311757</v>
      </c>
      <c r="D5">
        <v>1846.5574636723909</v>
      </c>
      <c r="E5">
        <v>11.92866578599736</v>
      </c>
      <c r="F5">
        <v>3101.4531043593129</v>
      </c>
      <c r="G5">
        <v>7022.0079260237781</v>
      </c>
      <c r="H5">
        <v>7947.0020000000004</v>
      </c>
      <c r="I5">
        <v>924.99407397622235</v>
      </c>
      <c r="J5">
        <v>23.406693086745928</v>
      </c>
    </row>
    <row r="6" spans="1:10" x14ac:dyDescent="0.2">
      <c r="A6" s="1">
        <v>375</v>
      </c>
      <c r="B6">
        <v>2454.1822985468962</v>
      </c>
      <c r="C6">
        <v>121.69088507265521</v>
      </c>
      <c r="D6">
        <v>2306.6631439894318</v>
      </c>
      <c r="E6">
        <v>14.900924702774111</v>
      </c>
      <c r="F6">
        <v>3874.2404227212678</v>
      </c>
      <c r="G6">
        <v>8771.6776750330246</v>
      </c>
      <c r="H6">
        <v>9927.152</v>
      </c>
      <c r="I6">
        <v>1155.474324966975</v>
      </c>
      <c r="J6">
        <v>23.391140466754731</v>
      </c>
    </row>
    <row r="7" spans="1:10" x14ac:dyDescent="0.2">
      <c r="A7" s="1">
        <v>450</v>
      </c>
      <c r="B7">
        <v>2943.7133421400258</v>
      </c>
      <c r="C7">
        <v>145.9643328929987</v>
      </c>
      <c r="D7">
        <v>2766.7688243064731</v>
      </c>
      <c r="E7">
        <v>17.873183619550861</v>
      </c>
      <c r="F7">
        <v>4647.0277410832232</v>
      </c>
      <c r="G7">
        <v>10521.347424042269</v>
      </c>
      <c r="H7">
        <v>11907.302</v>
      </c>
      <c r="I7">
        <v>1385.954575957727</v>
      </c>
      <c r="J7">
        <v>23.380772053427268</v>
      </c>
    </row>
    <row r="8" spans="1:10" x14ac:dyDescent="0.2">
      <c r="A8" s="1">
        <v>525</v>
      </c>
      <c r="B8">
        <v>3433.2443857331568</v>
      </c>
      <c r="C8">
        <v>170.23778071334209</v>
      </c>
      <c r="D8">
        <v>3226.874504623514</v>
      </c>
      <c r="E8">
        <v>20.84544253632761</v>
      </c>
      <c r="F8">
        <v>5419.815059445179</v>
      </c>
      <c r="G8">
        <v>12271.017173051519</v>
      </c>
      <c r="H8">
        <v>13887.451999999999</v>
      </c>
      <c r="I8">
        <v>1616.4348269484819</v>
      </c>
      <c r="J8">
        <v>23.373366043907659</v>
      </c>
    </row>
    <row r="9" spans="1:10" x14ac:dyDescent="0.2">
      <c r="A9" s="1">
        <v>600</v>
      </c>
      <c r="B9">
        <v>3922.7754293262878</v>
      </c>
      <c r="C9">
        <v>194.5112285336856</v>
      </c>
      <c r="D9">
        <v>3686.9801849405549</v>
      </c>
      <c r="E9">
        <v>23.817701453104359</v>
      </c>
      <c r="F9">
        <v>6192.602377807134</v>
      </c>
      <c r="G9">
        <v>14020.68692206077</v>
      </c>
      <c r="H9">
        <v>15867.602000000001</v>
      </c>
      <c r="I9">
        <v>1846.9150779392351</v>
      </c>
      <c r="J9">
        <v>23.367811536767942</v>
      </c>
    </row>
    <row r="10" spans="1:10" x14ac:dyDescent="0.2">
      <c r="A10" s="1">
        <v>675</v>
      </c>
      <c r="B10">
        <v>4412.3064729194184</v>
      </c>
      <c r="C10">
        <v>218.78467635402899</v>
      </c>
      <c r="D10">
        <v>4147.0858652575962</v>
      </c>
      <c r="E10">
        <v>26.789960369881111</v>
      </c>
      <c r="F10">
        <v>6965.3896961690889</v>
      </c>
      <c r="G10">
        <v>15770.356671070011</v>
      </c>
      <c r="H10">
        <v>17847.752</v>
      </c>
      <c r="I10">
        <v>2077.3953289299861</v>
      </c>
      <c r="J10">
        <v>23.363491364548171</v>
      </c>
    </row>
    <row r="11" spans="1:10" x14ac:dyDescent="0.2">
      <c r="A11" s="1">
        <v>756</v>
      </c>
      <c r="B11">
        <v>4941</v>
      </c>
      <c r="C11">
        <v>245</v>
      </c>
      <c r="D11">
        <v>4644</v>
      </c>
      <c r="E11">
        <v>30</v>
      </c>
      <c r="F11">
        <v>7800.0000000000009</v>
      </c>
      <c r="G11">
        <v>17660</v>
      </c>
      <c r="H11">
        <v>19986.313999999998</v>
      </c>
      <c r="I11">
        <v>2326.3140000000021</v>
      </c>
      <c r="J11">
        <v>23.359788359788361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График ГР</vt:lpstr>
      <vt:lpstr>График ОР</vt:lpstr>
      <vt:lpstr>граждане 1 регион</vt:lpstr>
      <vt:lpstr>граждане 2 регион</vt:lpstr>
      <vt:lpstr>организации 1 регион</vt:lpstr>
      <vt:lpstr>организации 2 регион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Аргентов Сергей Геннадьевич</cp:lastModifiedBy>
  <dcterms:created xsi:type="dcterms:W3CDTF">2023-02-28T21:25:46Z</dcterms:created>
  <dcterms:modified xsi:type="dcterms:W3CDTF">2023-02-28T23:17:04Z</dcterms:modified>
</cp:coreProperties>
</file>