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A:\Oct24\"/>
    </mc:Choice>
  </mc:AlternateContent>
  <xr:revisionPtr revIDLastSave="0" documentId="13_ncr:1_{5A6C0E3B-B4F8-4937-8FA8-810C56A2047F}" xr6:coauthVersionLast="47" xr6:coauthVersionMax="47" xr10:uidLastSave="{00000000-0000-0000-0000-000000000000}"/>
  <bookViews>
    <workbookView xWindow="-108" yWindow="-108" windowWidth="23256" windowHeight="14016" tabRatio="824" firstSheet="2" activeTab="9" xr2:uid="{00000000-000D-0000-FFFF-FFFF00000000}"/>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3etab" sheetId="49" r:id="rId9"/>
    <sheet name="4atab" sheetId="13" r:id="rId10"/>
    <sheet name="4btab" sheetId="35" r:id="rId11"/>
    <sheet name="4ctab" sheetId="30" r:id="rId12"/>
    <sheet name="4dtab" sheetId="52" r:id="rId13"/>
    <sheet name="5atab" sheetId="15" r:id="rId14"/>
    <sheet name="5btab" sheetId="26" r:id="rId15"/>
    <sheet name="6tab" sheetId="20" r:id="rId16"/>
    <sheet name="7atab" sheetId="18" r:id="rId17"/>
    <sheet name="7btab" sheetId="25" r:id="rId18"/>
    <sheet name="7ctab" sheetId="24" r:id="rId19"/>
    <sheet name="7d(1)tab" sheetId="43" r:id="rId20"/>
    <sheet name="7d(2)tab" sheetId="44" r:id="rId21"/>
    <sheet name="7etab" sheetId="48" r:id="rId22"/>
    <sheet name="8tab" sheetId="45" r:id="rId23"/>
    <sheet name="9atab" sheetId="17" r:id="rId24"/>
    <sheet name="9btab" sheetId="31" r:id="rId25"/>
    <sheet name="9ctab" sheetId="37" r:id="rId26"/>
    <sheet name="10atab" sheetId="50" r:id="rId27"/>
    <sheet name="10btab" sheetId="51" r:id="rId28"/>
  </sheets>
  <definedNames>
    <definedName name="_Order1" hidden="1">255</definedName>
    <definedName name="_Order2" hidden="1">255</definedName>
    <definedName name="_Regression_Int" localSheetId="26" hidden="1">1</definedName>
    <definedName name="_Regression_Int" localSheetId="27" hidden="1">1</definedName>
    <definedName name="_Regression_Int" localSheetId="2" hidden="1">1</definedName>
    <definedName name="_Regression_Int" localSheetId="3" hidden="1">1</definedName>
    <definedName name="_Regression_Int" localSheetId="9"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19" hidden="1">1</definedName>
    <definedName name="_Regression_Int" localSheetId="20" hidden="1">1</definedName>
    <definedName name="_Regression_Int" localSheetId="23" hidden="1">1</definedName>
    <definedName name="_Regression_Int" localSheetId="24"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5" hidden="1">"US_COAL"</definedName>
    <definedName name="HTML_Header" hidden="1">""</definedName>
    <definedName name="HTML_LastUpdate" localSheetId="3" hidden="1">"5/28/98"</definedName>
    <definedName name="HTML_LastUpdate" localSheetId="15"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5" hidden="1">"H:\PRJ\STEO_NEW\9tabb.htm"</definedName>
    <definedName name="HTML_PathFile" hidden="1">"H:\PRJ\STEO_NEW\5TABB.htm"</definedName>
    <definedName name="HTML_Title" localSheetId="3" hidden="1">"us_price"</definedName>
    <definedName name="HTML_Title" localSheetId="15"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6">'10atab'!$B$1:$AL$91</definedName>
    <definedName name="_xlnm.Print_Area" localSheetId="27">'10btab'!$B$1:$AL$27</definedName>
    <definedName name="_xlnm.Print_Area" localSheetId="2">'1tab'!$B$1:$AL$68</definedName>
    <definedName name="_xlnm.Print_Area" localSheetId="3">'2tab'!$B$1:$AL$40</definedName>
    <definedName name="_xlnm.Print_Area" localSheetId="4">'3atab'!$B$1:$AL$43</definedName>
    <definedName name="_xlnm.Print_Area" localSheetId="5">'3btab'!$B$1:$AL$43</definedName>
    <definedName name="_xlnm.Print_Area" localSheetId="6">'3ctab'!$B$1:$AL$38</definedName>
    <definedName name="_xlnm.Print_Area" localSheetId="7">'3dtab'!$B$1:$BV$50</definedName>
    <definedName name="_xlnm.Print_Area" localSheetId="8">'3etab'!$B$1:$Q$39</definedName>
    <definedName name="_xlnm.Print_Area" localSheetId="9">'4atab'!$B$1:$AL$66</definedName>
    <definedName name="_xlnm.Print_Area" localSheetId="10">'4btab'!$B$1:$AL$58</definedName>
    <definedName name="_xlnm.Print_Area" localSheetId="11">'4ctab'!$B$1:$AL$23</definedName>
    <definedName name="_xlnm.Print_Area" localSheetId="12">'4dtab'!$B$1:$AL$59</definedName>
    <definedName name="_xlnm.Print_Area" localSheetId="13">'5atab'!$B$1:$AL$46</definedName>
    <definedName name="_xlnm.Print_Area" localSheetId="14">'5btab'!$B$1:$AL$42</definedName>
    <definedName name="_xlnm.Print_Area" localSheetId="15">'6tab'!$B$1:$AL$42</definedName>
    <definedName name="_xlnm.Print_Area" localSheetId="16">'7atab'!$B$1:$AL$57</definedName>
    <definedName name="_xlnm.Print_Area" localSheetId="17">'7btab'!$B$1:$AL$52</definedName>
    <definedName name="_xlnm.Print_Area" localSheetId="18">'7ctab'!$B$1:$AL$51</definedName>
    <definedName name="_xlnm.Print_Area" localSheetId="19">'7d(1)tab'!$B$1:$N$72</definedName>
    <definedName name="_xlnm.Print_Area" localSheetId="20">'7d(2)tab'!$B$1:$N$64</definedName>
    <definedName name="_xlnm.Print_Area" localSheetId="21">'7etab'!$B$1:$B$50</definedName>
    <definedName name="_xlnm.Print_Area" localSheetId="22">'8tab'!$B$1:$N$60</definedName>
    <definedName name="_xlnm.Print_Area" localSheetId="23">'9atab'!$B$1:$AL$57</definedName>
    <definedName name="_xlnm.Print_Area" localSheetId="24">'9btab'!$B$1:$AL$54</definedName>
    <definedName name="_xlnm.Print_Area" localSheetId="25">'9ctab'!$B$1:$AL$51</definedName>
    <definedName name="_xlnm.Print_Area" localSheetId="1">Contents!$A$3:$B$32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2" l="1"/>
  <c r="B2" i="52"/>
  <c r="B50" i="48"/>
  <c r="A4" i="51"/>
  <c r="B2" i="51"/>
  <c r="A4" i="50"/>
  <c r="B2" i="50"/>
  <c r="B2" i="49" l="1"/>
  <c r="A4" i="37"/>
  <c r="A4" i="31"/>
  <c r="A4" i="17"/>
  <c r="A4" i="45"/>
  <c r="A4" i="48"/>
  <c r="A4" i="44"/>
  <c r="A4" i="43"/>
  <c r="A4" i="24"/>
  <c r="A4" i="25"/>
  <c r="A4" i="18"/>
  <c r="A4" i="20"/>
  <c r="A4" i="26"/>
  <c r="A4" i="15"/>
  <c r="A4" i="30"/>
  <c r="A4" i="35"/>
  <c r="A4" i="13"/>
  <c r="A4" i="42"/>
  <c r="A4" i="40"/>
  <c r="A4" i="38"/>
  <c r="A4" i="39"/>
  <c r="A4" i="14"/>
  <c r="A4" i="47"/>
  <c r="G2" i="33"/>
  <c r="B69" i="52" s="1"/>
  <c r="B2" i="48"/>
  <c r="B2" i="47"/>
  <c r="D7" i="33"/>
  <c r="D3" i="33"/>
  <c r="B2" i="37"/>
  <c r="B2" i="31"/>
  <c r="B2" i="17"/>
  <c r="B2" i="45"/>
  <c r="B2" i="44"/>
  <c r="B2" i="43"/>
  <c r="B2" i="24"/>
  <c r="B2" i="25"/>
  <c r="B2" i="18"/>
  <c r="B2" i="20"/>
  <c r="B2" i="26"/>
  <c r="B2" i="15"/>
  <c r="B2" i="30"/>
  <c r="B2" i="35"/>
  <c r="B2" i="13"/>
  <c r="B2" i="42"/>
  <c r="B2" i="40"/>
  <c r="B2" i="38"/>
  <c r="B2" i="39"/>
  <c r="B2" i="14"/>
  <c r="B6" i="41"/>
  <c r="C3" i="42" l="1"/>
  <c r="O3" i="42" s="1"/>
  <c r="AA3" i="42" s="1"/>
  <c r="AM3" i="42" s="1"/>
  <c r="AY3" i="42" s="1"/>
  <c r="BK3" i="42" s="1"/>
  <c r="C3" i="52"/>
  <c r="O3" i="52" s="1"/>
  <c r="AA3" i="52" s="1"/>
  <c r="AM3" i="52" s="1"/>
  <c r="AY3" i="52" s="1"/>
  <c r="BK3" i="52" s="1"/>
  <c r="B30" i="51"/>
  <c r="B73" i="43"/>
  <c r="B45" i="14"/>
  <c r="B97" i="50"/>
  <c r="B54" i="24"/>
  <c r="B76" i="47"/>
  <c r="B47" i="38"/>
  <c r="B53" i="37"/>
  <c r="B55" i="25"/>
  <c r="B56" i="31"/>
  <c r="B63" i="18"/>
  <c r="B48" i="20"/>
  <c r="B68" i="17"/>
  <c r="B55" i="45"/>
  <c r="B56" i="42"/>
  <c r="B45" i="48"/>
  <c r="B43" i="40"/>
  <c r="B66" i="44"/>
  <c r="C3" i="26"/>
  <c r="O3" i="26" s="1"/>
  <c r="AA3" i="26" s="1"/>
  <c r="AM3" i="26" s="1"/>
  <c r="AY3" i="26" s="1"/>
  <c r="BK3" i="26" s="1"/>
  <c r="D5" i="33"/>
  <c r="C11" i="33" s="1"/>
  <c r="D11" i="33" s="1"/>
  <c r="C3" i="48"/>
  <c r="O3" i="48" s="1"/>
  <c r="AA3" i="48" s="1"/>
  <c r="AM3" i="48" s="1"/>
  <c r="AY3" i="48" s="1"/>
  <c r="BK3" i="48" s="1"/>
  <c r="C3" i="45"/>
  <c r="O3" i="45" s="1"/>
  <c r="AA3" i="45" s="1"/>
  <c r="AM3" i="45" s="1"/>
  <c r="AY3" i="45" s="1"/>
  <c r="BK3" i="45" s="1"/>
  <c r="C3" i="18"/>
  <c r="O3" i="18" s="1"/>
  <c r="AA3" i="18" s="1"/>
  <c r="AM3" i="18" s="1"/>
  <c r="AY3" i="18" s="1"/>
  <c r="BK3" i="18" s="1"/>
  <c r="C3" i="43"/>
  <c r="O3" i="43" s="1"/>
  <c r="AA3" i="43" s="1"/>
  <c r="AM3" i="43" s="1"/>
  <c r="AY3" i="43" s="1"/>
  <c r="BK3" i="43" s="1"/>
  <c r="C3" i="37"/>
  <c r="O3" i="37" s="1"/>
  <c r="AA3" i="37" s="1"/>
  <c r="AM3" i="37" s="1"/>
  <c r="AY3" i="37" s="1"/>
  <c r="BK3" i="37" s="1"/>
  <c r="C3" i="47"/>
  <c r="O3" i="47" s="1"/>
  <c r="AA3" i="47" s="1"/>
  <c r="AM3" i="47" s="1"/>
  <c r="AY3" i="47" s="1"/>
  <c r="BK3" i="47" s="1"/>
  <c r="C3" i="25"/>
  <c r="O3" i="25" s="1"/>
  <c r="AA3" i="25" s="1"/>
  <c r="AM3" i="25" s="1"/>
  <c r="AY3" i="25" s="1"/>
  <c r="BK3" i="25" s="1"/>
  <c r="C3" i="20"/>
  <c r="O3" i="20" s="1"/>
  <c r="AA3" i="20" s="1"/>
  <c r="AM3" i="20" s="1"/>
  <c r="AY3" i="20" s="1"/>
  <c r="BK3" i="20" s="1"/>
  <c r="C3" i="30"/>
  <c r="O3" i="30" s="1"/>
  <c r="AA3" i="30" s="1"/>
  <c r="AM3" i="30" s="1"/>
  <c r="AY3" i="30" s="1"/>
  <c r="BK3" i="30" s="1"/>
  <c r="C3" i="35"/>
  <c r="O3" i="35" s="1"/>
  <c r="AA3" i="35" s="1"/>
  <c r="AM3" i="35" s="1"/>
  <c r="AY3" i="35" s="1"/>
  <c r="BK3" i="35" s="1"/>
  <c r="C3" i="17"/>
  <c r="O3" i="17" s="1"/>
  <c r="AA3" i="17" s="1"/>
  <c r="AM3" i="17" s="1"/>
  <c r="AY3" i="17" s="1"/>
  <c r="BK3" i="17" s="1"/>
  <c r="C3" i="14"/>
  <c r="O3" i="14" s="1"/>
  <c r="AA3" i="14" s="1"/>
  <c r="AM3" i="14" s="1"/>
  <c r="AY3" i="14" s="1"/>
  <c r="BK3" i="14" s="1"/>
  <c r="C3" i="39"/>
  <c r="O3" i="39" s="1"/>
  <c r="AA3" i="39" s="1"/>
  <c r="AM3" i="39" s="1"/>
  <c r="AY3" i="39" s="1"/>
  <c r="BK3" i="39" s="1"/>
  <c r="C3" i="40"/>
  <c r="O3" i="40" s="1"/>
  <c r="AA3" i="40" s="1"/>
  <c r="AM3" i="40" s="1"/>
  <c r="AY3" i="40" s="1"/>
  <c r="BK3" i="40" s="1"/>
  <c r="C3" i="24"/>
  <c r="O3" i="24" s="1"/>
  <c r="AA3" i="24" s="1"/>
  <c r="AM3" i="24" s="1"/>
  <c r="AY3" i="24" s="1"/>
  <c r="BK3" i="24" s="1"/>
  <c r="C3" i="31"/>
  <c r="O3" i="31" s="1"/>
  <c r="AA3" i="31" s="1"/>
  <c r="AM3" i="31" s="1"/>
  <c r="AY3" i="31" s="1"/>
  <c r="BK3" i="31" s="1"/>
  <c r="C3" i="13"/>
  <c r="O3" i="13" s="1"/>
  <c r="AA3" i="13" s="1"/>
  <c r="AM3" i="13" s="1"/>
  <c r="AY3" i="13" s="1"/>
  <c r="BK3" i="13" s="1"/>
  <c r="C3" i="38"/>
  <c r="O3" i="38" s="1"/>
  <c r="AA3" i="38" s="1"/>
  <c r="AM3" i="38" s="1"/>
  <c r="AY3" i="38" s="1"/>
  <c r="BK3" i="38" s="1"/>
  <c r="B61" i="35"/>
  <c r="B77" i="13"/>
  <c r="B45" i="26"/>
  <c r="B54" i="15"/>
  <c r="B27" i="30"/>
  <c r="O11" i="33"/>
  <c r="C3" i="49"/>
  <c r="O3" i="49" s="1"/>
  <c r="AA3" i="49" s="1"/>
  <c r="AM3" i="49" s="1"/>
  <c r="AY3" i="49" s="1"/>
  <c r="BK3" i="49" s="1"/>
  <c r="C3" i="51"/>
  <c r="O3" i="51" s="1"/>
  <c r="AA3" i="51" s="1"/>
  <c r="AM3" i="51" s="1"/>
  <c r="AY3" i="51" s="1"/>
  <c r="BK3" i="51" s="1"/>
  <c r="C3" i="50"/>
  <c r="O3" i="50" s="1"/>
  <c r="AA3" i="50" s="1"/>
  <c r="AM3" i="50" s="1"/>
  <c r="AY3" i="50" s="1"/>
  <c r="BK3" i="50" s="1"/>
  <c r="C3" i="15"/>
  <c r="O3" i="15" s="1"/>
  <c r="AA3" i="15" s="1"/>
  <c r="AM3" i="15" s="1"/>
  <c r="AY3" i="15" s="1"/>
  <c r="BK3" i="15" s="1"/>
  <c r="B49" i="39"/>
  <c r="B35" i="49"/>
  <c r="O13" i="33"/>
  <c r="AA11" i="33"/>
  <c r="C3" i="44"/>
  <c r="O3" i="44" s="1"/>
  <c r="AA3" i="44" s="1"/>
  <c r="AM3" i="44" s="1"/>
  <c r="AY3" i="44" s="1"/>
  <c r="BK3" i="44" s="1"/>
  <c r="C13" i="33" l="1"/>
  <c r="P11" i="33"/>
  <c r="E11" i="33"/>
  <c r="D13" i="33"/>
  <c r="AM11" i="33"/>
  <c r="AA13" i="33"/>
  <c r="AB11" i="33"/>
  <c r="P13" i="33" l="1"/>
  <c r="Q11" i="33"/>
  <c r="E13" i="33"/>
  <c r="F11" i="33"/>
  <c r="AY11" i="33"/>
  <c r="AN11" i="33"/>
  <c r="AM13" i="33"/>
  <c r="AB13" i="33"/>
  <c r="AC11" i="33"/>
  <c r="G11" i="33" l="1"/>
  <c r="F13" i="33"/>
  <c r="R11" i="33"/>
  <c r="Q13" i="33"/>
  <c r="AO11" i="33"/>
  <c r="AN13" i="33"/>
  <c r="AZ11" i="33"/>
  <c r="BK11" i="33"/>
  <c r="AY13" i="33"/>
  <c r="AC13" i="33"/>
  <c r="AD11" i="33"/>
  <c r="S11" i="33" l="1"/>
  <c r="R13" i="33"/>
  <c r="G13" i="33"/>
  <c r="H11" i="33"/>
  <c r="BL11" i="33"/>
  <c r="BK13" i="33"/>
  <c r="AZ13" i="33"/>
  <c r="BA11" i="33"/>
  <c r="AP11" i="33"/>
  <c r="AO13" i="33"/>
  <c r="AD13" i="33"/>
  <c r="AE11" i="33"/>
  <c r="S13" i="33" l="1"/>
  <c r="T11" i="33"/>
  <c r="H13" i="33"/>
  <c r="I11" i="33"/>
  <c r="BB11" i="33"/>
  <c r="BA13" i="33"/>
  <c r="AF11" i="33"/>
  <c r="AE13" i="33"/>
  <c r="AP13" i="33"/>
  <c r="AQ11" i="33"/>
  <c r="BL13" i="33"/>
  <c r="BM11" i="33"/>
  <c r="U11" i="33" l="1"/>
  <c r="T13" i="33"/>
  <c r="J11" i="33"/>
  <c r="I13" i="33"/>
  <c r="BN11" i="33"/>
  <c r="BM13" i="33"/>
  <c r="AQ13" i="33"/>
  <c r="AR11" i="33"/>
  <c r="BB13" i="33"/>
  <c r="BC11" i="33"/>
  <c r="AF13" i="33"/>
  <c r="AG11" i="33"/>
  <c r="K11" i="33" l="1"/>
  <c r="J13" i="33"/>
  <c r="U13" i="33"/>
  <c r="V11" i="33"/>
  <c r="BD11" i="33"/>
  <c r="BC13" i="33"/>
  <c r="BN13" i="33"/>
  <c r="BO11" i="33"/>
  <c r="AS11" i="33"/>
  <c r="AR13" i="33"/>
  <c r="AH11" i="33"/>
  <c r="AG13" i="33"/>
  <c r="K13" i="33" l="1"/>
  <c r="L11" i="33"/>
  <c r="V13" i="33"/>
  <c r="W11" i="33"/>
  <c r="BP11" i="33"/>
  <c r="BO13" i="33"/>
  <c r="AI11" i="33"/>
  <c r="AH13" i="33"/>
  <c r="AT11" i="33"/>
  <c r="AS13" i="33"/>
  <c r="BE11" i="33"/>
  <c r="BD13" i="33"/>
  <c r="M11" i="33" l="1"/>
  <c r="L13" i="33"/>
  <c r="W13" i="33"/>
  <c r="X11" i="33"/>
  <c r="AI13" i="33"/>
  <c r="AJ11" i="33"/>
  <c r="BF11" i="33"/>
  <c r="BE13" i="33"/>
  <c r="AT13" i="33"/>
  <c r="AU11" i="33"/>
  <c r="BP13" i="33"/>
  <c r="BQ11" i="33"/>
  <c r="Y11" i="33" l="1"/>
  <c r="X13" i="33"/>
  <c r="M13" i="33"/>
  <c r="N11" i="33"/>
  <c r="AV11" i="33"/>
  <c r="AU13" i="33"/>
  <c r="BR11" i="33"/>
  <c r="BQ13" i="33"/>
  <c r="BG11" i="33"/>
  <c r="BF13" i="33"/>
  <c r="AJ13" i="33"/>
  <c r="AK11" i="33"/>
  <c r="N13" i="33" l="1"/>
  <c r="Z11" i="33"/>
  <c r="Y13" i="33"/>
  <c r="BH11" i="33"/>
  <c r="BG13" i="33"/>
  <c r="BS11" i="33"/>
  <c r="BR13" i="33"/>
  <c r="AV13" i="33"/>
  <c r="AW11" i="33"/>
  <c r="AK13" i="33"/>
  <c r="AL11" i="33"/>
  <c r="Z13" i="33" l="1"/>
  <c r="BI11" i="33"/>
  <c r="BH13" i="33"/>
  <c r="AX11" i="33"/>
  <c r="AW13" i="33"/>
  <c r="AL13" i="33"/>
  <c r="BT11" i="33"/>
  <c r="BS13" i="33"/>
  <c r="BI13" i="33" l="1"/>
  <c r="BJ11" i="33"/>
  <c r="BT13" i="33"/>
  <c r="BU11" i="33"/>
  <c r="AX13" i="33"/>
  <c r="BV11" i="33" l="1"/>
  <c r="BU13" i="33"/>
  <c r="BJ13" i="33"/>
  <c r="BV13" i="33" l="1"/>
</calcChain>
</file>

<file path=xl/sharedStrings.xml><?xml version="1.0" encoding="utf-8"?>
<sst xmlns="http://schemas.openxmlformats.org/spreadsheetml/2006/main" count="6198" uniqueCount="1604">
  <si>
    <t>U.S. Cooling Degree-Days</t>
  </si>
  <si>
    <t>ESICUUS</t>
  </si>
  <si>
    <t>ESCMUUS</t>
  </si>
  <si>
    <t>Residential Sector</t>
  </si>
  <si>
    <t>Commercial Sector</t>
  </si>
  <si>
    <t>Percent change from prior year</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</si>
  <si>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</si>
  <si>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</si>
  <si>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</si>
  <si>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</si>
  <si>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</si>
  <si>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</si>
  <si>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</si>
  <si>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</si>
  <si>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</si>
  <si>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</si>
  <si>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</si>
  <si>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</si>
  <si>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</si>
  <si>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</si>
  <si>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</si>
  <si>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</si>
  <si>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</si>
  <si>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</si>
  <si>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WWTCBUS</t>
  </si>
  <si>
    <t>OWTCBUS</t>
  </si>
  <si>
    <t>ZWCD_NEC</t>
  </si>
  <si>
    <t>ZWCD_MAC</t>
  </si>
  <si>
    <t>ZWCD_ENC</t>
  </si>
  <si>
    <t>ZWCD_WNC</t>
  </si>
  <si>
    <t>ZWCD_ESC</t>
  </si>
  <si>
    <t>ZWCD_WSC</t>
  </si>
  <si>
    <t>EOTCBUS</t>
  </si>
  <si>
    <t>ZWCD_MTN</t>
  </si>
  <si>
    <t>ZWCD_PAC</t>
  </si>
  <si>
    <t>Vehicle Miles Traveled (a)</t>
  </si>
  <si>
    <t>WWICBUS</t>
  </si>
  <si>
    <t>CLMRHUS</t>
  </si>
  <si>
    <t>CLSOPUS</t>
  </si>
  <si>
    <t>CLSKPUS</t>
  </si>
  <si>
    <t>CLPS_EP</t>
  </si>
  <si>
    <t>GECCBUS</t>
  </si>
  <si>
    <t>GEECBUS</t>
  </si>
  <si>
    <t>ZWHD_NEC</t>
  </si>
  <si>
    <t>ZWHD_MAC</t>
  </si>
  <si>
    <t>ZWHD_ENC</t>
  </si>
  <si>
    <t>ZWHD_WNC</t>
  </si>
  <si>
    <t>ZWHD_ESC</t>
  </si>
  <si>
    <t>ZWHD_WSC</t>
  </si>
  <si>
    <t>ZWHD_MTN</t>
  </si>
  <si>
    <t>ZWHD_PAC</t>
  </si>
  <si>
    <t>RFPS_EP</t>
  </si>
  <si>
    <t>DKPS_EP</t>
  </si>
  <si>
    <t>(million barrels per day)</t>
  </si>
  <si>
    <t>(billion cubic feet per day)</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</si>
  <si>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</si>
  <si>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</si>
  <si>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</si>
  <si>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</si>
  <si>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</si>
  <si>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</si>
  <si>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</si>
  <si>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</si>
  <si>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</si>
  <si>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</si>
  <si>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</si>
  <si>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t>Energy Prices</t>
  </si>
  <si>
    <t>Prices are not adjusted for inflation.</t>
  </si>
  <si>
    <t>Prices</t>
  </si>
  <si>
    <r>
      <t>Natural Gas</t>
    </r>
    <r>
      <rPr>
        <sz val="8"/>
        <color indexed="8"/>
        <rFont val="Arial"/>
        <family val="2"/>
      </rPr>
      <t/>
    </r>
  </si>
  <si>
    <t>NGHHUUS</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</si>
  <si>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</si>
  <si>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</si>
  <si>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</si>
  <si>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</si>
  <si>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</si>
  <si>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</si>
  <si>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</si>
  <si>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</si>
  <si>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</si>
  <si>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</si>
  <si>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</si>
  <si>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</si>
  <si>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</si>
  <si>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</si>
  <si>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</si>
  <si>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</si>
  <si>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</si>
  <si>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</si>
  <si>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</si>
  <si>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</si>
  <si>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</si>
  <si>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Cooling Degree Days</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</si>
  <si>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</si>
  <si>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</si>
  <si>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t>Discrepancy (c)</t>
  </si>
  <si>
    <t>JFNIPUS</t>
  </si>
  <si>
    <t>DFNIPUS</t>
  </si>
  <si>
    <t>RFNIPUS</t>
  </si>
  <si>
    <t>UONIPUS</t>
  </si>
  <si>
    <t>PPNIPUS</t>
  </si>
  <si>
    <t>OHNIPUS</t>
  </si>
  <si>
    <t>PSNIPUS</t>
  </si>
  <si>
    <t>EXRCH_US</t>
  </si>
  <si>
    <t>ESTCU_NEC</t>
  </si>
  <si>
    <t>ESTCU_MAC</t>
  </si>
  <si>
    <t>ESTCU_ENC</t>
  </si>
  <si>
    <t>ESTCU_WNC</t>
  </si>
  <si>
    <t>ESTCU_SAC</t>
  </si>
  <si>
    <t>ESTCU_ESC</t>
  </si>
  <si>
    <t>ESTCU_WSC</t>
  </si>
  <si>
    <t>ESTCU_MTN</t>
  </si>
  <si>
    <t>ESTCU_PAC</t>
  </si>
  <si>
    <t>ESTCU_US</t>
  </si>
  <si>
    <t>CLSHPUS</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</si>
  <si>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</si>
  <si>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</si>
  <si>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</si>
  <si>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</si>
  <si>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</si>
  <si>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</si>
  <si>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</si>
  <si>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</si>
  <si>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</si>
  <si>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</si>
  <si>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</si>
  <si>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</si>
  <si>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</si>
  <si>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</si>
  <si>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</si>
  <si>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</si>
  <si>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</si>
  <si>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</si>
  <si>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</si>
  <si>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</si>
  <si>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REECBUS</t>
  </si>
  <si>
    <t>RECCBUS</t>
  </si>
  <si>
    <t>Forecast Month -</t>
  </si>
  <si>
    <t>Domestic Tables:</t>
  </si>
  <si>
    <t>Renewables (c)</t>
  </si>
  <si>
    <t>Total Energy Consumption (d)</t>
  </si>
  <si>
    <t>Column</t>
  </si>
  <si>
    <t xml:space="preserve">Table 1.  U.S. Energy Markets Summary </t>
  </si>
  <si>
    <t>Table 5a.  U.S. Natural Gas Supply, Consumption, and Inventories</t>
  </si>
  <si>
    <t>Table 6.  U.S. Coal Supply, Consumption, and Inventories</t>
  </si>
  <si>
    <t>papr_CA</t>
  </si>
  <si>
    <t>papr_MX</t>
  </si>
  <si>
    <t>papr_US</t>
  </si>
  <si>
    <t>papr_AR</t>
  </si>
  <si>
    <t>papr_BR</t>
  </si>
  <si>
    <t>papr_CO</t>
  </si>
  <si>
    <t>papr_NO</t>
  </si>
  <si>
    <t>papr_AJ</t>
  </si>
  <si>
    <t>papr_KZ</t>
  </si>
  <si>
    <t>papr_RS</t>
  </si>
  <si>
    <t>papr_MU</t>
  </si>
  <si>
    <t>papr_CH</t>
  </si>
  <si>
    <t>papr_IN</t>
  </si>
  <si>
    <t>papr_MY</t>
  </si>
  <si>
    <t>papr_EG</t>
  </si>
  <si>
    <t>CXTCCO2</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</si>
  <si>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</si>
  <si>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</si>
  <si>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</si>
  <si>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</si>
  <si>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</si>
  <si>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</si>
  <si>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</si>
  <si>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</si>
  <si>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</si>
  <si>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</si>
  <si>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</si>
  <si>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</si>
  <si>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</si>
  <si>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</si>
  <si>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</si>
  <si>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papr_mx</t>
  </si>
  <si>
    <t>papr_opec</t>
  </si>
  <si>
    <t>copr_opec</t>
  </si>
  <si>
    <t>papr_world</t>
  </si>
  <si>
    <t>pasc_oecd_t3</t>
  </si>
  <si>
    <t>t3_stchange_us</t>
  </si>
  <si>
    <t>t3_stchange_ooecd</t>
  </si>
  <si>
    <t>t3_stchange_noecd</t>
  </si>
  <si>
    <t>t3_stchange_world</t>
  </si>
  <si>
    <t>copr_ku</t>
  </si>
  <si>
    <t>copr_ly</t>
  </si>
  <si>
    <t>copr_ni</t>
  </si>
  <si>
    <t>copr_sa</t>
  </si>
  <si>
    <t>copr_tc</t>
  </si>
  <si>
    <t>copr_ve</t>
  </si>
  <si>
    <t>copr_iz</t>
  </si>
  <si>
    <t>ZWCD_SAC</t>
  </si>
  <si>
    <t>ZWHD_SAC</t>
  </si>
  <si>
    <t>Malaysia</t>
  </si>
  <si>
    <t>Mexico</t>
  </si>
  <si>
    <t>United States</t>
  </si>
  <si>
    <t>t3b_papr_r03</t>
  </si>
  <si>
    <t>The approximate break between historical and forecast values is shown with historical data printed in bold; estimates and forecasts in italics.</t>
  </si>
  <si>
    <t>EOACBUS</t>
  </si>
  <si>
    <t>BFACBUS</t>
  </si>
  <si>
    <t>t3b_papr_r02</t>
  </si>
  <si>
    <t>t3b_papr_r01</t>
  </si>
  <si>
    <t>Azerbaijan</t>
  </si>
  <si>
    <t>Kazakhstan</t>
  </si>
  <si>
    <t>Russia</t>
  </si>
  <si>
    <t>t3b_papr_r04</t>
  </si>
  <si>
    <t>Oman</t>
  </si>
  <si>
    <t>t3b_papr_r05</t>
  </si>
  <si>
    <t>t3b_papr_r07</t>
  </si>
  <si>
    <t>t3b_papr_r06</t>
  </si>
  <si>
    <t>opec_nc</t>
  </si>
  <si>
    <t>papr_nonopec</t>
  </si>
  <si>
    <t>Total Supply</t>
  </si>
  <si>
    <t>DFPSPUS</t>
  </si>
  <si>
    <t>Jan</t>
  </si>
  <si>
    <t>Feb</t>
  </si>
  <si>
    <t>Mar</t>
  </si>
  <si>
    <t>Apr</t>
  </si>
  <si>
    <t>May</t>
  </si>
  <si>
    <t>Jun</t>
  </si>
  <si>
    <t>Jul</t>
  </si>
  <si>
    <t>Aug</t>
  </si>
  <si>
    <t>Sep</t>
  </si>
  <si>
    <t>Oct</t>
  </si>
  <si>
    <t>Nov</t>
  </si>
  <si>
    <t>Dec</t>
  </si>
  <si>
    <t>MGTSPP1</t>
  </si>
  <si>
    <t>MGTSPP2</t>
  </si>
  <si>
    <t>MGTSPP3</t>
  </si>
  <si>
    <t>MGTSPP4</t>
  </si>
  <si>
    <t>MGTSPP5</t>
  </si>
  <si>
    <t>MGTSPUS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</si>
  <si>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</si>
  <si>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</si>
  <si>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</si>
  <si>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</si>
  <si>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</si>
  <si>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</si>
  <si>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</si>
  <si>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</si>
  <si>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</si>
  <si>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</si>
  <si>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</si>
  <si>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</si>
  <si>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</si>
  <si>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</si>
  <si>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</si>
  <si>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</si>
  <si>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</si>
  <si>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</si>
  <si>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</si>
  <si>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</si>
  <si>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</si>
  <si>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</si>
  <si>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CLEUDUS</t>
  </si>
  <si>
    <t>RFEUDUS</t>
  </si>
  <si>
    <t>NGEUDUS</t>
  </si>
  <si>
    <t>NGRCUUS</t>
  </si>
  <si>
    <t>ESRCUUS</t>
  </si>
  <si>
    <t>NGPRPUS</t>
  </si>
  <si>
    <t>Liquid Fuels</t>
  </si>
  <si>
    <t>NGIMPUS_PIPE</t>
  </si>
  <si>
    <t>NGIMPUS_LNG</t>
  </si>
  <si>
    <t>NGSFPUS</t>
  </si>
  <si>
    <t>NGWGPUS</t>
  </si>
  <si>
    <t>BALIT</t>
  </si>
  <si>
    <t>NGRCPUS</t>
  </si>
  <si>
    <t>NGCCPUS</t>
  </si>
  <si>
    <t>NGLPPUS</t>
  </si>
  <si>
    <t>NGINX</t>
  </si>
  <si>
    <t>NGEPCON</t>
  </si>
  <si>
    <t>NGTCPUS</t>
  </si>
  <si>
    <t>NGACPUS</t>
  </si>
  <si>
    <t>copc_opec_r05</t>
  </si>
  <si>
    <t>cops_opec_r05</t>
  </si>
  <si>
    <t>NGVHPUS</t>
  </si>
  <si>
    <t>Real Gross Domestic Product</t>
  </si>
  <si>
    <t>GDPQXUS</t>
  </si>
  <si>
    <t>GDP Implicit Price Deflator</t>
  </si>
  <si>
    <t>GDPDIUS</t>
  </si>
  <si>
    <t>Real Disposable Personal Income</t>
  </si>
  <si>
    <t>YD87OUS</t>
  </si>
  <si>
    <t>ZOMNIUS</t>
  </si>
  <si>
    <t>ZWHDPUS</t>
  </si>
  <si>
    <t>copc_opec</t>
  </si>
  <si>
    <t>pasc_us</t>
  </si>
  <si>
    <t>ZWCDPUS</t>
  </si>
  <si>
    <t>I87RXUS</t>
  </si>
  <si>
    <t>Business Inventory Change</t>
  </si>
  <si>
    <t>KRDRXUS</t>
  </si>
  <si>
    <t>WPCPIUS</t>
  </si>
  <si>
    <t>CICPIUS</t>
  </si>
  <si>
    <t>WP57IUS</t>
  </si>
  <si>
    <t>Non-Farm Employment</t>
  </si>
  <si>
    <t>EMNFPUS</t>
  </si>
  <si>
    <t>Total Industrial Production</t>
  </si>
  <si>
    <t>ZOTOIUS</t>
  </si>
  <si>
    <t>Miscellaneous</t>
  </si>
  <si>
    <t>MVVMPUS</t>
  </si>
  <si>
    <t>Raw Steel Production</t>
  </si>
  <si>
    <t>RSPRPUS</t>
  </si>
  <si>
    <t>patc_r01</t>
  </si>
  <si>
    <t>patc_mx</t>
  </si>
  <si>
    <t>patc_r02</t>
  </si>
  <si>
    <t>patc_br</t>
  </si>
  <si>
    <t>patc_r03</t>
  </si>
  <si>
    <t>patc_r04</t>
  </si>
  <si>
    <t>patc_rs</t>
  </si>
  <si>
    <t>patc_r05</t>
  </si>
  <si>
    <t>patc_r07</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</si>
  <si>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</si>
  <si>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</si>
  <si>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</si>
  <si>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</si>
  <si>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</si>
  <si>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</si>
  <si>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</si>
  <si>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</si>
  <si>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</si>
  <si>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</si>
  <si>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</si>
  <si>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</si>
  <si>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</si>
  <si>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</si>
  <si>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</si>
  <si>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</si>
  <si>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</si>
  <si>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</si>
  <si>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</si>
  <si>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</si>
  <si>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</si>
  <si>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</si>
  <si>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</si>
  <si>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</si>
  <si>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</si>
  <si>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</si>
  <si>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</si>
  <si>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</si>
  <si>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</si>
  <si>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</si>
  <si>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</si>
  <si>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</si>
  <si>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</si>
  <si>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</si>
  <si>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</si>
  <si>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</si>
  <si>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</si>
  <si>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</si>
  <si>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</si>
  <si>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</si>
  <si>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</si>
  <si>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</si>
  <si>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</si>
  <si>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</si>
  <si>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</si>
  <si>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</si>
  <si>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</si>
  <si>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</si>
  <si>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</si>
  <si>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</si>
  <si>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</si>
  <si>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</si>
  <si>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</si>
  <si>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</si>
  <si>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</si>
  <si>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</si>
  <si>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</si>
  <si>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</si>
  <si>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</si>
  <si>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</si>
  <si>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</si>
  <si>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</si>
  <si>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</si>
  <si>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</si>
  <si>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</si>
  <si>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</si>
  <si>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</si>
  <si>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</si>
  <si>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</si>
  <si>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</si>
  <si>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</si>
  <si>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</si>
  <si>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Producer Price Index: Petroleum</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</si>
  <si>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</si>
  <si>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</si>
  <si>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</si>
  <si>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</si>
  <si>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</si>
  <si>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</si>
  <si>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</si>
  <si>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</si>
  <si>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</si>
  <si>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</si>
  <si>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</si>
  <si>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</si>
  <si>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</si>
  <si>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</si>
  <si>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</si>
  <si>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</si>
  <si>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</si>
  <si>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</si>
  <si>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</si>
  <si>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</si>
  <si>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</si>
  <si>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</si>
  <si>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</si>
  <si>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</si>
  <si>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</si>
  <si>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</si>
  <si>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</si>
  <si>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</si>
  <si>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</si>
  <si>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</si>
  <si>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</si>
  <si>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</si>
  <si>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</si>
  <si>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</si>
  <si>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</si>
  <si>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</si>
  <si>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EE_NEC</t>
  </si>
  <si>
    <t>EE_MAC</t>
  </si>
  <si>
    <t>EE_ENC</t>
  </si>
  <si>
    <t>EE_WNC</t>
  </si>
  <si>
    <t>EE_SAC</t>
  </si>
  <si>
    <t>EE_ESC</t>
  </si>
  <si>
    <t>EE_WSC</t>
  </si>
  <si>
    <t>EE_MTN</t>
  </si>
  <si>
    <t>EE_PAC</t>
  </si>
  <si>
    <t>WWRCBUS</t>
  </si>
  <si>
    <t>NGHHMCF</t>
  </si>
  <si>
    <t>CONIPUS</t>
  </si>
  <si>
    <t>COSX_DRAW</t>
  </si>
  <si>
    <t>COSQ_DRAW</t>
  </si>
  <si>
    <t>PROD_DRAW</t>
  </si>
  <si>
    <t>PSTCPUS</t>
  </si>
  <si>
    <t>PAIMPORT</t>
  </si>
  <si>
    <t>PASUPPLY</t>
  </si>
  <si>
    <t>UOPSPUS</t>
  </si>
  <si>
    <t>PPPSPUS</t>
  </si>
  <si>
    <t>OHPSPUS</t>
  </si>
  <si>
    <t>PSPSPUS</t>
  </si>
  <si>
    <t>AAAA_DATEX or AAAA_YEAR</t>
  </si>
  <si>
    <t>HVECBUS</t>
  </si>
  <si>
    <t>SOECBUS</t>
  </si>
  <si>
    <t>UORIPUS</t>
  </si>
  <si>
    <t>MBRIPUS</t>
  </si>
  <si>
    <t>PARIPUS</t>
  </si>
  <si>
    <t>MGROPUS</t>
  </si>
  <si>
    <t>JFROPUS</t>
  </si>
  <si>
    <t>DFROPUS</t>
  </si>
  <si>
    <t>RFROPUS</t>
  </si>
  <si>
    <t>PSROPUS</t>
  </si>
  <si>
    <t>PAROPUS</t>
  </si>
  <si>
    <t>ORCAPUS</t>
  </si>
  <si>
    <t>ORUTCUS</t>
  </si>
  <si>
    <t>CODIPUS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</si>
  <si>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</si>
  <si>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</si>
  <si>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</si>
  <si>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</si>
  <si>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</si>
  <si>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</si>
  <si>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</si>
  <si>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</si>
  <si>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</si>
  <si>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</si>
  <si>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</si>
  <si>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</si>
  <si>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RACPUUS</t>
  </si>
  <si>
    <t>EOPRPUS</t>
  </si>
  <si>
    <t>Electricity</t>
  </si>
  <si>
    <t>Coal Production</t>
  </si>
  <si>
    <t xml:space="preserve">Energy Consumption  </t>
  </si>
  <si>
    <t>Coal</t>
  </si>
  <si>
    <t>Macroeconomic</t>
  </si>
  <si>
    <t>Manufacturing Production Index</t>
  </si>
  <si>
    <t>Weather</t>
  </si>
  <si>
    <t>U.S. Heating Degree-Days</t>
  </si>
  <si>
    <t>Table of Contents</t>
  </si>
  <si>
    <t>(million short tons)</t>
  </si>
  <si>
    <t>Table 7a.  U.S. Electricity Industry Overview</t>
  </si>
  <si>
    <t>cops_opec</t>
  </si>
  <si>
    <t>- = no data available</t>
  </si>
  <si>
    <t>Natural Gas Henry Hub Spot</t>
  </si>
  <si>
    <t>Real Personal Consumption Expend.</t>
  </si>
  <si>
    <t>CONSRUS</t>
  </si>
  <si>
    <t>Civilian Unemployment Rate</t>
  </si>
  <si>
    <t>XRUNR</t>
  </si>
  <si>
    <t>Housing Starts</t>
  </si>
  <si>
    <t>HSTCXUS</t>
  </si>
  <si>
    <t>SAAR = Seasonally-adjusted annual rate</t>
  </si>
  <si>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</si>
  <si>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</si>
  <si>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</si>
  <si>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OWCCBUS</t>
  </si>
  <si>
    <r>
      <t>Petroleum Supply Annual</t>
    </r>
    <r>
      <rPr>
        <sz val="8"/>
        <rFont val="Arial"/>
        <family val="2"/>
      </rPr>
      <t xml:space="preserve">, DOE/EIA-0340/2; </t>
    </r>
    <r>
      <rPr>
        <i/>
        <sz val="8"/>
        <rFont val="Arial"/>
        <family val="2"/>
      </rPr>
      <t>Weekly Petroleum Status Report</t>
    </r>
    <r>
      <rPr>
        <sz val="8"/>
        <rFont val="Arial"/>
        <family val="2"/>
      </rPr>
      <t>, DOE/EIA-0208.</t>
    </r>
  </si>
  <si>
    <t>See “Petroleum for Administration Defense District” in EIA’s Energy Glossary (http://www.eia.doe.gov/glossary/index.html) for a list of States in each region.</t>
  </si>
  <si>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</si>
  <si>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 xml:space="preserve">Regions refer to U.S. Census divisions.  </t>
  </si>
  <si>
    <t>See "Census division" in EIA’s Energy Glossary (http://www.eia.doe.gov/glossary/index.html) for a list of States in each region.</t>
  </si>
  <si>
    <t>PARNPUS</t>
  </si>
  <si>
    <t>PAFPPUS</t>
  </si>
  <si>
    <t>OHRIPUS</t>
  </si>
  <si>
    <t>Consumer Price Index (all urban consumers)</t>
  </si>
  <si>
    <t>QSIC_CL</t>
  </si>
  <si>
    <t>QSIC_DF</t>
  </si>
  <si>
    <t>QSIC_EL</t>
  </si>
  <si>
    <t>QSIC_NG</t>
  </si>
  <si>
    <t>ZO311IUS</t>
  </si>
  <si>
    <t>ZO322IUS</t>
  </si>
  <si>
    <t>ZO324IUS</t>
  </si>
  <si>
    <t>ZO325IUS</t>
  </si>
  <si>
    <t>ZO327IUS</t>
  </si>
  <si>
    <t>ZO331IUS</t>
  </si>
  <si>
    <t>EOTCPUS</t>
  </si>
  <si>
    <t>Real Government Expenditures</t>
  </si>
  <si>
    <t>Real Exports of Goods &amp; Services</t>
  </si>
  <si>
    <t>GOVXRUS</t>
  </si>
  <si>
    <t>TREXRUS</t>
  </si>
  <si>
    <t>TRIMRUS</t>
  </si>
  <si>
    <t>Real Imports of Goods &amp; Services</t>
  </si>
  <si>
    <t>ETFPPUS</t>
  </si>
  <si>
    <t>PRFPPUS</t>
  </si>
  <si>
    <t>C4FPPUS</t>
  </si>
  <si>
    <t>PPFPPUS</t>
  </si>
  <si>
    <t>ETROPUS</t>
  </si>
  <si>
    <t>C4ROPUS</t>
  </si>
  <si>
    <t>PPPRPUS</t>
  </si>
  <si>
    <t>ETNIPUS</t>
  </si>
  <si>
    <t>PRNIPUS</t>
  </si>
  <si>
    <t>C4NIPUS</t>
  </si>
  <si>
    <t>ETTCPUS</t>
  </si>
  <si>
    <t>C4TCPUS</t>
  </si>
  <si>
    <t>ETPSPUS</t>
  </si>
  <si>
    <t>C4PSPUS</t>
  </si>
  <si>
    <t>NGEXPUS_LNG</t>
  </si>
  <si>
    <t>NGEXPUS_PIPE</t>
  </si>
  <si>
    <t>NLTCPUS</t>
  </si>
  <si>
    <t>NLPSPUS</t>
  </si>
  <si>
    <t>NLNIPUS</t>
  </si>
  <si>
    <t>NLRIPUS</t>
  </si>
  <si>
    <t>NLROPUS</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</si>
  <si>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</si>
  <si>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</si>
  <si>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</si>
  <si>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</si>
  <si>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</si>
  <si>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Table 2.  Energy Prices</t>
  </si>
  <si>
    <t>U.S. Electricity</t>
  </si>
  <si>
    <t>.</t>
  </si>
  <si>
    <t>Crude Oil West Texas Intermediate Spot</t>
  </si>
  <si>
    <t>NGWG_EAST</t>
  </si>
  <si>
    <t>NGWG_MW</t>
  </si>
  <si>
    <t>NGWG_SC</t>
  </si>
  <si>
    <t>NGWG_MTN</t>
  </si>
  <si>
    <t>NGWG_PAC</t>
  </si>
  <si>
    <t>NGWG_AK</t>
  </si>
  <si>
    <t>copr_ag</t>
  </si>
  <si>
    <t>copr_gb</t>
  </si>
  <si>
    <t>copc_opec_rot</t>
  </si>
  <si>
    <t>cops_opec_rot</t>
  </si>
  <si>
    <t>papr_ID</t>
  </si>
  <si>
    <t>Consumption (million barrels per day) (c)</t>
  </si>
  <si>
    <t>papr_UK</t>
  </si>
  <si>
    <t>South Sudan</t>
  </si>
  <si>
    <t xml:space="preserve">Table Beginning Month--- </t>
  </si>
  <si>
    <t>Historical</t>
  </si>
  <si>
    <t xml:space="preserve">Last Historical Month--- </t>
  </si>
  <si>
    <t>SOICBUS</t>
  </si>
  <si>
    <t>SOCCBUS</t>
  </si>
  <si>
    <t>SODTP_US</t>
  </si>
  <si>
    <t>SODRP_US</t>
  </si>
  <si>
    <t>SODCP_US</t>
  </si>
  <si>
    <t>SODIP_US</t>
  </si>
  <si>
    <t>copr_ek</t>
  </si>
  <si>
    <t>C3ROPUS</t>
  </si>
  <si>
    <t>P3ROPUS</t>
  </si>
  <si>
    <t>C3TCPUS</t>
  </si>
  <si>
    <t>P3TCPUS</t>
  </si>
  <si>
    <t>C3PSPUS</t>
  </si>
  <si>
    <t>P3PSPUS</t>
  </si>
  <si>
    <t>copr_cf</t>
  </si>
  <si>
    <t>Real Private Fixed Investment</t>
  </si>
  <si>
    <t>papr_QA</t>
  </si>
  <si>
    <t>TSEOTWH</t>
  </si>
  <si>
    <t>EPEOTWH</t>
  </si>
  <si>
    <t>ELNITWH</t>
  </si>
  <si>
    <t>ELSUTWH</t>
  </si>
  <si>
    <t>TDLOTWH</t>
  </si>
  <si>
    <t>ELTCTWH</t>
  </si>
  <si>
    <t>ELDUTWH</t>
  </si>
  <si>
    <t>ELCOTWH</t>
  </si>
  <si>
    <t>ELWHU_TX</t>
  </si>
  <si>
    <t>ELWHU_CA</t>
  </si>
  <si>
    <t>ELWHU_NE</t>
  </si>
  <si>
    <t>ELWHU_NY</t>
  </si>
  <si>
    <t>ELWHU_PJ</t>
  </si>
  <si>
    <t>ELWHU_MW</t>
  </si>
  <si>
    <t>ELWHU_SP</t>
  </si>
  <si>
    <t>ELWHU_SE</t>
  </si>
  <si>
    <t>ELWHU_FL</t>
  </si>
  <si>
    <t>ELWHU_NW</t>
  </si>
  <si>
    <t>ELWHU_SW</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</si>
  <si>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</si>
  <si>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</si>
  <si>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</si>
  <si>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</si>
  <si>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</si>
  <si>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</si>
  <si>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</si>
  <si>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</si>
  <si>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</si>
  <si>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</si>
  <si>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</si>
  <si>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</si>
  <si>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</si>
  <si>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</si>
  <si>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</si>
  <si>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</si>
  <si>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</si>
  <si>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</si>
  <si>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</si>
  <si>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</si>
  <si>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</si>
  <si>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</si>
  <si>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</si>
  <si>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</si>
  <si>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</si>
  <si>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</si>
  <si>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</si>
  <si>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</si>
  <si>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</si>
  <si>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</si>
  <si>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</si>
  <si>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</si>
  <si>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</si>
  <si>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</si>
  <si>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</si>
  <si>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</si>
  <si>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</si>
  <si>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</si>
  <si>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</si>
  <si>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</si>
  <si>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</si>
  <si>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</si>
  <si>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</si>
  <si>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</si>
  <si>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</si>
  <si>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</si>
  <si>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</si>
  <si>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</si>
  <si>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</si>
  <si>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</si>
  <si>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</si>
  <si>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GEEPGEN_US</t>
  </si>
  <si>
    <t>HPEPGEN_US</t>
  </si>
  <si>
    <t>PAEPGEN_US</t>
  </si>
  <si>
    <t>OGEPGEN_US</t>
  </si>
  <si>
    <t>TOEPGEN_US</t>
  </si>
  <si>
    <t>NGEPGEN_NE</t>
  </si>
  <si>
    <t>CLEPGEN_NE</t>
  </si>
  <si>
    <t>NUEPGEN_NE</t>
  </si>
  <si>
    <t>HVEPGEN_NE</t>
  </si>
  <si>
    <t>RNEPGEN_NE</t>
  </si>
  <si>
    <t>XXEPGEN_NE</t>
  </si>
  <si>
    <t>TOEPGEN_NE</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</si>
  <si>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</si>
  <si>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</si>
  <si>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</si>
  <si>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</si>
  <si>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</si>
  <si>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</si>
  <si>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</si>
  <si>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</si>
  <si>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</si>
  <si>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</si>
  <si>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</si>
  <si>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</si>
  <si>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</si>
  <si>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</si>
  <si>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</si>
  <si>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</si>
  <si>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</si>
  <si>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</si>
  <si>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</si>
  <si>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</si>
  <si>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</si>
  <si>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</si>
  <si>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</si>
  <si>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</si>
  <si>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</si>
  <si>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</si>
  <si>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</si>
  <si>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</si>
  <si>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</si>
  <si>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</si>
  <si>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</si>
  <si>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</si>
  <si>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</si>
  <si>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</si>
  <si>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</si>
  <si>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</si>
  <si>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</si>
  <si>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</si>
  <si>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</si>
  <si>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</si>
  <si>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</si>
  <si>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</si>
  <si>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</si>
  <si>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</si>
  <si>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</si>
  <si>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</si>
  <si>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</si>
  <si>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</si>
  <si>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</si>
  <si>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</si>
  <si>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</si>
  <si>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</si>
  <si>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</si>
  <si>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</si>
  <si>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</si>
  <si>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</si>
  <si>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</si>
  <si>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</si>
  <si>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</si>
  <si>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</si>
  <si>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</si>
  <si>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</si>
  <si>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</si>
  <si>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</si>
  <si>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</si>
  <si>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</si>
  <si>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</si>
  <si>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</si>
  <si>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</si>
  <si>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</si>
  <si>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</si>
  <si>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</si>
  <si>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</si>
  <si>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</si>
  <si>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</si>
  <si>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</si>
  <si>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</si>
  <si>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</si>
  <si>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</si>
  <si>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</si>
  <si>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</si>
  <si>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</si>
  <si>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</si>
  <si>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</si>
  <si>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</si>
  <si>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</si>
  <si>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</si>
  <si>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New England (ISO-NE)</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</si>
  <si>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</si>
  <si>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</si>
  <si>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</si>
  <si>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</si>
  <si>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OBEPGEN_US</t>
  </si>
  <si>
    <t>INEOTWH</t>
  </si>
  <si>
    <t>CMEOTWH</t>
  </si>
  <si>
    <t>Central (Southwest Power Pool)</t>
  </si>
  <si>
    <t>Northwest</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</si>
  <si>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</si>
  <si>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</si>
  <si>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</si>
  <si>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</si>
  <si>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</si>
  <si>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Table 4c.  U.S. Regional Gasoline Prices and Inventories</t>
  </si>
  <si>
    <t>Prices are not adjusted for inflation; prices exclude taxes unless otherwise noted.</t>
  </si>
  <si>
    <t>(Index, 2017=100)</t>
  </si>
  <si>
    <t>Industrial Production Indices (Index, 2017=100)</t>
  </si>
  <si>
    <t>Production (million barrels per day) (a)</t>
  </si>
  <si>
    <t>Energy Production</t>
  </si>
  <si>
    <t>ELACP_US</t>
  </si>
  <si>
    <t>OHTCPUS</t>
  </si>
  <si>
    <t>BTTCBUS</t>
  </si>
  <si>
    <t>Table 7b.  U.S. Regional Electricity Sales to Ultimate Customers (billion kilowatthours)</t>
  </si>
  <si>
    <t>Table 7c.  U.S. Regional Electricity Prices to Ultimate Customers (Cents per Kilowatthour)</t>
  </si>
  <si>
    <t>Dry Natural Gas Production</t>
  </si>
  <si>
    <t>Forecast date:</t>
  </si>
  <si>
    <t>Table 2.  Nominal Energy Prices</t>
  </si>
  <si>
    <t>papr_GY</t>
  </si>
  <si>
    <t>NGEPCGW_US</t>
  </si>
  <si>
    <t>CLEPCGW_US</t>
  </si>
  <si>
    <t>PAEPCGW_US</t>
  </si>
  <si>
    <t>OGEPCGW_US</t>
  </si>
  <si>
    <t>WNEPCGW_US</t>
  </si>
  <si>
    <t>SPEPCGWX_US</t>
  </si>
  <si>
    <t>STEPCGW_US</t>
  </si>
  <si>
    <t>WWEPCGW_US</t>
  </si>
  <si>
    <t>OWEPCGW_US</t>
  </si>
  <si>
    <t>GEEPCGW_US</t>
  </si>
  <si>
    <t>HVEPCGW_US</t>
  </si>
  <si>
    <t>HPEPCGW_US</t>
  </si>
  <si>
    <t>NUEPCGW_US</t>
  </si>
  <si>
    <t>BAEPCGW_US</t>
  </si>
  <si>
    <t>OTEPCGW_US</t>
  </si>
  <si>
    <t>NGCHCGW_US</t>
  </si>
  <si>
    <t>CLCHCGW_US</t>
  </si>
  <si>
    <t>PACHCGW_US</t>
  </si>
  <si>
    <t>OGCHCGW_US</t>
  </si>
  <si>
    <t>WWCHCGW_US</t>
  </si>
  <si>
    <t>OWCHCGW_US</t>
  </si>
  <si>
    <t>SOCHCGW_US</t>
  </si>
  <si>
    <t>WNCHCGW_US</t>
  </si>
  <si>
    <t>GECHCGW_US</t>
  </si>
  <si>
    <t>HVCHCGW_US</t>
  </si>
  <si>
    <t>BACHCGW_US</t>
  </si>
  <si>
    <t>OTCHCGW_US</t>
  </si>
  <si>
    <t>SODRG_US</t>
  </si>
  <si>
    <t>SODCG_US</t>
  </si>
  <si>
    <t>SODIG_US</t>
  </si>
  <si>
    <t>SODTG_US</t>
  </si>
  <si>
    <t>Weather forecasts from National Oceanic and Atmospheric Administration and Energy Information Administration.</t>
  </si>
  <si>
    <t xml:space="preserve">      EIA does not estimate or project end-use consumption of non-marketed renewable energy.</t>
  </si>
  <si>
    <t xml:space="preserve">      Review (MER). Consequently, the historical data may not precisely match those published in the MER.</t>
  </si>
  <si>
    <t>PADD = Petroleum Administration for Defense District (PADD).</t>
  </si>
  <si>
    <t>Table 5b.  U.S. Regional Natural Gas Prices  (dollars per thousand cubic feet)</t>
  </si>
  <si>
    <t>kWh = kilowatthours. Btu = British thermal units.</t>
  </si>
  <si>
    <t xml:space="preserve">Minor discrepancies with published historical data are due to independent rounding and possible revisions not yet reflected in the STEO. </t>
  </si>
  <si>
    <t>Electricity sales to ultimate customers are sold by electric utilities and power marketers for direct consumption by the customer
 and not available for resale. Includes electric sales to end users by third-party owners of behind-the-meter solar photovoltaic systems.</t>
  </si>
  <si>
    <t xml:space="preserve">Regions refer to U.S. Census divisions (https://www.eia.gov/tools/glossary/index.php?id=C#census_division).  </t>
  </si>
  <si>
    <t>COTRPUS</t>
  </si>
  <si>
    <t>PATRPUS</t>
  </si>
  <si>
    <t>copr_opecplus</t>
  </si>
  <si>
    <t>(billion chained 2017 dollars - SAAR)</t>
  </si>
  <si>
    <t>papr_AO</t>
  </si>
  <si>
    <t>Dataprep timestamp---</t>
  </si>
  <si>
    <t>Notes:</t>
  </si>
  <si>
    <t>World total</t>
  </si>
  <si>
    <t>copr_world</t>
  </si>
  <si>
    <t>world_nc</t>
  </si>
  <si>
    <t>copr_nonopec</t>
  </si>
  <si>
    <t>nonopec_nc</t>
  </si>
  <si>
    <t>Total crude oil and other liquids inventory net withdrawals (million barrels per day)</t>
  </si>
  <si>
    <t>End-of-period commercial crude oil and other liquids inventories (million barrels)</t>
  </si>
  <si>
    <t>OECD total</t>
  </si>
  <si>
    <t>pasc_ooecd_t3</t>
  </si>
  <si>
    <r>
      <rPr>
        <b/>
        <sz val="8"/>
        <rFont val="Arial"/>
        <family val="2"/>
      </rPr>
      <t>(a)</t>
    </r>
    <r>
      <rPr>
        <sz val="8"/>
        <rFont val="Arial"/>
        <family val="2"/>
      </rPr>
      <t xml:space="preserve"> Includes crude oil, lease condensate, natural gas plant liquids, other liquids, refinery processing gain, and other unaccounted-for liquids. Differences in the reported historical production data across countries could result in some inconsistencies in the delineation between crude oil and other liquid fuels.</t>
    </r>
  </si>
  <si>
    <r>
      <rPr>
        <b/>
        <sz val="8"/>
        <rFont val="Arial"/>
        <family val="2"/>
      </rPr>
      <t>(b)</t>
    </r>
    <r>
      <rPr>
        <sz val="8"/>
        <rFont val="Arial"/>
        <family val="2"/>
      </rPr>
      <t xml:space="preserve"> OPEC = Organization of the Petroleum Exporting Countries: Algeria, Congo (Brazzaville), Equatorial Guinea, Gabon, Iran, Iraq, Kuwait, Libya, Nigeria, Saudi Arabia, United Arab Emirates, and Venezuela.</t>
    </r>
  </si>
  <si>
    <r>
      <rPr>
        <b/>
        <sz val="8"/>
        <rFont val="Arial"/>
        <family val="2"/>
      </rPr>
      <t xml:space="preserve">(c) </t>
    </r>
    <r>
      <rPr>
        <sz val="8"/>
        <rFont val="Arial"/>
        <family val="2"/>
      </rPr>
      <t>Consumption of petroleum by the OECD countries is the same as "petroleum product supplied," defined in the glossary of the EIA Petroleum Supply Monthly (DOE/EIA-0109). Consumption of petroleum by the non-OECD countries is "apparent consumption," which includes internal consumption, refinery fuel and loss, and bunkering.</t>
    </r>
  </si>
  <si>
    <r>
      <rPr>
        <b/>
        <sz val="8"/>
        <rFont val="Arial"/>
        <family val="2"/>
      </rPr>
      <t>(d)</t>
    </r>
    <r>
      <rPr>
        <sz val="8"/>
        <rFont val="Arial"/>
        <family val="2"/>
      </rPr>
      <t xml:space="preserve"> OECD = Organization for Economic Cooperation and Development: Australia, Austria, Belgium, Canada, Chile, Czech Republic, Denmark, Estonia, Finland, France, Germany, Greece, Hungary, Iceland, Ireland, Israel, Italy, Japan, Latvia, Lithuania, Luxembourg, Mexico, Netherlands, New Zealand, Norway, Poland, Portugal, Slovakia, Slovenia, South Korea, Spain, Sweden, Switzerland, Turkiye, United Kingdom, and United States.</t>
    </r>
  </si>
  <si>
    <t>Sources:</t>
  </si>
  <si>
    <r>
      <t xml:space="preserve">Historical data: Energy Information Administration </t>
    </r>
    <r>
      <rPr>
        <i/>
        <sz val="8"/>
        <rFont val="Arial"/>
        <family val="2"/>
      </rPr>
      <t>International Energy Statistics</t>
    </r>
    <r>
      <rPr>
        <sz val="8"/>
        <rFont val="Arial"/>
        <family val="2"/>
      </rPr>
      <t xml:space="preserve"> (https://www.eia.gov/international/data/world).</t>
    </r>
  </si>
  <si>
    <t xml:space="preserve">Forecasts: EIA Short-Term Integrated Forecasting System. </t>
  </si>
  <si>
    <r>
      <rPr>
        <b/>
        <sz val="8"/>
        <rFont val="Arial"/>
        <family val="2"/>
      </rPr>
      <t>(a)</t>
    </r>
    <r>
      <rPr>
        <sz val="8"/>
        <rFont val="Arial"/>
        <family val="2"/>
      </rPr>
      <t xml:space="preserve"> Includes crude oil, lease condensate, natural gas plant liquids, other liquids, refinery processing gain, and other unaccounted-for liquids.</t>
    </r>
  </si>
  <si>
    <r>
      <rPr>
        <b/>
        <sz val="8"/>
        <rFont val="Arial"/>
        <family val="2"/>
      </rPr>
      <t>(b)</t>
    </r>
    <r>
      <rPr>
        <sz val="8"/>
        <rFont val="Arial"/>
        <family val="2"/>
      </rPr>
      <t xml:space="preserve"> OPEC+ total = OPEC members subject to OPEC+ agreements plus Azerbaijan, Bahrain, Brunei, Kazakhstan, Malaysia, Mexico, Oman, Russia, South Sudan, and Sudan.</t>
    </r>
  </si>
  <si>
    <r>
      <rPr>
        <b/>
        <sz val="8"/>
        <rFont val="Arial"/>
        <family val="2"/>
      </rPr>
      <t>(c)</t>
    </r>
    <r>
      <rPr>
        <sz val="8"/>
        <rFont val="Arial"/>
        <family val="2"/>
      </rPr>
      <t xml:space="preserve"> OPEC = Organization of the Petroleum Exporting Countries: Algeria, Congo (Brazzaville), Equatorial Guinea, Gabon, Iran, Iraq, Kuwait, Libya, Nigeria, Saudi Arabia, United Arab Emirates, and Venezuela.</t>
    </r>
  </si>
  <si>
    <r>
      <rPr>
        <b/>
        <sz val="8"/>
        <rFont val="Arial"/>
        <family val="2"/>
      </rPr>
      <t xml:space="preserve">(a) </t>
    </r>
    <r>
      <rPr>
        <sz val="8"/>
        <rFont val="Arial"/>
        <family val="2"/>
      </rPr>
      <t>Differences in the reported historical production data across countries could result in some inconsistencies in the delineation between crude oil and other liquid fuels.</t>
    </r>
  </si>
  <si>
    <r>
      <rPr>
        <b/>
        <sz val="8"/>
        <rFont val="Arial"/>
        <family val="2"/>
      </rPr>
      <t>(d)</t>
    </r>
    <r>
      <rPr>
        <sz val="8"/>
        <rFont val="Arial"/>
        <family val="2"/>
      </rPr>
      <t xml:space="preserve"> Iran, Libya, and Venezuela are not sbuject to the OPEC+ agreements.</t>
    </r>
  </si>
  <si>
    <t>Non-OPEC total (b)</t>
  </si>
  <si>
    <t>Unplanned production outages</t>
  </si>
  <si>
    <t>padi_nonOPEC</t>
  </si>
  <si>
    <t>Non-OPEC total</t>
  </si>
  <si>
    <t>papr_opecplus</t>
  </si>
  <si>
    <t>papr_nonopecplus_xus</t>
  </si>
  <si>
    <t>OPEC total (c)</t>
  </si>
  <si>
    <t>papr_ag</t>
  </si>
  <si>
    <t>papr_cf</t>
  </si>
  <si>
    <t>papr_ek</t>
  </si>
  <si>
    <t>papr_gb</t>
  </si>
  <si>
    <t>papr_IR</t>
  </si>
  <si>
    <t>papr_iz</t>
  </si>
  <si>
    <t>papr_ku</t>
  </si>
  <si>
    <t>papr_ly</t>
  </si>
  <si>
    <t>papr_ni</t>
  </si>
  <si>
    <t>papr_sa</t>
  </si>
  <si>
    <t>papr_tc</t>
  </si>
  <si>
    <t>papr_ve</t>
  </si>
  <si>
    <t>OPEC+ total (b)</t>
  </si>
  <si>
    <t>papr_opecplus_opec</t>
  </si>
  <si>
    <t>papr_opecplus_other</t>
  </si>
  <si>
    <t>papr_aj</t>
  </si>
  <si>
    <t>papr_ba</t>
  </si>
  <si>
    <t>Bahrain</t>
  </si>
  <si>
    <t>papr_bx</t>
  </si>
  <si>
    <t>Brunei</t>
  </si>
  <si>
    <t>papr_kz</t>
  </si>
  <si>
    <t>papr_my</t>
  </si>
  <si>
    <t>papr_mu</t>
  </si>
  <si>
    <t>papr_rs</t>
  </si>
  <si>
    <t>papr_od</t>
  </si>
  <si>
    <t>papr_su</t>
  </si>
  <si>
    <t>Sudan</t>
  </si>
  <si>
    <t>Crude oil production (a)</t>
  </si>
  <si>
    <t>coprpus</t>
  </si>
  <si>
    <t>copr_nonopecplus_xus</t>
  </si>
  <si>
    <t>copr_IR</t>
  </si>
  <si>
    <t>copr_opecplus_opec</t>
  </si>
  <si>
    <t>copr_opecplus_other</t>
  </si>
  <si>
    <t>copr_aj</t>
  </si>
  <si>
    <t>copr_ba</t>
  </si>
  <si>
    <t>copr_bx</t>
  </si>
  <si>
    <t>copr_kz</t>
  </si>
  <si>
    <t>copr_my</t>
  </si>
  <si>
    <t>copr_mx</t>
  </si>
  <si>
    <t>copr_mu</t>
  </si>
  <si>
    <t>copr_rs</t>
  </si>
  <si>
    <t>copr_od</t>
  </si>
  <si>
    <t>copr_su</t>
  </si>
  <si>
    <t>Crude oil production capacity</t>
  </si>
  <si>
    <t>OPEC total</t>
  </si>
  <si>
    <t>Surplus crude oil production capacity</t>
  </si>
  <si>
    <t>padi_OPEC</t>
  </si>
  <si>
    <t>Table 3e.  World Petroleum and Other Liquid Fuels Consumption (million barrels per day)</t>
  </si>
  <si>
    <r>
      <rPr>
        <b/>
        <sz val="8"/>
        <rFont val="Arial"/>
        <family val="2"/>
      </rPr>
      <t xml:space="preserve">(a) </t>
    </r>
    <r>
      <rPr>
        <sz val="8"/>
        <rFont val="Arial"/>
        <family val="2"/>
      </rPr>
      <t>Consumption of petroleum by the OECD countries is the same as "petroleum product supplied," defined in the glossary of the EIA Petroleum Supply Monthly (DOE/EIA-0109). Consumption of petroleum by the non-OECD countries is "apparent consumption," which includes internal consumption, refinery fuel and loss, and bunkering.</t>
    </r>
  </si>
  <si>
    <r>
      <rPr>
        <b/>
        <sz val="8"/>
        <rFont val="Arial"/>
        <family val="2"/>
      </rPr>
      <t>(b)</t>
    </r>
    <r>
      <rPr>
        <sz val="8"/>
        <rFont val="Arial"/>
        <family val="2"/>
      </rPr>
      <t xml:space="preserve"> OECD = Organization for Economic Cooperation and Development: Australia, Austria, Belgium, Canada, Chile, Czech Republic, Denmark, Estonia, Finland, France, Germany, Greece, Hungary, Iceland, Ireland, Israel, Italy, Japan, Latvia, Lithuania, Luxembourg, Mexico, Netherlands, New Zealand, Norway, Poland, Portugal, Slovakia, Slovenia, South Korea, Spain, Sweden, Switzerland, Turkiye, United Kingdom, and United States.</t>
    </r>
  </si>
  <si>
    <t>Table 4a.  U.S. Petroleum and Other Liquid Fuels Supply, Consumption, and Inventories</t>
  </si>
  <si>
    <t>Table 3a.  World Petroleum and Other Liquid Fuels Production, Consumption, and Inventories</t>
  </si>
  <si>
    <t>Table 3b.  Non-OPEC Petroleum and Other Liquid Fuels Production  (million barrels per day)</t>
  </si>
  <si>
    <t>Table 3c.  World Petroleum and Other Liquid Fuels Production (million barrels per day)</t>
  </si>
  <si>
    <t>Petroleum and other liquid fuels production (a)</t>
  </si>
  <si>
    <t>Table 3d.  World Crude Oil Production (million barrels per day)</t>
  </si>
  <si>
    <t>Petroleum and other liquid fuels consumption (a)</t>
  </si>
  <si>
    <t>Table 3e.  World Petroleum and Other Liquid Fuels Consumption</t>
  </si>
  <si>
    <t>Table 3d.  World Crude Oil Production</t>
  </si>
  <si>
    <t>Table 3c.  World Petroleum and Other Liquid Fuels Production</t>
  </si>
  <si>
    <t>Table 3b.  Non-OPEC Petroleum and Other Liquid Fuels Production</t>
  </si>
  <si>
    <t>Table 4c.  U.S. Regional Motor Gasoline Prices and Inventories</t>
  </si>
  <si>
    <t>Table 5b.  U.S. Regional Natural Gas Prices</t>
  </si>
  <si>
    <t>Table 7b.  U.S. Regional Electricity Retail Sales</t>
  </si>
  <si>
    <t>Table 7c.  U.S. Regional Electricity Prices</t>
  </si>
  <si>
    <t>Table 7d(1).  U.S. Regional Electricity Generation, Electric Power Sector</t>
  </si>
  <si>
    <t>Table 7d(2).  U.S. Regional Electricity Generation, Electric Power Sector, continued</t>
  </si>
  <si>
    <t>Table 7e.  U.S. Electricity Generating Capacity</t>
  </si>
  <si>
    <t>Table 8. U.S.  Renewable Energy Consumption</t>
  </si>
  <si>
    <t>Table 7e.  U.S. Electricity Generating Capacity (gigawatts at end of period)</t>
  </si>
  <si>
    <t>Gasoline</t>
  </si>
  <si>
    <t>Diesel Fuel</t>
  </si>
  <si>
    <t>Fuel Oil</t>
  </si>
  <si>
    <t>Jet Fuel</t>
  </si>
  <si>
    <t>No. 6 Residual Fuel Oil (a)</t>
  </si>
  <si>
    <t>Gasoline Regular Grade (b)</t>
  </si>
  <si>
    <t>Gasoline All Grades (b)</t>
  </si>
  <si>
    <t>On-highway Diesel Fuel</t>
  </si>
  <si>
    <t>Heating Oil</t>
  </si>
  <si>
    <t xml:space="preserve">Natural Gas </t>
  </si>
  <si>
    <t>Residual Fuel Oil (c)</t>
  </si>
  <si>
    <t>Distillate Fuel Oil</t>
  </si>
  <si>
    <t>West Texas Intermediate Spot Average</t>
  </si>
  <si>
    <t>Brent Spot Average</t>
  </si>
  <si>
    <t>U.S. Imported Average</t>
  </si>
  <si>
    <t>U.S. Refiner Average Acquisition Cost</t>
  </si>
  <si>
    <t>Wholesale Petroleum Product Prices</t>
  </si>
  <si>
    <t>Propane</t>
  </si>
  <si>
    <t>Retail Prices Including Taxes</t>
  </si>
  <si>
    <t>Henry Hub Spot (dollars per thousand cubic feet)</t>
  </si>
  <si>
    <t xml:space="preserve">Henry Hub Spot (dollars per million Btu) </t>
  </si>
  <si>
    <t xml:space="preserve">U.S. Retail Prices (dollars per thousand cubic feet) </t>
  </si>
  <si>
    <t>Power Generation Fuel Costs (dollars per million Btu)</t>
  </si>
  <si>
    <t>Prices to Ultimate Customers (cents per kilowatthour)</t>
  </si>
  <si>
    <t>Crude Oil (dollars per barrel)</t>
  </si>
  <si>
    <t>Crude oil</t>
  </si>
  <si>
    <t>Other liquids</t>
  </si>
  <si>
    <t>OECD total (d)</t>
  </si>
  <si>
    <t>Non-OECD total</t>
  </si>
  <si>
    <t>Other OECD</t>
  </si>
  <si>
    <t>Other inventory draws and balance</t>
  </si>
  <si>
    <t>OPEC total (b)</t>
  </si>
  <si>
    <t>Canada</t>
  </si>
  <si>
    <t>Europe</t>
  </si>
  <si>
    <t>Japan</t>
  </si>
  <si>
    <t>U.S. Territories</t>
  </si>
  <si>
    <t>China</t>
  </si>
  <si>
    <t>Eurasia</t>
  </si>
  <si>
    <t>Other Asia</t>
  </si>
  <si>
    <t>Other non-OECD</t>
  </si>
  <si>
    <t>Argentina</t>
  </si>
  <si>
    <t>Brazil</t>
  </si>
  <si>
    <t>Colombia</t>
  </si>
  <si>
    <t>Guyana</t>
  </si>
  <si>
    <t>Norway</t>
  </si>
  <si>
    <t>United Kingdom</t>
  </si>
  <si>
    <t>Qatar</t>
  </si>
  <si>
    <t>Angola</t>
  </si>
  <si>
    <t>Egypt</t>
  </si>
  <si>
    <t>India</t>
  </si>
  <si>
    <t>Indonesia</t>
  </si>
  <si>
    <t>North America total</t>
  </si>
  <si>
    <t>Central and South America total</t>
  </si>
  <si>
    <t>Europe total</t>
  </si>
  <si>
    <t>Eurasia total</t>
  </si>
  <si>
    <t>Middle East total</t>
  </si>
  <si>
    <t>Africa total</t>
  </si>
  <si>
    <t>Asia and Oceania total</t>
  </si>
  <si>
    <t>OPEC members subject to OPEC+ agreements (d)</t>
  </si>
  <si>
    <t>OPEC+ other participants total</t>
  </si>
  <si>
    <t>Non-OPEC+ excluding United States</t>
  </si>
  <si>
    <t>Algeria</t>
  </si>
  <si>
    <t>Congo (Brazzaville)</t>
  </si>
  <si>
    <t>Equatorial Guinea</t>
  </si>
  <si>
    <t>Gabon</t>
  </si>
  <si>
    <t>Iran</t>
  </si>
  <si>
    <t>Iraq</t>
  </si>
  <si>
    <t>Kuwait</t>
  </si>
  <si>
    <t>Libya</t>
  </si>
  <si>
    <t>Nigeria</t>
  </si>
  <si>
    <t>Saudi Arabia</t>
  </si>
  <si>
    <t>United Arab Emirates</t>
  </si>
  <si>
    <t>Venezuela</t>
  </si>
  <si>
    <t>Middle East</t>
  </si>
  <si>
    <t>Other</t>
  </si>
  <si>
    <t>OECD total (b)</t>
  </si>
  <si>
    <t>Appalachia</t>
  </si>
  <si>
    <t>Interior</t>
  </si>
  <si>
    <t>Western</t>
  </si>
  <si>
    <t>Electric power sector</t>
  </si>
  <si>
    <t>Industrial sector</t>
  </si>
  <si>
    <t>Commercial sector</t>
  </si>
  <si>
    <t xml:space="preserve">Residential sector </t>
  </si>
  <si>
    <t xml:space="preserve">Commercial sector </t>
  </si>
  <si>
    <t xml:space="preserve">Industrial sector </t>
  </si>
  <si>
    <t>ERCOT North hub</t>
  </si>
  <si>
    <t>CAISO SP15 zone</t>
  </si>
  <si>
    <t>ISO-NE Internal hub</t>
  </si>
  <si>
    <t>NYISO Hudson Valley zone</t>
  </si>
  <si>
    <t>PJM Western hub</t>
  </si>
  <si>
    <t>Midcontinent ISO Illinois hub</t>
  </si>
  <si>
    <t>SPP ISO South hub</t>
  </si>
  <si>
    <t>SERC index, Into Southern</t>
  </si>
  <si>
    <t>FRCC index, Florida Reliability</t>
  </si>
  <si>
    <t>Northwest index, Mid-Columbia</t>
  </si>
  <si>
    <t>Southwest index, Palo Verde</t>
  </si>
  <si>
    <t>Electricity generation (a)</t>
  </si>
  <si>
    <t xml:space="preserve">Net imports  </t>
  </si>
  <si>
    <t>Total utility-scale power supply</t>
  </si>
  <si>
    <t>Small-scale solar generation (c)</t>
  </si>
  <si>
    <t>New England</t>
  </si>
  <si>
    <t>Middle Atlantic</t>
  </si>
  <si>
    <t>E. N. Central</t>
  </si>
  <si>
    <t>W. N. Central</t>
  </si>
  <si>
    <t>S. Atlantic</t>
  </si>
  <si>
    <t>E. S. Central</t>
  </si>
  <si>
    <t>W. S. Central</t>
  </si>
  <si>
    <t>Mountain</t>
  </si>
  <si>
    <t>Pacific contiguous</t>
  </si>
  <si>
    <t>AK and HI</t>
  </si>
  <si>
    <t>Pacific</t>
  </si>
  <si>
    <t>Conventional hydropower</t>
  </si>
  <si>
    <t>Wind</t>
  </si>
  <si>
    <t xml:space="preserve">Solar (a) </t>
  </si>
  <si>
    <t>Geothermal</t>
  </si>
  <si>
    <t>Waste biomass</t>
  </si>
  <si>
    <t>Wood biomass</t>
  </si>
  <si>
    <t>Natural gas</t>
  </si>
  <si>
    <t>Nuclear</t>
  </si>
  <si>
    <t>Renewable energy sources:</t>
  </si>
  <si>
    <t>Pumped storage hydropower</t>
  </si>
  <si>
    <t xml:space="preserve">Petroleum (b) </t>
  </si>
  <si>
    <t>Other gases</t>
  </si>
  <si>
    <t>Other nonrenewable fuels (c)</t>
  </si>
  <si>
    <t>Total generation</t>
  </si>
  <si>
    <t xml:space="preserve">Nonhydro renewables (d) </t>
  </si>
  <si>
    <t xml:space="preserve">Other energy sources (e) </t>
  </si>
  <si>
    <t xml:space="preserve">Net energy for load (f) </t>
  </si>
  <si>
    <t>Solar photovoltaic</t>
  </si>
  <si>
    <t>Solar thermal</t>
  </si>
  <si>
    <t>Conventional hydroelectric</t>
  </si>
  <si>
    <t>Solar</t>
  </si>
  <si>
    <t>All sectors total</t>
  </si>
  <si>
    <t>Fossil fuel energy sources</t>
  </si>
  <si>
    <t>Renewable energy sources</t>
  </si>
  <si>
    <t>Residential sector</t>
  </si>
  <si>
    <t>Pumped storage hydroelectric</t>
  </si>
  <si>
    <t>Battery storage</t>
  </si>
  <si>
    <t>Other nonrenewable sources (a)</t>
  </si>
  <si>
    <t>Electric power sector (power plants larger than one megawatt)</t>
  </si>
  <si>
    <t>Industrial and commercial sectors (combined heat and power plants larger than one megawatt)</t>
  </si>
  <si>
    <t>Small-scale solar photovoltaic capacity (systems smaller than one megawatt)</t>
  </si>
  <si>
    <t xml:space="preserve">Geothermal  </t>
  </si>
  <si>
    <t xml:space="preserve">Solar (b) </t>
  </si>
  <si>
    <t xml:space="preserve">Wind </t>
  </si>
  <si>
    <t>Solar (b)</t>
  </si>
  <si>
    <t xml:space="preserve">Solar (b)  </t>
  </si>
  <si>
    <t>Solar (f)</t>
  </si>
  <si>
    <t>Ethanol (g)</t>
  </si>
  <si>
    <t>Ethanol (f)</t>
  </si>
  <si>
    <t xml:space="preserve">Solar (b)(f) </t>
  </si>
  <si>
    <t xml:space="preserve">Food </t>
  </si>
  <si>
    <t xml:space="preserve">Paper </t>
  </si>
  <si>
    <t>Chemicals</t>
  </si>
  <si>
    <t>(millions)</t>
  </si>
  <si>
    <t>(percent)</t>
  </si>
  <si>
    <t>(millions - SAAR)</t>
  </si>
  <si>
    <t>Manufacturing</t>
  </si>
  <si>
    <t>(index, 1982-1984=1.00)</t>
  </si>
  <si>
    <t>(index, 1982=1.00)</t>
  </si>
  <si>
    <t>(index, 2017=100)</t>
  </si>
  <si>
    <t>(million miles/day)</t>
  </si>
  <si>
    <t>(million short tons per day)</t>
  </si>
  <si>
    <t>South Atlantic</t>
  </si>
  <si>
    <r>
      <rPr>
        <b/>
        <sz val="8"/>
        <rFont val="Arial"/>
        <family val="2"/>
      </rPr>
      <t xml:space="preserve">(a) </t>
    </r>
    <r>
      <rPr>
        <sz val="8"/>
        <rFont val="Arial"/>
        <family val="2"/>
      </rPr>
      <t>Includes lease condensate.</t>
    </r>
  </si>
  <si>
    <r>
      <rPr>
        <b/>
        <sz val="8"/>
        <rFont val="Arial"/>
        <family val="2"/>
      </rPr>
      <t>(b)</t>
    </r>
    <r>
      <rPr>
        <sz val="8"/>
        <rFont val="Arial"/>
        <family val="2"/>
      </rPr>
      <t xml:space="preserve"> Crude oil production from U.S. Federal leases in the Gulf of Mexico (GOM).</t>
    </r>
  </si>
  <si>
    <r>
      <rPr>
        <b/>
        <sz val="8"/>
        <rFont val="Arial"/>
        <family val="2"/>
      </rPr>
      <t>(c)</t>
    </r>
    <r>
      <rPr>
        <sz val="8"/>
        <rFont val="Arial"/>
        <family val="2"/>
      </rPr>
      <t xml:space="preserve"> Regional production in this table is based on geographic regions and not geologic formations.</t>
    </r>
  </si>
  <si>
    <r>
      <rPr>
        <b/>
        <sz val="8"/>
        <rFont val="Arial"/>
        <family val="2"/>
      </rPr>
      <t>(d)</t>
    </r>
    <r>
      <rPr>
        <sz val="8"/>
        <rFont val="Arial"/>
        <family val="2"/>
      </rPr>
      <t xml:space="preserve"> Net imports equal gross imports minus gross exports.</t>
    </r>
  </si>
  <si>
    <r>
      <rPr>
        <b/>
        <sz val="8"/>
        <rFont val="Arial"/>
        <family val="2"/>
      </rPr>
      <t>(e)</t>
    </r>
    <r>
      <rPr>
        <sz val="8"/>
        <rFont val="Arial"/>
        <family val="2"/>
      </rPr>
      <t xml:space="preserve"> SPR: Strategic Petroleum Reserve</t>
    </r>
  </si>
  <si>
    <r>
      <rPr>
        <b/>
        <sz val="8"/>
        <rFont val="Arial"/>
        <family val="2"/>
      </rPr>
      <t>(f)</t>
    </r>
    <r>
      <rPr>
        <sz val="8"/>
        <rFont val="Arial"/>
        <family val="2"/>
      </rPr>
      <t xml:space="preserve"> The crude oil adjustment equals the sum of disposition items (e.g. refinery inputs) minus the sum of supply items (e.g. production).</t>
    </r>
  </si>
  <si>
    <r>
      <rPr>
        <b/>
        <sz val="8"/>
        <rFont val="Arial"/>
        <family val="2"/>
      </rPr>
      <t xml:space="preserve">(g) </t>
    </r>
    <r>
      <rPr>
        <sz val="8"/>
        <rFont val="Arial"/>
        <family val="2"/>
      </rPr>
      <t>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r>
  </si>
  <si>
    <r>
      <rPr>
        <b/>
        <sz val="8"/>
        <rFont val="Arial"/>
        <family val="2"/>
      </rPr>
      <t>(h)</t>
    </r>
    <r>
      <rPr>
        <sz val="8"/>
        <rFont val="Arial"/>
        <family val="2"/>
      </rPr>
      <t xml:space="preserve"> Petroleum products adjustment includes hydrogen/oxygenates/renewables/other hydrocarbons, motor gasoline blending components, and finished motor gasoline.</t>
    </r>
  </si>
  <si>
    <r>
      <rPr>
        <b/>
        <sz val="8"/>
        <rFont val="Arial"/>
        <family val="2"/>
      </rPr>
      <t xml:space="preserve">(i) </t>
    </r>
    <r>
      <rPr>
        <sz val="8"/>
        <rFont val="Arial"/>
        <family val="2"/>
      </rPr>
      <t>Other oils includes aviation gasoline blending components, finished aviation gasoline, kerosene, petrochemical feedstocks, special naphthas, lubricants, waxes, petroleum coke, asphalt and road oil, still gas, and miscellaneous products.</t>
    </r>
  </si>
  <si>
    <r>
      <t xml:space="preserve">Historical data: Latest data available from Energy Information Administration databases supporting the following reports: </t>
    </r>
    <r>
      <rPr>
        <i/>
        <sz val="8"/>
        <rFont val="Arial"/>
        <family val="2"/>
      </rPr>
      <t xml:space="preserve"> Petroleum Supply Monthly</t>
    </r>
    <r>
      <rPr>
        <sz val="8"/>
        <rFont val="Arial"/>
        <family val="2"/>
      </rPr>
      <t xml:space="preserve">, DOE/EIA-0109; Petroleum Supply Annual, DOE/EIA-0340/2; and Weekly Petroleum Status Report, DOE/EIA-0208. </t>
    </r>
  </si>
  <si>
    <r>
      <rPr>
        <sz val="8"/>
        <rFont val="Arial"/>
        <family val="2"/>
      </rPr>
      <t>Forecasts:</t>
    </r>
    <r>
      <rPr>
        <b/>
        <sz val="8"/>
        <rFont val="Arial"/>
        <family val="2"/>
      </rPr>
      <t xml:space="preserve"> </t>
    </r>
    <r>
      <rPr>
        <sz val="8"/>
        <rFont val="Arial"/>
        <family val="2"/>
      </rPr>
      <t xml:space="preserve">EIA Short-Term Integrated Forecasting System. </t>
    </r>
  </si>
  <si>
    <t>U.S. total crude oil production (a)</t>
  </si>
  <si>
    <t>Alaska</t>
  </si>
  <si>
    <t>Federal Gulf of Mexico (b)</t>
  </si>
  <si>
    <t>Lower 48 States (excl GOM) (c)</t>
  </si>
  <si>
    <t>COPRAP</t>
  </si>
  <si>
    <t>Appalachia region</t>
  </si>
  <si>
    <t>COPRBK</t>
  </si>
  <si>
    <t>Bakken region</t>
  </si>
  <si>
    <t>COPREF</t>
  </si>
  <si>
    <t>Eagle Ford region</t>
  </si>
  <si>
    <t>COPRHA</t>
  </si>
  <si>
    <t>Haynesville region</t>
  </si>
  <si>
    <t>COPRPM</t>
  </si>
  <si>
    <t>Permian region</t>
  </si>
  <si>
    <t>COPRR48</t>
  </si>
  <si>
    <t>Rest of Lower 48 States</t>
  </si>
  <si>
    <t>Crude oil input to refineries</t>
  </si>
  <si>
    <t>Transfers to crude oil supply</t>
  </si>
  <si>
    <t>Crude oil net imports (d)</t>
  </si>
  <si>
    <t>SPR net withdrawals (e)</t>
  </si>
  <si>
    <t>Commercial inventory net withdrawals</t>
  </si>
  <si>
    <t>Crude oil adjustment (f)</t>
  </si>
  <si>
    <t>Refinery processing gain</t>
  </si>
  <si>
    <t>Natural Gas Plant Liquids Production</t>
  </si>
  <si>
    <t>Renewables and oxygenate production (g)</t>
  </si>
  <si>
    <t>Fuel ethanol production</t>
  </si>
  <si>
    <t>Petroleum products adjustment (h)</t>
  </si>
  <si>
    <t>Petroleum products transfers to crude oil supply</t>
  </si>
  <si>
    <t>Petroleum product net imports (d)</t>
  </si>
  <si>
    <t>Hydrocarbon gas liquids</t>
  </si>
  <si>
    <t>Unfinished oils</t>
  </si>
  <si>
    <t>Other hydrocarbons and oxygenates</t>
  </si>
  <si>
    <t>Motor gasoline blending components</t>
  </si>
  <si>
    <t>Finished motor gasoline</t>
  </si>
  <si>
    <t>Jet fuel</t>
  </si>
  <si>
    <t>Distillate fuel oil</t>
  </si>
  <si>
    <t>Residual fuel oil</t>
  </si>
  <si>
    <t>Other oils (i)</t>
  </si>
  <si>
    <t>Petroleum product inventory net withdrawals</t>
  </si>
  <si>
    <t>U.S. total petroleum products consumption</t>
  </si>
  <si>
    <t>Motor gasoline</t>
  </si>
  <si>
    <t>Fuel ethanol blended into motor gasoline</t>
  </si>
  <si>
    <t>Total petroleum and other liquid fuels net imports (d)</t>
  </si>
  <si>
    <t>End-of-period inventories (million barrels)</t>
  </si>
  <si>
    <t>Total commercial inventory</t>
  </si>
  <si>
    <t>Crude oil (excluding SPR)</t>
  </si>
  <si>
    <t>Total motor gasoline</t>
  </si>
  <si>
    <t>Crude oil in SPR (e)</t>
  </si>
  <si>
    <t>HGL production, consumption, and inventories</t>
  </si>
  <si>
    <t>HGPRPUS</t>
  </si>
  <si>
    <t>Total HGL production</t>
  </si>
  <si>
    <t>Natural gas processing plant production</t>
  </si>
  <si>
    <t>Ethane</t>
  </si>
  <si>
    <t>Butanes</t>
  </si>
  <si>
    <t>Natural gasoline (pentanes plus)</t>
  </si>
  <si>
    <t>Refinery and blender net production</t>
  </si>
  <si>
    <t>Ethane/ethylene</t>
  </si>
  <si>
    <t>Propylene (refinery-grade)</t>
  </si>
  <si>
    <t>Butanes/butylenes</t>
  </si>
  <si>
    <t>Renewable/oxygenate plant net production of natural gasoline</t>
  </si>
  <si>
    <t>Total HGL consumption</t>
  </si>
  <si>
    <t>Ethane/Ethylene</t>
  </si>
  <si>
    <t>HGL net imports</t>
  </si>
  <si>
    <t>Propane/propylene</t>
  </si>
  <si>
    <t>HGL inventories (million barrels)</t>
  </si>
  <si>
    <t>Propylene (at refineries only)</t>
  </si>
  <si>
    <t>Refining</t>
  </si>
  <si>
    <t>Total refinery and blender net inputs</t>
  </si>
  <si>
    <t>HGL</t>
  </si>
  <si>
    <t>Other hydrocarbons/oxygenates</t>
  </si>
  <si>
    <t>Refinery Processing Gain</t>
  </si>
  <si>
    <t>Total refinery and blender net production</t>
  </si>
  <si>
    <t>Other oils (a)</t>
  </si>
  <si>
    <t>Refinery distillation inputs</t>
  </si>
  <si>
    <t>Refinery operable distillation capacity</t>
  </si>
  <si>
    <t xml:space="preserve">Refinery distillation utilization factor </t>
  </si>
  <si>
    <r>
      <rPr>
        <b/>
        <sz val="8"/>
        <rFont val="Arial"/>
        <family val="2"/>
      </rPr>
      <t>(a)</t>
    </r>
    <r>
      <rPr>
        <sz val="8"/>
        <rFont val="Arial"/>
        <family val="2"/>
      </rPr>
      <t xml:space="preserve"> Other oils include aviation gasoline blending components, finished aviation gasoline, kerosene, petrochemical feedstocks, special naphthas, lubricants, waxes, petroleum coke, asphalt and road oil, still gas, and miscellaneous products.</t>
    </r>
  </si>
  <si>
    <r>
      <rPr>
        <sz val="8"/>
        <rFont val="Arial"/>
        <family val="2"/>
      </rPr>
      <t xml:space="preserve">Historical data: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</si>
  <si>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t>Wholesale price (dollars per gallon)</t>
  </si>
  <si>
    <t>MGWHUUS_$</t>
  </si>
  <si>
    <t>United States average</t>
  </si>
  <si>
    <t>Retail prices (dollars per gallon) (a)</t>
  </si>
  <si>
    <t>MGEIAUS_$</t>
  </si>
  <si>
    <t>All grades United States average</t>
  </si>
  <si>
    <t>MGRARUS_$</t>
  </si>
  <si>
    <t>Regular grade United States average</t>
  </si>
  <si>
    <t>MGRARP1_$</t>
  </si>
  <si>
    <t>PADD 1</t>
  </si>
  <si>
    <t>MGRARP2_$</t>
  </si>
  <si>
    <t>PADD 2</t>
  </si>
  <si>
    <t>MGRARP3_$</t>
  </si>
  <si>
    <t>PADD 3</t>
  </si>
  <si>
    <t>MGRARP4_$</t>
  </si>
  <si>
    <t>PADD 4</t>
  </si>
  <si>
    <t>MGRARP5_$</t>
  </si>
  <si>
    <t>PADD 5</t>
  </si>
  <si>
    <t>End-of-period inventories (million barrels) (b)</t>
  </si>
  <si>
    <t>Total U.S. gasoline inventories</t>
  </si>
  <si>
    <t>U.S. total marketed natural gas production</t>
  </si>
  <si>
    <t>Federal Gulf of Mexico (a)</t>
  </si>
  <si>
    <t>Lower 48 States (excl GOM) (b)</t>
  </si>
  <si>
    <t>NGMPAP</t>
  </si>
  <si>
    <t>NGMPBK</t>
  </si>
  <si>
    <t>NGMPEF</t>
  </si>
  <si>
    <t>NGMPHA</t>
  </si>
  <si>
    <t>NGMPPM</t>
  </si>
  <si>
    <t>NGMPR48</t>
  </si>
  <si>
    <t>Total primary supply</t>
  </si>
  <si>
    <t>Balancing item (c)</t>
  </si>
  <si>
    <t>Total supply</t>
  </si>
  <si>
    <t>U.S. total dry natural gas production</t>
  </si>
  <si>
    <t>Net inventory withdrawals</t>
  </si>
  <si>
    <t>Supplemental gaseous fuels</t>
  </si>
  <si>
    <t>NGNIPUS</t>
  </si>
  <si>
    <t>Net imports</t>
  </si>
  <si>
    <t>LNG gross imports (d)</t>
  </si>
  <si>
    <t>LNG gross exports (d)</t>
  </si>
  <si>
    <t>Pipeline gross imports</t>
  </si>
  <si>
    <t>Pipeline gross exports</t>
  </si>
  <si>
    <t>Total consumption</t>
  </si>
  <si>
    <t>Residential</t>
  </si>
  <si>
    <t>Commercial</t>
  </si>
  <si>
    <t>Industrial</t>
  </si>
  <si>
    <t>Electric power (e)</t>
  </si>
  <si>
    <t>Lease and plant fuel</t>
  </si>
  <si>
    <t>Pipeline and distribution</t>
  </si>
  <si>
    <t>Vehicle</t>
  </si>
  <si>
    <t>End-of-period working natural gas inventories (billion cubic feet) (f)</t>
  </si>
  <si>
    <t>United States total</t>
  </si>
  <si>
    <t>East region</t>
  </si>
  <si>
    <t xml:space="preserve">Midwest region </t>
  </si>
  <si>
    <t xml:space="preserve">South Central region </t>
  </si>
  <si>
    <t xml:space="preserve">Mountain region </t>
  </si>
  <si>
    <t>Pacific region</t>
  </si>
  <si>
    <t>Wholesale price</t>
  </si>
  <si>
    <t>Henry Hub spot price</t>
  </si>
  <si>
    <t>Residential retail (a)</t>
  </si>
  <si>
    <t>East North Central</t>
  </si>
  <si>
    <t>West North Central</t>
  </si>
  <si>
    <t>East South Central</t>
  </si>
  <si>
    <t>West South Central</t>
  </si>
  <si>
    <t>Commercial retail (a)</t>
  </si>
  <si>
    <t>Industrial retail (a)</t>
  </si>
  <si>
    <r>
      <rPr>
        <b/>
        <sz val="8"/>
        <rFont val="Arial"/>
        <family val="2"/>
      </rPr>
      <t>(a)</t>
    </r>
    <r>
      <rPr>
        <sz val="8"/>
        <rFont val="Arial"/>
        <family val="2"/>
      </rPr>
      <t xml:space="preserve"> For a list of states in each region see "Census division" in EIA’s Energy Glossary (http://www.eia.doe.gov/glossary/index.html).</t>
    </r>
  </si>
  <si>
    <r>
      <t xml:space="preserve">Historical data: Latest data available from Energy Information Administration databases supporting the </t>
    </r>
    <r>
      <rPr>
        <i/>
        <sz val="8"/>
        <rFont val="Arial"/>
        <family val="2"/>
      </rPr>
      <t>Natural Gas Monthly</t>
    </r>
    <r>
      <rPr>
        <sz val="8"/>
        <rFont val="Arial"/>
        <family val="2"/>
      </rPr>
      <t>, DOE/EIA-0130. Henry Hub spot price is from Refinitiv,an LSEG company, via EIA (https://www.eia.gov/dnav/pet/pet_pri_spt_s1_d.htm).</t>
    </r>
  </si>
  <si>
    <r>
      <rPr>
        <b/>
        <sz val="8"/>
        <rFont val="Arial"/>
        <family val="2"/>
      </rPr>
      <t xml:space="preserve">(a) </t>
    </r>
    <r>
      <rPr>
        <sz val="8"/>
        <rFont val="Arial"/>
        <family val="2"/>
      </rPr>
      <t>Marketed production from U.S. Federal leases in the Gulf of Mexico.</t>
    </r>
  </si>
  <si>
    <r>
      <rPr>
        <b/>
        <sz val="8"/>
        <rFont val="Arial"/>
        <family val="2"/>
      </rPr>
      <t xml:space="preserve">(b) </t>
    </r>
    <r>
      <rPr>
        <sz val="8"/>
        <rFont val="Arial"/>
        <family val="2"/>
      </rPr>
      <t>Regional production in this table is based on geographic regions and not geologic formations.</t>
    </r>
  </si>
  <si>
    <r>
      <rPr>
        <b/>
        <sz val="8"/>
        <rFont val="Arial"/>
        <family val="2"/>
      </rPr>
      <t>(c)</t>
    </r>
    <r>
      <rPr>
        <sz val="8"/>
        <rFont val="Arial"/>
        <family val="2"/>
      </rPr>
      <t xml:space="preserve"> The balancing item is the difference between total natural gas consumption (NGTCPUS) and total natural gas supply (NGPSUPP).</t>
    </r>
  </si>
  <si>
    <r>
      <rPr>
        <b/>
        <sz val="8"/>
        <rFont val="Arial"/>
        <family val="2"/>
      </rPr>
      <t>(d)</t>
    </r>
    <r>
      <rPr>
        <sz val="8"/>
        <rFont val="Arial"/>
        <family val="2"/>
      </rPr>
      <t xml:space="preserve"> LNG: liquefied natural gas</t>
    </r>
  </si>
  <si>
    <r>
      <rPr>
        <b/>
        <sz val="8"/>
        <rFont val="Arial"/>
        <family val="2"/>
      </rPr>
      <t>(e)</t>
    </r>
    <r>
      <rPr>
        <sz val="8"/>
        <rFont val="Arial"/>
        <family val="2"/>
      </rPr>
      <t xml:space="preserve"> Natural gas used for electricity generation and (a limited amount of) useful thermal output by electric utilities and independent power producers.</t>
    </r>
  </si>
  <si>
    <r>
      <rPr>
        <b/>
        <sz val="8"/>
        <rFont val="Arial"/>
        <family val="2"/>
      </rPr>
      <t>(f)</t>
    </r>
    <r>
      <rPr>
        <sz val="8"/>
        <rFont val="Arial"/>
        <family val="2"/>
      </rPr>
      <t xml:space="preserve"> For a list of states in each inventory region refer to </t>
    </r>
    <r>
      <rPr>
        <i/>
        <sz val="8"/>
        <rFont val="Arial"/>
        <family val="2"/>
      </rPr>
      <t>Weekly Natural Gas Storage Report, Notes and Definitions (http://ir.eia.gov/ngs/notes.html)</t>
    </r>
    <r>
      <rPr>
        <sz val="8"/>
        <rFont val="Arial"/>
        <family val="2"/>
      </rPr>
      <t>.</t>
    </r>
  </si>
  <si>
    <r>
      <rPr>
        <sz val="8"/>
        <rFont val="Arial"/>
        <family val="2"/>
      </rPr>
      <t xml:space="preserve">Historical data: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</si>
  <si>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r>
      <rPr>
        <b/>
        <sz val="8"/>
        <rFont val="Arial"/>
        <family val="2"/>
      </rPr>
      <t>(a)</t>
    </r>
    <r>
      <rPr>
        <sz val="8"/>
        <rFont val="Arial"/>
        <family val="2"/>
      </rPr>
      <t xml:space="preserve"> Retail prices include all federal, state, and local taxes.</t>
    </r>
  </si>
  <si>
    <r>
      <rPr>
        <b/>
        <sz val="8"/>
        <rFont val="Arial"/>
        <family val="2"/>
      </rPr>
      <t xml:space="preserve">(b) </t>
    </r>
    <r>
      <rPr>
        <sz val="8"/>
        <rFont val="Arial"/>
        <family val="2"/>
      </rPr>
      <t>Inventories include both finished motor gasoline and motor gasoline blending components</t>
    </r>
  </si>
  <si>
    <r>
      <rPr>
        <sz val="8"/>
        <rFont val="Arial"/>
        <family val="2"/>
      </rPr>
      <t xml:space="preserve">Historical data: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</si>
  <si>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rPr>
        <b/>
        <sz val="8"/>
        <rFont val="Arial"/>
        <family val="2"/>
      </rPr>
      <t>(a)</t>
    </r>
    <r>
      <rPr>
        <sz val="8"/>
        <rFont val="Arial"/>
        <family val="2"/>
      </rPr>
      <t xml:space="preserve"> The Production From Newly Completed Wells and the Existing Production Change data series are reported as smoothed monthly data over a twelve-month period. The smoothing is done using the Locally Weighted Scatterplot Smoothing (LOWESS) function. LOWESS calculates a locally weighted average for each point, giving more weight to nearby monthly data and less weights to distant data. The smoothed data may change each month according to updated data.</t>
    </r>
  </si>
  <si>
    <r>
      <rPr>
        <b/>
        <sz val="8"/>
        <rFont val="Arial"/>
        <family val="2"/>
      </rPr>
      <t>(b)</t>
    </r>
    <r>
      <rPr>
        <sz val="8"/>
        <rFont val="Arial"/>
        <family val="2"/>
      </rPr>
      <t xml:space="preserve"> The most recent six months of well-level data is incomplete due to known lags in reporting. For these months, the values are imputed based on historical reporting patterns and other relevant factors.</t>
    </r>
  </si>
  <si>
    <r>
      <rPr>
        <b/>
        <sz val="8"/>
        <rFont val="Arial"/>
        <family val="2"/>
      </rPr>
      <t>(c)</t>
    </r>
    <r>
      <rPr>
        <sz val="8"/>
        <rFont val="Arial"/>
        <family val="2"/>
      </rPr>
      <t xml:space="preserve"> The sum of "Production from Newly Completed Wells" and "Existing Production Change" may not equal the month-over-month crude oil or natural gas production changes reported in tables 4a and 5a, respectively. This discrepancy arises from the statistical smoothing techniques applied to aggregated basin level data, variations in data imputation methodologies, and utilizing different data sources.</t>
    </r>
  </si>
  <si>
    <r>
      <rPr>
        <b/>
        <sz val="8"/>
        <rFont val="Arial"/>
        <family val="2"/>
      </rPr>
      <t>(d)</t>
    </r>
    <r>
      <rPr>
        <sz val="8"/>
        <rFont val="Arial"/>
        <family val="2"/>
      </rPr>
      <t xml:space="preserve"> Natural gas production in this table is marketed natural gas production.</t>
    </r>
  </si>
  <si>
    <t>Historical data: Latest data available from Baker Hughes, Enervus, FracFocus.org.</t>
  </si>
  <si>
    <t>Table 10a.  Drilling Productivity Metrics</t>
  </si>
  <si>
    <t>Active rigs</t>
  </si>
  <si>
    <t>RIGSAP</t>
  </si>
  <si>
    <t>RIGSBK</t>
  </si>
  <si>
    <t>RIGSEF</t>
  </si>
  <si>
    <t>RIGSHA</t>
  </si>
  <si>
    <t>RIGSPM</t>
  </si>
  <si>
    <t>RIGSR48</t>
  </si>
  <si>
    <t>Rest of Lower 48 States, excluding GOM</t>
  </si>
  <si>
    <t>New wells drilled</t>
  </si>
  <si>
    <t>NWDAP</t>
  </si>
  <si>
    <t>NWDBK</t>
  </si>
  <si>
    <t>NWDEF</t>
  </si>
  <si>
    <t>NWDHA</t>
  </si>
  <si>
    <t>NWDPM</t>
  </si>
  <si>
    <t>NWDR48</t>
  </si>
  <si>
    <t>New wells drilled per rig</t>
  </si>
  <si>
    <t>NWRAP</t>
  </si>
  <si>
    <t>NWRBK</t>
  </si>
  <si>
    <t>NWREF</t>
  </si>
  <si>
    <t>NWRHA</t>
  </si>
  <si>
    <t>NWRPM</t>
  </si>
  <si>
    <t>NWRR48</t>
  </si>
  <si>
    <t>New wells completed</t>
  </si>
  <si>
    <t>NWCAP</t>
  </si>
  <si>
    <t>NWCBK</t>
  </si>
  <si>
    <t>NWCEF</t>
  </si>
  <si>
    <t>NWCHA</t>
  </si>
  <si>
    <t>NWCPM</t>
  </si>
  <si>
    <t>NWCR48</t>
  </si>
  <si>
    <t xml:space="preserve">Cumulative drilled but uncompleted wells </t>
  </si>
  <si>
    <t>DUCSAP</t>
  </si>
  <si>
    <t>DUCSBK</t>
  </si>
  <si>
    <t>DUCSEF</t>
  </si>
  <si>
    <t>DUCSHA</t>
  </si>
  <si>
    <t>DUCSPM</t>
  </si>
  <si>
    <t>DUCSR48</t>
  </si>
  <si>
    <t>Crude oil production from newly completed wells, one-year trend (thousand barrels per day) (a) (c)</t>
  </si>
  <si>
    <t>CONWAP</t>
  </si>
  <si>
    <t>CONWBK</t>
  </si>
  <si>
    <t>CONWEF</t>
  </si>
  <si>
    <t>CONWHA</t>
  </si>
  <si>
    <t>CONWPM</t>
  </si>
  <si>
    <t>CONWR48</t>
  </si>
  <si>
    <t>Crude oil production from newly completed wells per rig, one-year trend (thousand barrels per day) (a)</t>
  </si>
  <si>
    <t>CONWRAP</t>
  </si>
  <si>
    <t>CONWRBK</t>
  </si>
  <si>
    <t>CONWREF</t>
  </si>
  <si>
    <t>CONWRHA</t>
  </si>
  <si>
    <t>CONWRPM</t>
  </si>
  <si>
    <t>CONWRR48</t>
  </si>
  <si>
    <t>Existing crude oil production change, one-year trend (thousand barrels per day) (a) (c)</t>
  </si>
  <si>
    <t>COEOPAP</t>
  </si>
  <si>
    <t>COEOPBK</t>
  </si>
  <si>
    <t>COEOPEF</t>
  </si>
  <si>
    <t>COEOPHA</t>
  </si>
  <si>
    <t>COEOPPM</t>
  </si>
  <si>
    <t>COEOPR48</t>
  </si>
  <si>
    <t>NGNWAP</t>
  </si>
  <si>
    <t>NGNWBK</t>
  </si>
  <si>
    <t>NGNWEF</t>
  </si>
  <si>
    <t>NGNWHA</t>
  </si>
  <si>
    <t>NGNWPM</t>
  </si>
  <si>
    <t>NGNWR48</t>
  </si>
  <si>
    <t>NGNWRAP</t>
  </si>
  <si>
    <t>NGNWRBK</t>
  </si>
  <si>
    <t>NGNWREF</t>
  </si>
  <si>
    <t>NGNWRHA</t>
  </si>
  <si>
    <t>NGNWRPM</t>
  </si>
  <si>
    <t>NGNWRR48</t>
  </si>
  <si>
    <t>Existing natural gas production change, one-year trend (million cubic feet per day) (a) (c) (d)</t>
  </si>
  <si>
    <t>NGEOPAP</t>
  </si>
  <si>
    <t>NGEOPBK</t>
  </si>
  <si>
    <t>NGEOPEF</t>
  </si>
  <si>
    <t>NGEOPHA</t>
  </si>
  <si>
    <t>NGEOPPM</t>
  </si>
  <si>
    <t>NGEOPR48</t>
  </si>
  <si>
    <t>Table 10b. Crude Oil and Natural Gas Production from Shale and Tight Formations</t>
  </si>
  <si>
    <r>
      <rPr>
        <b/>
        <sz val="8"/>
        <rFont val="Arial"/>
        <family val="2"/>
      </rPr>
      <t xml:space="preserve">(a) </t>
    </r>
    <r>
      <rPr>
        <sz val="8"/>
        <rFont val="Arial"/>
        <family val="2"/>
      </rPr>
      <t>These production estimates are based on geologic formations, not geographic regions</t>
    </r>
  </si>
  <si>
    <t>Historical data: Latest data available from Enverus state administrative data.</t>
  </si>
  <si>
    <t>TOPRL48</t>
  </si>
  <si>
    <t>Total U.S. tight oil production (million barrels per day) (a)</t>
  </si>
  <si>
    <t>TOPRAC</t>
  </si>
  <si>
    <t>Austin Chalk formation</t>
  </si>
  <si>
    <t>TOPRBK</t>
  </si>
  <si>
    <t>Bakken formation</t>
  </si>
  <si>
    <t>TOPREF</t>
  </si>
  <si>
    <t>Eagle Ford formation</t>
  </si>
  <si>
    <t>TOPRMP</t>
  </si>
  <si>
    <t>Mississippian formation</t>
  </si>
  <si>
    <t>TOPRNI</t>
  </si>
  <si>
    <t>Niobrara Codell formation</t>
  </si>
  <si>
    <t>TOPRPM</t>
  </si>
  <si>
    <t>Permian formations</t>
  </si>
  <si>
    <t>TOPRWF</t>
  </si>
  <si>
    <t>Woodford formation</t>
  </si>
  <si>
    <t>TOPRR48</t>
  </si>
  <si>
    <t>Other U.S. formations</t>
  </si>
  <si>
    <t>SNGPRL48</t>
  </si>
  <si>
    <t>Total U.S. shale dry natural gas production (billion cubic feet per day) (a)</t>
  </si>
  <si>
    <t>SNGPRBK</t>
  </si>
  <si>
    <t>SNGPRBN</t>
  </si>
  <si>
    <t>Barnett formation</t>
  </si>
  <si>
    <t>SNGPREF</t>
  </si>
  <si>
    <t>SNGPRFY</t>
  </si>
  <si>
    <t>Fayetteville formation</t>
  </si>
  <si>
    <t>SNGPRHA</t>
  </si>
  <si>
    <t>Haynesville formation</t>
  </si>
  <si>
    <t>SNGPRMC</t>
  </si>
  <si>
    <t>Marcellus formation</t>
  </si>
  <si>
    <t>SNGPRMP</t>
  </si>
  <si>
    <t>SNGPRNI</t>
  </si>
  <si>
    <t>SNGPRPM</t>
  </si>
  <si>
    <t>SNGPRUA</t>
  </si>
  <si>
    <t>Utica formation</t>
  </si>
  <si>
    <t>SNGPRWF</t>
  </si>
  <si>
    <t>SNGPRR48</t>
  </si>
  <si>
    <t>-</t>
  </si>
  <si>
    <t>Natural gas production from newly completed wells, one-year trend (million cubic feet per day) (a) (d)</t>
  </si>
  <si>
    <t>Natural gas production from newly completed wells per rig, one-year trend (million cubic feet per day) (a) (d)</t>
  </si>
  <si>
    <t>Table 6.  U.S. Coal Supply, Consumption, and Inventories (million short tons)</t>
  </si>
  <si>
    <t>Supply</t>
  </si>
  <si>
    <t>Secondary inventory withdrawals</t>
  </si>
  <si>
    <t>Waste coal (a)</t>
  </si>
  <si>
    <t>U.S. total coal production</t>
  </si>
  <si>
    <t>Gross imports</t>
  </si>
  <si>
    <t>Gross exports</t>
  </si>
  <si>
    <t>Metallurgical coal</t>
  </si>
  <si>
    <t>Steam coal</t>
  </si>
  <si>
    <t>Primary inventory withdrawals</t>
  </si>
  <si>
    <t>Consumption</t>
  </si>
  <si>
    <t xml:space="preserve">U.S. total coal consumption </t>
  </si>
  <si>
    <t>Coke plants</t>
  </si>
  <si>
    <t>Electric power sector (b)</t>
  </si>
  <si>
    <t>Retail and other industry</t>
  </si>
  <si>
    <t>Residential and commercial</t>
  </si>
  <si>
    <t>Other industrial</t>
  </si>
  <si>
    <t>End-of-period inventories</t>
  </si>
  <si>
    <t>Primary inventories (d)</t>
  </si>
  <si>
    <t>Secondary inventories</t>
  </si>
  <si>
    <t>Retail and general industry</t>
  </si>
  <si>
    <t>Commercial &amp; institutional</t>
  </si>
  <si>
    <t>Coal market indicators</t>
  </si>
  <si>
    <t>Coal miner productivity (tons per hour)</t>
  </si>
  <si>
    <t>Cost of coal to electric utilities (dollars per million Btu)</t>
  </si>
  <si>
    <t>Electricity supply (billion kilowatthours)</t>
  </si>
  <si>
    <t xml:space="preserve">Losses and unaccounted for (b) </t>
  </si>
  <si>
    <t>Electricity consumption (billion kilowatthours)</t>
  </si>
  <si>
    <t xml:space="preserve">Total consumption </t>
  </si>
  <si>
    <t>Sales to ultimate customers</t>
  </si>
  <si>
    <t>Transportation sector</t>
  </si>
  <si>
    <t>Direct use (d)</t>
  </si>
  <si>
    <t>Average residential electricity usage per customer (kWh)</t>
  </si>
  <si>
    <t>End-of-period fuel inventories held by electric power sector</t>
  </si>
  <si>
    <t>Coal (million short tons)</t>
  </si>
  <si>
    <t>Residual fuel (million barrels)</t>
  </si>
  <si>
    <t>Distillate fuel (million barrels)</t>
  </si>
  <si>
    <t>Power generation fuel costs (dollars per million Btu)</t>
  </si>
  <si>
    <t>Prices to ultimate customers (cents per kilowatthour)</t>
  </si>
  <si>
    <t>Wholesale electricity prices (dollars per megawatthour)</t>
  </si>
  <si>
    <t>All sectors (a)</t>
  </si>
  <si>
    <r>
      <t>All sectors</t>
    </r>
    <r>
      <rPr>
        <sz val="8"/>
        <rFont val="Arial"/>
        <family val="2"/>
      </rPr>
      <t xml:space="preserve"> (a)</t>
    </r>
  </si>
  <si>
    <t>Midwest (MISO)</t>
  </si>
  <si>
    <t>All Sectors</t>
  </si>
  <si>
    <t>Biodiesel, renewable diesel, and other (g)</t>
  </si>
  <si>
    <t>Biofuel losses and co-products (d)</t>
  </si>
  <si>
    <t xml:space="preserve">Hydroelectric power (a) </t>
  </si>
  <si>
    <t>Waste biomass (c)</t>
  </si>
  <si>
    <t xml:space="preserve">Wood biomass </t>
  </si>
  <si>
    <t>Industrial sector (e)</t>
  </si>
  <si>
    <t>Commercial sector (e)</t>
  </si>
  <si>
    <t>Table 8.  U.S. Renewable Energy Consumption (quadrillion Btu)</t>
  </si>
  <si>
    <r>
      <t>Carbon Dioxide (CO</t>
    </r>
    <r>
      <rPr>
        <b/>
        <vertAlign val="subscript"/>
        <sz val="8"/>
        <rFont val="Arial"/>
        <family val="2"/>
      </rPr>
      <t>2</t>
    </r>
    <r>
      <rPr>
        <b/>
        <sz val="8"/>
        <rFont val="Arial"/>
        <family val="2"/>
      </rPr>
      <t>) Emissions (million metric tons)</t>
    </r>
  </si>
  <si>
    <r>
      <t>Table 9a.  U.S. Macroeconomic Indicators and CO</t>
    </r>
    <r>
      <rPr>
        <b/>
        <vertAlign val="subscript"/>
        <sz val="10"/>
        <color rgb="FF000000"/>
        <rFont val="Arial"/>
        <family val="2"/>
      </rPr>
      <t>2</t>
    </r>
    <r>
      <rPr>
        <b/>
        <sz val="10"/>
        <color indexed="8"/>
        <rFont val="Arial"/>
        <family val="2"/>
      </rPr>
      <t xml:space="preserve"> Emissions</t>
    </r>
  </si>
  <si>
    <t>Petroleum and coal products</t>
  </si>
  <si>
    <t xml:space="preserve">Nonmetallic mineral products </t>
  </si>
  <si>
    <t>Primary metals</t>
  </si>
  <si>
    <t>Coal-weighted manufacturing (a)</t>
  </si>
  <si>
    <t>Distillate-weighted manufacturing (a)</t>
  </si>
  <si>
    <t>Electricity-weighted manufacturing (a)</t>
  </si>
  <si>
    <t>Natural Gas-weighted manufacturing (a)</t>
  </si>
  <si>
    <t>Real Gross State Product (billion $2017)</t>
  </si>
  <si>
    <t>Industrial Output, Manufacturing (Iindex, year 2017=100)</t>
  </si>
  <si>
    <t>Real Personal Income (billion $2017)</t>
  </si>
  <si>
    <t>Households (thousands)</t>
  </si>
  <si>
    <t>Total Non-farm Employment (millions)</t>
  </si>
  <si>
    <t>Heating Degree Days, Prior 10-year average</t>
  </si>
  <si>
    <t>Cooling Degree Days, Prior 10-year average</t>
  </si>
  <si>
    <t>The approximate break between historical and forecast values is shown with historical data with no shading; estimates and forecasts are shaded gray.</t>
  </si>
  <si>
    <r>
      <t xml:space="preserve">Historical data: Latest data available from Energy Information Administration databases supporting the following reports: </t>
    </r>
    <r>
      <rPr>
        <i/>
        <sz val="8"/>
        <rFont val="Arial"/>
        <family val="2"/>
      </rPr>
      <t>Petroleum Supply Monthly</t>
    </r>
    <r>
      <rPr>
        <sz val="8"/>
        <rFont val="Arial"/>
        <family val="2"/>
      </rPr>
      <t>, DOE/EIA-0109;</t>
    </r>
  </si>
  <si>
    <t xml:space="preserve">Forecasts: EIA Short-Term Integrated Forecasting System. U.S. macroeconomic forecasts are based on the S&amp;P Global model of the U.S. Economy. </t>
  </si>
  <si>
    <r>
      <rPr>
        <b/>
        <sz val="8"/>
        <rFont val="Arial"/>
        <family val="2"/>
      </rPr>
      <t>(a)</t>
    </r>
    <r>
      <rPr>
        <sz val="8"/>
        <rFont val="Arial"/>
        <family val="2"/>
      </rPr>
      <t xml:space="preserve"> Includes lease condensate.</t>
    </r>
  </si>
  <si>
    <r>
      <rPr>
        <b/>
        <sz val="8"/>
        <rFont val="Arial"/>
        <family val="2"/>
      </rPr>
      <t>(b)</t>
    </r>
    <r>
      <rPr>
        <sz val="8"/>
        <rFont val="Arial"/>
        <family val="2"/>
      </rPr>
      <t xml:space="preserve"> Total consumption includes Independent Power Producer (IPP) consumption.</t>
    </r>
  </si>
  <si>
    <r>
      <rPr>
        <b/>
        <sz val="8"/>
        <rFont val="Arial"/>
        <family val="2"/>
      </rPr>
      <t>(c)</t>
    </r>
    <r>
      <rPr>
        <sz val="8"/>
        <rFont val="Arial"/>
        <family val="2"/>
      </rPr>
      <t xml:space="preserve"> Renewable energy includes minor components of non-marketed renewable energy that is neither bought nor sold, either directly or indirectly, as inputs to marketed energy.</t>
    </r>
  </si>
  <si>
    <r>
      <rPr>
        <b/>
        <sz val="8"/>
        <rFont val="Arial"/>
        <family val="2"/>
      </rPr>
      <t>(d)</t>
    </r>
    <r>
      <rPr>
        <sz val="8"/>
        <rFont val="Arial"/>
        <family val="2"/>
      </rPr>
      <t xml:space="preserve"> The conversion from physical units to Btu is calculated using a subset of conversion factors used in the calculations of gross energy consumption in EIA’s </t>
    </r>
    <r>
      <rPr>
        <i/>
        <sz val="8"/>
        <rFont val="Arial"/>
        <family val="2"/>
      </rPr>
      <t xml:space="preserve">Monthly Energy </t>
    </r>
  </si>
  <si>
    <r>
      <rPr>
        <b/>
        <sz val="8"/>
        <rFont val="Arial"/>
        <family val="2"/>
      </rPr>
      <t>(a)</t>
    </r>
    <r>
      <rPr>
        <sz val="8"/>
        <rFont val="Arial"/>
        <family val="2"/>
      </rPr>
      <t xml:space="preserve"> Average for all sulfur contents.</t>
    </r>
  </si>
  <si>
    <r>
      <rPr>
        <b/>
        <sz val="8"/>
        <rFont val="Arial"/>
        <family val="2"/>
      </rPr>
      <t>(b)</t>
    </r>
    <r>
      <rPr>
        <sz val="8"/>
        <rFont val="Arial"/>
        <family val="2"/>
      </rPr>
      <t xml:space="preserve"> Average self-service cash price.</t>
    </r>
  </si>
  <si>
    <r>
      <rPr>
        <b/>
        <sz val="8"/>
        <rFont val="Arial"/>
        <family val="2"/>
      </rPr>
      <t>(c)</t>
    </r>
    <r>
      <rPr>
        <sz val="8"/>
        <rFont val="Arial"/>
        <family val="2"/>
      </rPr>
      <t xml:space="preserve"> Includes fuel oils No. 4, No. 5, No. 6, and topped crude.</t>
    </r>
  </si>
  <si>
    <r>
      <t xml:space="preserve">Historical data: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</si>
  <si>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rPr>
        <b/>
        <sz val="8"/>
        <rFont val="Arial"/>
        <family val="2"/>
      </rPr>
      <t>(a)</t>
    </r>
    <r>
      <rPr>
        <sz val="8"/>
        <rFont val="Arial"/>
        <family val="2"/>
      </rPr>
      <t xml:space="preserve"> Waste coal includes waste coal and cloal slurry reprocessed into briquettes.</t>
    </r>
  </si>
  <si>
    <r>
      <rPr>
        <b/>
        <sz val="8"/>
        <rFont val="Arial"/>
        <family val="2"/>
      </rPr>
      <t>(b)</t>
    </r>
    <r>
      <rPr>
        <sz val="8"/>
        <rFont val="Arial"/>
        <family val="2"/>
      </rPr>
      <t xml:space="preserve"> Coal used for electricity generation and (a limited amount of) useful thermal output by electric utilities and independent power producers.</t>
    </r>
  </si>
  <si>
    <r>
      <rPr>
        <b/>
        <sz val="8"/>
        <rFont val="Arial"/>
        <family val="2"/>
      </rPr>
      <t>(c)</t>
    </r>
    <r>
      <rPr>
        <sz val="8"/>
        <rFont val="Arial"/>
        <family val="2"/>
      </rPr>
      <t xml:space="preserve"> The discrepancy reflects an unaccounted-for shipper and receiver reporting difference, assumed to be zero in the forecast period.</t>
    </r>
  </si>
  <si>
    <r>
      <rPr>
        <b/>
        <sz val="8"/>
        <rFont val="Arial"/>
        <family val="2"/>
      </rPr>
      <t>(d)</t>
    </r>
    <r>
      <rPr>
        <sz val="8"/>
        <rFont val="Arial"/>
        <family val="2"/>
      </rPr>
      <t xml:space="preserve"> Primary stocks are held at the mines and distribution points.</t>
    </r>
  </si>
  <si>
    <t>Historical data: Latest data available from EIA databases supporting the following reports: Electric Power Monthly and Electric Power Annual (electricity supply and 
consumption, fuel inventories and costs, and retail electricity prices); S&amp;P Global Market Intelligence (wholesale electricity prices).</t>
  </si>
  <si>
    <r>
      <rPr>
        <b/>
        <sz val="8"/>
        <rFont val="Arial"/>
        <family val="2"/>
      </rPr>
      <t>(a)</t>
    </r>
    <r>
      <rPr>
        <sz val="8"/>
        <rFont val="Arial"/>
        <family val="2"/>
      </rPr>
      <t xml:space="preserve"> Generation supplied by utility-scale power plants with capacity of at least one megawatt.</t>
    </r>
  </si>
  <si>
    <r>
      <rPr>
        <b/>
        <sz val="8"/>
        <rFont val="Arial"/>
        <family val="2"/>
      </rPr>
      <t>(b)</t>
    </r>
    <r>
      <rPr>
        <sz val="8"/>
        <rFont val="Arial"/>
        <family val="2"/>
      </rPr>
      <t xml:space="preserve"> Includes transmission and distribution losses, data collection time-frame differences, and estimation error.</t>
    </r>
  </si>
  <si>
    <r>
      <rPr>
        <b/>
        <sz val="8"/>
        <rFont val="Arial"/>
        <family val="2"/>
      </rPr>
      <t>(c)</t>
    </r>
    <r>
      <rPr>
        <sz val="8"/>
        <rFont val="Arial"/>
        <family val="2"/>
      </rPr>
      <t xml:space="preserve"> Solar photovoltaic systems smaller than one megawatt such as those installed on rooftops.</t>
    </r>
  </si>
  <si>
    <t>Historical data: Latest data available from EIA databases supporting the following reports: Electric Power Monthly and Electric Power Annual.</t>
  </si>
  <si>
    <t xml:space="preserve">Forecast data: EIA Short-Term Integrated Forecasting System. </t>
  </si>
  <si>
    <r>
      <rPr>
        <b/>
        <sz val="8"/>
        <rFont val="Arial"/>
        <family val="2"/>
      </rPr>
      <t xml:space="preserve">(a) </t>
    </r>
    <r>
      <rPr>
        <sz val="8"/>
        <rFont val="Arial"/>
        <family val="2"/>
      </rPr>
      <t>Total includes sales of electricity to ultimate customers in transportation sector (not shown), as well as residential, commercial, and industrial sectors.</t>
    </r>
  </si>
  <si>
    <t>Historical data for average price of electricity to ultimate consumers represents the cost per unit of electricity sold and is calculated by dividing electric revenue from ultimate consumers by the corresponding sales of electricity.</t>
  </si>
  <si>
    <r>
      <rPr>
        <b/>
        <sz val="8"/>
        <rFont val="Arial"/>
        <family val="2"/>
      </rPr>
      <t>(a)</t>
    </r>
    <r>
      <rPr>
        <sz val="8"/>
        <rFont val="Arial"/>
        <family val="2"/>
      </rPr>
      <t xml:space="preserve"> Average price to all sectors is weighted by sales of electricity to ultimate customers in the residential, commercial, industrial and transportation (not shown) sectors.</t>
    </r>
  </si>
  <si>
    <t>The electric power sector includes utility-scale generating power plants (total capacity is larger than 1 megawatt) operated by electric utilities and independent power producers whose primary business is to sell electricity over the transmission grid for consumption by the public.</t>
  </si>
  <si>
    <r>
      <rPr>
        <b/>
        <sz val="8"/>
        <rFont val="Arial"/>
        <family val="2"/>
      </rPr>
      <t>(a)</t>
    </r>
    <r>
      <rPr>
        <sz val="8"/>
        <rFont val="Arial"/>
        <family val="2"/>
      </rPr>
      <t xml:space="preserve"> Generation from utility-scale (larger than 1 megawatt) solar photovoltaic and solar thermal power plants. Excludes generation from small-scale solar photovoltaic systems (see Table 7a).</t>
    </r>
  </si>
  <si>
    <r>
      <rPr>
        <b/>
        <sz val="8"/>
        <rFont val="Arial"/>
        <family val="2"/>
      </rPr>
      <t>(b)</t>
    </r>
    <r>
      <rPr>
        <sz val="8"/>
        <rFont val="Arial"/>
        <family val="2"/>
      </rPr>
      <t xml:space="preserve"> Residual fuel oil, distillate fuel oil, petroleum coke, and other petroleum liquids.</t>
    </r>
  </si>
  <si>
    <r>
      <rPr>
        <b/>
        <sz val="8"/>
        <rFont val="Arial"/>
        <family val="2"/>
      </rPr>
      <t>(c)</t>
    </r>
    <r>
      <rPr>
        <sz val="8"/>
        <rFont val="Arial"/>
        <family val="2"/>
      </rPr>
      <t xml:space="preserve"> Batteries, chemicals, hydrogen, pitch, purchased steam, sulfur, nonrenewable waste, and miscellaneous technologies.</t>
    </r>
  </si>
  <si>
    <r>
      <rPr>
        <b/>
        <sz val="8"/>
        <rFont val="Arial"/>
        <family val="2"/>
      </rPr>
      <t>(d)</t>
    </r>
    <r>
      <rPr>
        <sz val="8"/>
        <rFont val="Arial"/>
        <family val="2"/>
      </rPr>
      <t xml:space="preserve"> Wind, large-scale solar, biomass, and geothermal</t>
    </r>
  </si>
  <si>
    <r>
      <rPr>
        <b/>
        <sz val="8"/>
        <rFont val="Arial"/>
        <family val="2"/>
      </rPr>
      <t>(e)</t>
    </r>
    <r>
      <rPr>
        <sz val="8"/>
        <rFont val="Arial"/>
        <family val="2"/>
      </rPr>
      <t xml:space="preserve"> Pumped storage hydroelectric, petroleum, other gases, batteries, and other nonrenewable fuels. See notes (b) and (c).</t>
    </r>
  </si>
  <si>
    <r>
      <rPr>
        <b/>
        <sz val="8"/>
        <rFont val="Arial"/>
        <family val="2"/>
      </rPr>
      <t>(f)</t>
    </r>
    <r>
      <rPr>
        <sz val="8"/>
        <rFont val="Arial"/>
        <family val="2"/>
      </rPr>
      <t xml:space="preserve"> Includes regional generation from generating units operated by electric power sector, plus energy receipts from neighboring U.S. balancing authorities outside region minus energy deliveries to neighboring balancing authorities.</t>
    </r>
  </si>
  <si>
    <t xml:space="preserve">Forecast: EIA Short-Term Integrated Forecasting System. </t>
  </si>
  <si>
    <r>
      <rPr>
        <b/>
        <sz val="8"/>
        <rFont val="Arial"/>
        <family val="2"/>
      </rPr>
      <t xml:space="preserve">(e) </t>
    </r>
    <r>
      <rPr>
        <sz val="8"/>
        <rFont val="Arial"/>
        <family val="2"/>
      </rPr>
      <t>Pumped storage hydroelectric, petroleum, other gases, batteries, and other nonrenewable fuels. See notes (b) and (c).</t>
    </r>
  </si>
  <si>
    <r>
      <rPr>
        <b/>
        <sz val="8"/>
        <rFont val="Arial"/>
        <family val="2"/>
      </rPr>
      <t xml:space="preserve">(a) </t>
    </r>
    <r>
      <rPr>
        <sz val="8"/>
        <rFont val="Arial"/>
        <family val="2"/>
      </rPr>
      <t>Generation from utility-scale (larger than 1 megawatt) solar photovoltaic and solar thermal power plants. Excludes generation from small-scale solar photovoltaic systems (see Table 7a).</t>
    </r>
  </si>
  <si>
    <r>
      <rPr>
        <b/>
        <sz val="8"/>
        <rFont val="Arial"/>
        <family val="2"/>
      </rPr>
      <t>(d)</t>
    </r>
    <r>
      <rPr>
        <sz val="8"/>
        <rFont val="Arial"/>
        <family val="2"/>
      </rPr>
      <t xml:space="preserve"> Direct use represents commercial and industrial facility use of onsite net electricity generation; and electrical sales or transfers to adjacent or colocated facilities for which revenue information is not available. See Table 7.6 of the EIA Monthly Energy Review.</t>
    </r>
  </si>
  <si>
    <t>Capacity values represent the amount of generating capacity that is operating (or expected to be operating) at the end of each period.</t>
  </si>
  <si>
    <t>Changes in capacity reflect various factors including new generators coming online, retiring generators, capacity uprates and derates, delayed planned capacity projects, cancelled projects, and other factors.</t>
  </si>
  <si>
    <t>Small-scale solar capacity (systems smaller than one megawatt): Form EIA-861M Monthly Electric Power Industry Report.</t>
  </si>
  <si>
    <t>Historical capacity data may differ from other EIA publications due to frequent updates to the Preliminary Monthly Electric Generator Inventory.</t>
  </si>
  <si>
    <t>Forecasts: Estimates of future capacity may include adjustments to reflect recent changes in market information or regulatory policy.</t>
  </si>
  <si>
    <r>
      <rPr>
        <b/>
        <sz val="8"/>
        <rFont val="Arial"/>
        <family val="2"/>
      </rPr>
      <t>(a)</t>
    </r>
    <r>
      <rPr>
        <sz val="8"/>
        <rFont val="Arial"/>
        <family val="2"/>
      </rPr>
      <t xml:space="preserve"> Other sources include hydrogen, pitch, chemicals, sulfur, purchased steam, nonrenewable waste, and miscellaneous technologies.</t>
    </r>
  </si>
  <si>
    <t>Historical data: Latest data available from EIA databases supporting the following reports: Electric Power Monthly, Electric Power Annual, 
Monthly Energy Review, and Petroleum Supply Monthly.</t>
  </si>
  <si>
    <r>
      <rPr>
        <b/>
        <sz val="8"/>
        <rFont val="Arial"/>
        <family val="2"/>
      </rPr>
      <t>(a)</t>
    </r>
    <r>
      <rPr>
        <sz val="8"/>
        <rFont val="Arial"/>
        <family val="2"/>
      </rPr>
      <t xml:space="preserve"> Energy consumption for conventional hydroelectric power only.  Hydroelectricity generated by pumped storage is not included in renewable energy.</t>
    </r>
  </si>
  <si>
    <r>
      <rPr>
        <b/>
        <sz val="8"/>
        <rFont val="Arial"/>
        <family val="2"/>
      </rPr>
      <t>(b)</t>
    </r>
    <r>
      <rPr>
        <sz val="8"/>
        <rFont val="Arial"/>
        <family val="2"/>
      </rPr>
      <t xml:space="preserve"> Solar energy consumption by utility-scale power plants (capacity greater than or equal to 1 megawatt) in the electric power, commercial, and industrial sectors and energy consumption by small-scale solar photovoltaic systems (less than 1 megawatts in size).</t>
    </r>
  </si>
  <si>
    <r>
      <rPr>
        <b/>
        <sz val="8"/>
        <rFont val="Arial"/>
        <family val="2"/>
      </rPr>
      <t>(c)</t>
    </r>
    <r>
      <rPr>
        <sz val="8"/>
        <rFont val="Arial"/>
        <family val="2"/>
      </rPr>
      <t xml:space="preserve"> Municipal solid waste from biogenic sources, landfill gas, sludge waste, agricultural byproducts, and other biomass.</t>
    </r>
  </si>
  <si>
    <r>
      <rPr>
        <b/>
        <sz val="8"/>
        <rFont val="Arial"/>
        <family val="2"/>
      </rPr>
      <t>(d)</t>
    </r>
    <r>
      <rPr>
        <sz val="8"/>
        <rFont val="Arial"/>
        <family val="2"/>
      </rPr>
      <t xml:space="preserve"> Losses and co-products from the production of fuel ethanol and biomass-based diesel</t>
    </r>
  </si>
  <si>
    <r>
      <rPr>
        <b/>
        <sz val="8"/>
        <rFont val="Arial"/>
        <family val="2"/>
      </rPr>
      <t>(e)</t>
    </r>
    <r>
      <rPr>
        <sz val="8"/>
        <rFont val="Arial"/>
        <family val="2"/>
      </rPr>
      <t xml:space="preserv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r>
  </si>
  <si>
    <r>
      <rPr>
        <b/>
        <sz val="8"/>
        <rFont val="Arial"/>
        <family val="2"/>
      </rPr>
      <t>(f)</t>
    </r>
    <r>
      <rPr>
        <sz val="8"/>
        <rFont val="Arial"/>
        <family val="2"/>
      </rPr>
      <t xml:space="preserve"> Solar consumption in the residential sector includes energy from small-scale solar photovoltaic systems (&lt;1 megawatt), and it includes solar heating consumption in all sectors.</t>
    </r>
  </si>
  <si>
    <r>
      <rPr>
        <b/>
        <sz val="8"/>
        <rFont val="Arial"/>
        <family val="2"/>
      </rPr>
      <t xml:space="preserve">(g) </t>
    </r>
    <r>
      <rPr>
        <sz val="8"/>
        <rFont val="Arial"/>
        <family val="2"/>
      </rPr>
      <t>Fuel ethanol and biodiesel, renewable diesel, and other biofuels consumption in the transportation sector includes production, stock change, and imports less exports. 
Some biomass-based diesel may be consumed in the residential sector in heating oil.</t>
    </r>
  </si>
  <si>
    <t>Historical data: Latest data available from U.S. Department of Commerce, Bureau of Economic Analysis; Federal Reserve System, Statistical release G17; Federal Highway Administration; 
and Federal Aviation Administration.</t>
  </si>
  <si>
    <r>
      <rPr>
        <b/>
        <sz val="8"/>
        <rFont val="Arial"/>
        <family val="2"/>
      </rPr>
      <t>(a)</t>
    </r>
    <r>
      <rPr>
        <sz val="8"/>
        <rFont val="Arial"/>
        <family val="2"/>
      </rPr>
      <t xml:space="preserve"> Fuel share weights of individual sector indices based on EIA </t>
    </r>
    <r>
      <rPr>
        <i/>
        <sz val="8"/>
        <rFont val="Arial"/>
        <family val="2"/>
      </rPr>
      <t>Manufacturing Energy Consumption Survey</t>
    </r>
    <r>
      <rPr>
        <sz val="8"/>
        <rFont val="Arial"/>
        <family val="2"/>
      </rPr>
      <t>.</t>
    </r>
  </si>
  <si>
    <r>
      <rPr>
        <b/>
        <sz val="8"/>
        <rFont val="Arial"/>
        <family val="2"/>
      </rPr>
      <t>(b)</t>
    </r>
    <r>
      <rPr>
        <sz val="8"/>
        <rFont val="Arial"/>
        <family val="2"/>
      </rPr>
      <t xml:space="preserve"> Total highway travel includes gasoline and diesel fuel vehicles.</t>
    </r>
  </si>
  <si>
    <r>
      <rPr>
        <b/>
        <sz val="8"/>
        <rFont val="Arial"/>
        <family val="2"/>
      </rPr>
      <t>(c)</t>
    </r>
    <r>
      <rPr>
        <sz val="8"/>
        <rFont val="Arial"/>
        <family val="2"/>
      </rPr>
      <t xml:space="preserve"> Includes electric power sector use of geothermal energy and non-biomass waste.</t>
    </r>
  </si>
  <si>
    <t>Historical data: Latest data available from U.S. Department of Commerce, Bureau of Economic Analysis; Federal Reserve System, Statistical release G17.</t>
  </si>
  <si>
    <t xml:space="preserve">Forecasts: U.S. macroeconomic forecasts are based on the IHS Markit model of the U.S. Economy. </t>
  </si>
  <si>
    <t>Historical data: Latest data available from U.S. Department of Commerce, National Oceanic and Atmospheric Association (NOAA).</t>
  </si>
  <si>
    <t>Forecasts: Current month based on forecasts by the NOAA Climate Prediction Center (http://www.cpc.ncep.noaa.gov/pacdir/DDdir/NHOME3.shtml). Remaining months based on the 30-year trend.</t>
  </si>
  <si>
    <t>CLPS_TOT</t>
  </si>
  <si>
    <t>U.S. Liquid Fuels (dollars per gallon)</t>
  </si>
  <si>
    <t>DSWHUUS_$</t>
  </si>
  <si>
    <t>D2WHUUS_$</t>
  </si>
  <si>
    <t>JKTCUUS_$</t>
  </si>
  <si>
    <t>RFTCUUS_$</t>
  </si>
  <si>
    <t>PRMBUUS_$</t>
  </si>
  <si>
    <t>DSRTUUS_$</t>
  </si>
  <si>
    <t>D2RCAUS_$</t>
  </si>
  <si>
    <t>CLNIPUS_TON</t>
  </si>
  <si>
    <t>Total raw steel production (million short tons)</t>
  </si>
  <si>
    <t>Propane Mont Belvieu Spot</t>
  </si>
  <si>
    <t>Propane Residential</t>
  </si>
  <si>
    <t>PRRCAUS</t>
  </si>
  <si>
    <t>WTI and Brent crude oil spot prices, the Mt. Belvieu propane spot price, and the Henry Hub natural gas spot price are from Refinitiv,an LSEG company, via EIA (https://www.eia.gov/dnav/pet/pet_pri_spt_s1_d.htm).</t>
  </si>
  <si>
    <r>
      <t xml:space="preserve">Retail heating oil prices are from the Bureau of Labor Statistics, </t>
    </r>
    <r>
      <rPr>
        <i/>
        <sz val="8"/>
        <rFont val="Arial"/>
        <family val="2"/>
      </rPr>
      <t>Consumer Price Index.</t>
    </r>
  </si>
  <si>
    <r>
      <t xml:space="preserve">Historical data: Latest data available from Energy Information Administration databases supporting the following reports: </t>
    </r>
    <r>
      <rPr>
        <i/>
        <sz val="8"/>
        <rFont val="Arial"/>
        <family val="2"/>
      </rPr>
      <t>Petroleum Marketing Monthly</t>
    </r>
    <r>
      <rPr>
        <sz val="8"/>
        <rFont val="Arial"/>
        <family val="2"/>
      </rPr>
      <t xml:space="preserve">, DOE/EIA-0380; </t>
    </r>
  </si>
  <si>
    <r>
      <t>Weekly Petroleum Status Report, DOE/EIA-0208; Natural Gas Monthly</t>
    </r>
    <r>
      <rPr>
        <sz val="8"/>
        <rFont val="Arial"/>
        <family val="2"/>
      </rPr>
      <t xml:space="preserve">, DOE/EIA-0130; </t>
    </r>
    <r>
      <rPr>
        <i/>
        <sz val="8"/>
        <rFont val="Arial"/>
        <family val="2"/>
      </rPr>
      <t>Electric Power Monthly</t>
    </r>
    <r>
      <rPr>
        <sz val="8"/>
        <rFont val="Arial"/>
        <family val="2"/>
      </rPr>
      <t xml:space="preserve">, DOE/EIA-0226;  </t>
    </r>
    <r>
      <rPr>
        <i/>
        <sz val="8"/>
        <rFont val="Arial"/>
        <family val="2"/>
      </rPr>
      <t>Monthly Energy Review</t>
    </r>
    <r>
      <rPr>
        <sz val="8"/>
        <rFont val="Arial"/>
        <family val="2"/>
      </rPr>
      <t xml:space="preserve">, DOE/EIA-0035; </t>
    </r>
    <r>
      <rPr>
        <i/>
        <sz val="8"/>
        <rFont val="Arial"/>
        <family val="2"/>
      </rPr>
      <t>Heating Oil and Propoane Update</t>
    </r>
    <r>
      <rPr>
        <sz val="8"/>
        <rFont val="Arial"/>
        <family val="2"/>
      </rPr>
      <t>.</t>
    </r>
  </si>
  <si>
    <t>Table 4d.  U.S. Biofuel Supply, Consumption, and Inventories</t>
  </si>
  <si>
    <r>
      <rPr>
        <b/>
        <sz val="8"/>
        <rFont val="Arial"/>
        <family val="2"/>
      </rPr>
      <t xml:space="preserve">(a) </t>
    </r>
    <r>
      <rPr>
        <sz val="8"/>
        <rFont val="Arial"/>
        <family val="2"/>
      </rPr>
      <t>Includes renewable heating oil, renewable jet fuel (sustainable aviation fuel, alternative jet fuel, and biojet), renewable naphtha, renewable gasoline, and other emerging biofuels that are in various stages of development and commercialization</t>
    </r>
  </si>
  <si>
    <t xml:space="preserve">Historical data:  Latest data available from Energy Information Administration databases supporting the following reports:  Petroleum Supply Monthly, DOE/EIA-0109; Petroleum Supply Annual, DOE/EIA-0340/2; and Weekly Petroleum Status Report, DOE/EIA-0208. </t>
  </si>
  <si>
    <t>BDPRPUS</t>
  </si>
  <si>
    <t>RDPRPUS</t>
  </si>
  <si>
    <t>OBPRPUS</t>
  </si>
  <si>
    <t>EONIPUS</t>
  </si>
  <si>
    <t>BDNIPUS</t>
  </si>
  <si>
    <t>RDNIPUS</t>
  </si>
  <si>
    <t>OBNIPUS</t>
  </si>
  <si>
    <t>BDRIPUS</t>
  </si>
  <si>
    <t>RDRIPUS</t>
  </si>
  <si>
    <t>Total biofuels consumption</t>
  </si>
  <si>
    <t>BDTCPUS</t>
  </si>
  <si>
    <t>BDTCPUS_PS</t>
  </si>
  <si>
    <t>RDTCPUS</t>
  </si>
  <si>
    <t>RDTCPUS_PS</t>
  </si>
  <si>
    <t>OBTCPUS</t>
  </si>
  <si>
    <t>Total motor gasoline consumption</t>
  </si>
  <si>
    <t>Petroleum-based gasoline</t>
  </si>
  <si>
    <t>DATCPUS</t>
  </si>
  <si>
    <t>Petroleum-based distillate</t>
  </si>
  <si>
    <t>Total biofuels inventories</t>
  </si>
  <si>
    <t>EOPSPUS</t>
  </si>
  <si>
    <t>Ethanol</t>
  </si>
  <si>
    <t>BDPSPUS</t>
  </si>
  <si>
    <t>Biodiesel</t>
  </si>
  <si>
    <t>RDPSPUS</t>
  </si>
  <si>
    <t>OBPSPUS</t>
  </si>
  <si>
    <t>Other biofuels</t>
  </si>
  <si>
    <t>Total distillate fuel oil inventories</t>
  </si>
  <si>
    <t>Biodiesel production</t>
  </si>
  <si>
    <t>Renewable diesel production</t>
  </si>
  <si>
    <t>Other biofuel production (a)</t>
  </si>
  <si>
    <t>Fuel ethanol net imports</t>
  </si>
  <si>
    <t>Biodiesel net imports</t>
  </si>
  <si>
    <t>Renewable diesel net imports</t>
  </si>
  <si>
    <t>Renewable diesel net inputs</t>
  </si>
  <si>
    <t>Biodiesel consumption</t>
  </si>
  <si>
    <t>Renewable diesel consumption</t>
  </si>
  <si>
    <t>Renewable diesel product supplied</t>
  </si>
  <si>
    <t>Other biofuel consumption</t>
  </si>
  <si>
    <t>Renewable diesel</t>
  </si>
  <si>
    <t>BFSUPPLY</t>
  </si>
  <si>
    <t>DASUPPLY</t>
  </si>
  <si>
    <t>Distillate fuel production</t>
  </si>
  <si>
    <t>Distillate fuel oil net imports</t>
  </si>
  <si>
    <t>BFTCPUS</t>
  </si>
  <si>
    <t>MGTCPUSX_P</t>
  </si>
  <si>
    <t>DFTCPUS_P</t>
  </si>
  <si>
    <t>BFPSPUS</t>
  </si>
  <si>
    <t>DAPSPUS</t>
  </si>
  <si>
    <t>Total biofuels supply</t>
  </si>
  <si>
    <t>Biofuel stock draw</t>
  </si>
  <si>
    <t>BFPSPUS_DRAW</t>
  </si>
  <si>
    <t>DAPSPUS_DRAW</t>
  </si>
  <si>
    <t>Total distillate fuel stock draw</t>
  </si>
  <si>
    <t>Renewable diesel net imports (b)</t>
  </si>
  <si>
    <t>Other biofuel net imports (b)</t>
  </si>
  <si>
    <r>
      <rPr>
        <b/>
        <sz val="8"/>
        <rFont val="Arial"/>
        <family val="2"/>
      </rPr>
      <t>(b)</t>
    </r>
    <r>
      <rPr>
        <sz val="8"/>
        <rFont val="Arial"/>
        <family val="2"/>
      </rPr>
      <t xml:space="preserve"> Renewable diesel net imports and other biofuel net imports equal imports because we do not collect or receive export data for those fuels.</t>
    </r>
  </si>
  <si>
    <t>Total distillate fuel oil supply (c)</t>
  </si>
  <si>
    <t>Biodiesel product supplied (d)</t>
  </si>
  <si>
    <t xml:space="preserve">Biodiesel net inputs (e) </t>
  </si>
  <si>
    <t>Total distillate fuel oil consumption (f)</t>
  </si>
  <si>
    <t xml:space="preserve">Biodiesel net inputs (g) </t>
  </si>
  <si>
    <t>Biodiesel product supplied (h)</t>
  </si>
  <si>
    <t>Renewable diesel product supplied (h)</t>
  </si>
  <si>
    <r>
      <rPr>
        <b/>
        <sz val="8"/>
        <rFont val="Arial"/>
        <family val="2"/>
      </rPr>
      <t>(d)</t>
    </r>
    <r>
      <rPr>
        <sz val="8"/>
        <rFont val="Arial"/>
        <family val="2"/>
      </rPr>
      <t xml:space="preserve"> The volumes of renewable fuels that are not reported as blended with petroleum fuels.</t>
    </r>
  </si>
  <si>
    <r>
      <rPr>
        <b/>
        <sz val="8"/>
        <rFont val="Arial"/>
        <family val="2"/>
      </rPr>
      <t>(e)</t>
    </r>
    <r>
      <rPr>
        <sz val="8"/>
        <rFont val="Arial"/>
        <family val="2"/>
      </rPr>
      <t xml:space="preserve"> The volumes of renewable fuels that are reported as blended with petroleum fuels.</t>
    </r>
  </si>
  <si>
    <r>
      <rPr>
        <b/>
        <sz val="8"/>
        <rFont val="Arial"/>
        <family val="2"/>
      </rPr>
      <t>(f)</t>
    </r>
    <r>
      <rPr>
        <sz val="8"/>
        <rFont val="Arial"/>
        <family val="2"/>
      </rPr>
      <t xml:space="preserve"> Equals the sum of distillate fuel oil, biodiesel product supplied, and renewable diesel product supplied. </t>
    </r>
  </si>
  <si>
    <r>
      <rPr>
        <b/>
        <sz val="8"/>
        <rFont val="Arial"/>
        <family val="2"/>
      </rPr>
      <t>(g)</t>
    </r>
    <r>
      <rPr>
        <sz val="8"/>
        <rFont val="Arial"/>
        <family val="2"/>
      </rPr>
      <t xml:space="preserve"> Prior to 2021, we did not publish biodiesel product supplied and instead included it as part of distillate fuel oil product supplied.</t>
    </r>
  </si>
  <si>
    <r>
      <rPr>
        <b/>
        <sz val="8"/>
        <rFont val="Arial"/>
        <family val="2"/>
      </rPr>
      <t>(h)</t>
    </r>
    <r>
      <rPr>
        <sz val="8"/>
        <rFont val="Arial"/>
        <family val="2"/>
      </rPr>
      <t xml:space="preserve"> Prior to 2021, we did not publish renewable diesel product supplied, and STEO values for that period are taken from the U.S. Environmental Protection Agency’s Moderated Transaction System.</t>
    </r>
  </si>
  <si>
    <r>
      <rPr>
        <b/>
        <sz val="8"/>
        <rFont val="Arial"/>
        <family val="2"/>
      </rPr>
      <t>(c)</t>
    </r>
    <r>
      <rPr>
        <sz val="8"/>
        <rFont val="Arial"/>
        <family val="2"/>
      </rPr>
      <t xml:space="preserve"> Total distillate fuel oil supply equals the sum of the seven components shown minus refiner and blender net inputs of biodiesel and renewable diesel, which are listed in rows 44 and 45 of this table.</t>
    </r>
  </si>
  <si>
    <t>Table 4d. U.S. Biofuel Supply, Consumption, and Inventories</t>
  </si>
  <si>
    <t>October 2024</t>
  </si>
  <si>
    <t>MGTNIPUS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</si>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</sst>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409]mmmm\ d\,\ yyyy;@"/>
  </numFmts>
  <fonts count="54"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sz val="7"/>
      <name val="Helvetica"/>
      <family val="2"/>
    </font>
    <font>
      <sz val="8"/>
      <name val="Arial"/>
      <family val="2"/>
    </font>
    <font>
      <sz val="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name val="Arial"/>
      <family val="2"/>
    </font>
    <font>
      <i/>
      <sz val="8"/>
      <name val="Helvetica"/>
      <family val="2"/>
    </font>
    <font>
      <i/>
      <sz val="8"/>
      <name val="Courier"/>
      <family val="3"/>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i/>
      <sz val="10"/>
      <color indexed="8"/>
      <name val="Arial"/>
      <family val="2"/>
    </font>
    <font>
      <sz val="10"/>
      <name val="Arial"/>
      <family val="2"/>
    </font>
    <font>
      <sz val="8"/>
      <name val="Calibri"/>
      <family val="2"/>
    </font>
    <font>
      <i/>
      <sz val="10"/>
      <name val="Arial"/>
      <family val="2"/>
    </font>
    <font>
      <sz val="11"/>
      <name val="Arial"/>
      <family val="2"/>
    </font>
    <font>
      <b/>
      <sz val="11"/>
      <color theme="1"/>
      <name val="Calibri"/>
      <family val="2"/>
      <scheme val="minor"/>
    </font>
    <font>
      <sz val="7"/>
      <color indexed="8"/>
      <name val="Helvetica"/>
      <family val="2"/>
    </font>
    <font>
      <sz val="7"/>
      <name val="Arial"/>
      <family val="2"/>
    </font>
    <font>
      <sz val="8"/>
      <name val="Arial"/>
      <family val="2"/>
    </font>
    <font>
      <b/>
      <vertAlign val="subscript"/>
      <sz val="8"/>
      <name val="Arial"/>
      <family val="2"/>
    </font>
    <font>
      <b/>
      <vertAlign val="subscript"/>
      <sz val="10"/>
      <color rgb="FF000000"/>
      <name val="Arial"/>
      <family val="2"/>
    </font>
  </fonts>
  <fills count="9">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4.9989318521683403E-2"/>
        <bgColor indexed="64"/>
      </patternFill>
    </fill>
  </fills>
  <borders count="20">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diagonal/>
    </border>
    <border>
      <left/>
      <right style="thin">
        <color auto="1"/>
      </right>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indexed="64"/>
      </left>
      <right/>
      <top/>
      <bottom style="thin">
        <color indexed="64"/>
      </bottom>
      <diagonal/>
    </border>
  </borders>
  <cellStyleXfs count="30">
    <xf numFmtId="0" fontId="0" fillId="0" borderId="0"/>
    <xf numFmtId="0" fontId="5" fillId="0" borderId="0">
      <protection locked="0"/>
    </xf>
    <xf numFmtId="168" fontId="5" fillId="0" borderId="0">
      <protection locked="0"/>
    </xf>
    <xf numFmtId="0" fontId="6" fillId="0" borderId="0">
      <protection locked="0"/>
    </xf>
    <xf numFmtId="0" fontId="6" fillId="0" borderId="0">
      <protection locked="0"/>
    </xf>
    <xf numFmtId="0" fontId="11" fillId="0" borderId="0" applyNumberFormat="0" applyFill="0" applyBorder="0" applyAlignment="0" applyProtection="0">
      <alignment vertical="top"/>
      <protection locked="0"/>
    </xf>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1">
      <protection locked="0"/>
    </xf>
    <xf numFmtId="0" fontId="2" fillId="0" borderId="0"/>
    <xf numFmtId="9" fontId="44" fillId="0" borderId="0" applyFont="0" applyFill="0" applyBorder="0" applyAlignment="0" applyProtection="0"/>
    <xf numFmtId="0" fontId="3" fillId="0" borderId="0"/>
    <xf numFmtId="0" fontId="3" fillId="0" borderId="0"/>
  </cellStyleXfs>
  <cellXfs count="1126">
    <xf numFmtId="0" fontId="0" fillId="0" borderId="0" xfId="0"/>
    <xf numFmtId="0" fontId="4" fillId="2" borderId="0" xfId="11" applyFont="1" applyFill="1"/>
    <xf numFmtId="0" fontId="7" fillId="0" borderId="0" xfId="11"/>
    <xf numFmtId="0" fontId="8" fillId="3" borderId="0" xfId="11" applyFont="1" applyFill="1" applyAlignment="1">
      <alignment horizontal="center"/>
    </xf>
    <xf numFmtId="0" fontId="7" fillId="0" borderId="0" xfId="23"/>
    <xf numFmtId="0" fontId="9" fillId="0" borderId="0" xfId="13" applyFont="1"/>
    <xf numFmtId="0" fontId="10" fillId="2" borderId="0" xfId="9" applyFont="1" applyFill="1"/>
    <xf numFmtId="0" fontId="9" fillId="0" borderId="0" xfId="17" applyFont="1"/>
    <xf numFmtId="0" fontId="9" fillId="0" borderId="0" xfId="22" applyFont="1"/>
    <xf numFmtId="0" fontId="20" fillId="0" borderId="2" xfId="17" applyFont="1" applyBorder="1"/>
    <xf numFmtId="0" fontId="9" fillId="2" borderId="0" xfId="17" applyFont="1" applyFill="1"/>
    <xf numFmtId="0" fontId="20" fillId="0" borderId="3" xfId="17" applyFont="1" applyBorder="1"/>
    <xf numFmtId="0" fontId="20" fillId="0" borderId="4" xfId="19" applyFont="1" applyBorder="1" applyAlignment="1">
      <alignment horizontal="center"/>
    </xf>
    <xf numFmtId="0" fontId="9" fillId="2" borderId="0" xfId="17" applyFont="1" applyFill="1" applyAlignment="1">
      <alignment horizontal="left"/>
    </xf>
    <xf numFmtId="0" fontId="20" fillId="0" borderId="0" xfId="17" applyFont="1"/>
    <xf numFmtId="0" fontId="21" fillId="0" borderId="0" xfId="17" applyFont="1"/>
    <xf numFmtId="0" fontId="21" fillId="0" borderId="0" xfId="17" quotePrefix="1" applyFont="1"/>
    <xf numFmtId="0" fontId="22" fillId="2" borderId="0" xfId="20" applyFont="1" applyFill="1"/>
    <xf numFmtId="0" fontId="21" fillId="0" borderId="0" xfId="20" applyFont="1"/>
    <xf numFmtId="171" fontId="21" fillId="0" borderId="0" xfId="20" applyNumberFormat="1" applyFont="1"/>
    <xf numFmtId="0" fontId="9" fillId="0" borderId="0" xfId="20" applyFont="1"/>
    <xf numFmtId="0" fontId="9" fillId="0" borderId="0" xfId="23" applyFont="1" applyAlignment="1">
      <alignment horizontal="left"/>
    </xf>
    <xf numFmtId="0" fontId="21" fillId="0" borderId="0" xfId="9" applyFont="1"/>
    <xf numFmtId="0" fontId="19" fillId="0" borderId="0" xfId="9" applyFont="1"/>
    <xf numFmtId="0" fontId="9" fillId="0" borderId="0" xfId="23" applyFont="1"/>
    <xf numFmtId="167" fontId="21" fillId="0" borderId="5" xfId="9" applyNumberFormat="1" applyFont="1" applyBorder="1"/>
    <xf numFmtId="0" fontId="9" fillId="2" borderId="0" xfId="22" applyFont="1" applyFill="1"/>
    <xf numFmtId="0" fontId="20" fillId="0" borderId="0" xfId="22" applyFont="1"/>
    <xf numFmtId="166" fontId="19" fillId="0" borderId="0" xfId="22" applyNumberFormat="1" applyFont="1" applyAlignment="1">
      <alignment horizontal="center"/>
    </xf>
    <xf numFmtId="0" fontId="9" fillId="2" borderId="0" xfId="22" applyFont="1" applyFill="1" applyAlignment="1">
      <alignment horizontal="left"/>
    </xf>
    <xf numFmtId="0" fontId="20" fillId="0" borderId="0" xfId="22" quotePrefix="1" applyFont="1" applyAlignment="1">
      <alignment horizontal="left"/>
    </xf>
    <xf numFmtId="0" fontId="20" fillId="0" borderId="0" xfId="23" applyFont="1"/>
    <xf numFmtId="0" fontId="9" fillId="2" borderId="0" xfId="23" applyFont="1" applyFill="1" applyAlignment="1">
      <alignment horizontal="left"/>
    </xf>
    <xf numFmtId="0" fontId="24" fillId="0" borderId="0" xfId="23" applyFont="1"/>
    <xf numFmtId="165" fontId="20" fillId="0" borderId="0" xfId="23" applyNumberFormat="1" applyFont="1" applyAlignment="1">
      <alignment horizontal="right"/>
    </xf>
    <xf numFmtId="0" fontId="9" fillId="0" borderId="0" xfId="21" applyFont="1"/>
    <xf numFmtId="0" fontId="23" fillId="2" borderId="0" xfId="21" applyFont="1" applyFill="1"/>
    <xf numFmtId="0" fontId="20" fillId="0" borderId="0" xfId="21" applyFont="1"/>
    <xf numFmtId="0" fontId="9" fillId="2" borderId="0" xfId="21" applyFont="1" applyFill="1" applyAlignment="1">
      <alignment horizontal="left"/>
    </xf>
    <xf numFmtId="0" fontId="17" fillId="0" borderId="0" xfId="21" applyFont="1" applyAlignment="1">
      <alignment horizontal="left"/>
    </xf>
    <xf numFmtId="166" fontId="9" fillId="0" borderId="0" xfId="21" applyNumberFormat="1" applyFont="1"/>
    <xf numFmtId="166" fontId="21" fillId="0" borderId="0" xfId="21" applyNumberFormat="1" applyFont="1" applyAlignment="1">
      <alignment horizontal="right"/>
    </xf>
    <xf numFmtId="166" fontId="20" fillId="0" borderId="0" xfId="21" applyNumberFormat="1" applyFont="1" applyAlignment="1">
      <alignment horizontal="right"/>
    </xf>
    <xf numFmtId="0" fontId="21" fillId="0" borderId="0" xfId="21" applyFont="1" applyAlignment="1">
      <alignment horizontal="right"/>
    </xf>
    <xf numFmtId="0" fontId="17" fillId="3" borderId="0" xfId="13" applyFont="1" applyFill="1"/>
    <xf numFmtId="0" fontId="17" fillId="0" borderId="0" xfId="13" applyFont="1"/>
    <xf numFmtId="0" fontId="9" fillId="0" borderId="0" xfId="16" applyFont="1"/>
    <xf numFmtId="0" fontId="9" fillId="2" borderId="0" xfId="16" applyFont="1" applyFill="1"/>
    <xf numFmtId="0" fontId="9" fillId="2" borderId="0" xfId="16" applyFont="1" applyFill="1" applyAlignment="1">
      <alignment horizontal="left"/>
    </xf>
    <xf numFmtId="169" fontId="9" fillId="2" borderId="0" xfId="16" applyNumberFormat="1" applyFont="1" applyFill="1" applyAlignment="1">
      <alignment horizontal="left"/>
    </xf>
    <xf numFmtId="0" fontId="9" fillId="0" borderId="0" xfId="18" applyFont="1"/>
    <xf numFmtId="0" fontId="9" fillId="2" borderId="0" xfId="18" applyFont="1" applyFill="1"/>
    <xf numFmtId="0" fontId="9" fillId="2" borderId="0" xfId="18" applyFont="1" applyFill="1" applyAlignment="1">
      <alignment horizontal="left"/>
    </xf>
    <xf numFmtId="0" fontId="17" fillId="0" borderId="0" xfId="18" applyFont="1" applyAlignment="1">
      <alignment horizontal="left"/>
    </xf>
    <xf numFmtId="0" fontId="9" fillId="2" borderId="3" xfId="22" applyFont="1" applyFill="1" applyBorder="1" applyAlignment="1">
      <alignment horizontal="left"/>
    </xf>
    <xf numFmtId="0" fontId="9" fillId="2" borderId="0" xfId="7" applyFont="1" applyFill="1"/>
    <xf numFmtId="0" fontId="9" fillId="0" borderId="0" xfId="7" applyFont="1"/>
    <xf numFmtId="0" fontId="17" fillId="3" borderId="0" xfId="7" applyFont="1" applyFill="1"/>
    <xf numFmtId="0" fontId="17" fillId="0" borderId="0" xfId="7" applyFont="1"/>
    <xf numFmtId="0" fontId="9" fillId="2" borderId="0" xfId="8" applyFont="1" applyFill="1"/>
    <xf numFmtId="0" fontId="9" fillId="0" borderId="0" xfId="8" applyFont="1"/>
    <xf numFmtId="0" fontId="17" fillId="0" borderId="0" xfId="8" applyFont="1"/>
    <xf numFmtId="0" fontId="9" fillId="3" borderId="0" xfId="8" applyFont="1" applyFill="1"/>
    <xf numFmtId="165" fontId="21" fillId="0" borderId="0" xfId="8" applyNumberFormat="1" applyFont="1" applyAlignment="1">
      <alignment horizontal="center"/>
    </xf>
    <xf numFmtId="0" fontId="9" fillId="0" borderId="0" xfId="8" quotePrefix="1" applyFont="1"/>
    <xf numFmtId="165" fontId="9" fillId="0" borderId="0" xfId="8" quotePrefix="1" applyNumberFormat="1" applyFont="1"/>
    <xf numFmtId="165" fontId="9" fillId="0" borderId="0" xfId="8" applyNumberFormat="1" applyFont="1"/>
    <xf numFmtId="0" fontId="20" fillId="0" borderId="0" xfId="14" applyFont="1" applyAlignment="1">
      <alignment horizontal="left"/>
    </xf>
    <xf numFmtId="0" fontId="17" fillId="0" borderId="0" xfId="14" applyFont="1" applyAlignment="1">
      <alignment horizontal="left"/>
    </xf>
    <xf numFmtId="0" fontId="17" fillId="2" borderId="0" xfId="15" applyFont="1" applyFill="1"/>
    <xf numFmtId="0" fontId="9" fillId="2" borderId="0" xfId="15" applyFont="1" applyFill="1" applyAlignment="1">
      <alignment horizontal="left"/>
    </xf>
    <xf numFmtId="0" fontId="9" fillId="2" borderId="0" xfId="19" applyFont="1" applyFill="1"/>
    <xf numFmtId="0" fontId="9" fillId="0" borderId="0" xfId="19" applyFont="1"/>
    <xf numFmtId="0" fontId="20" fillId="0" borderId="0" xfId="19" applyFont="1"/>
    <xf numFmtId="0" fontId="21" fillId="0" borderId="2" xfId="19" applyFont="1" applyBorder="1" applyAlignment="1">
      <alignment horizontal="center"/>
    </xf>
    <xf numFmtId="0" fontId="21" fillId="0" borderId="0" xfId="19" applyFont="1" applyAlignment="1">
      <alignment horizontal="center"/>
    </xf>
    <xf numFmtId="0" fontId="9" fillId="0" borderId="0" xfId="19" applyFont="1" applyAlignment="1">
      <alignment horizontal="left"/>
    </xf>
    <xf numFmtId="0" fontId="9" fillId="2" borderId="0" xfId="19" applyFont="1" applyFill="1" applyAlignment="1">
      <alignment horizontal="left"/>
    </xf>
    <xf numFmtId="165" fontId="9" fillId="2" borderId="0" xfId="19" applyNumberFormat="1" applyFont="1" applyFill="1" applyAlignment="1">
      <alignment horizontal="left"/>
    </xf>
    <xf numFmtId="165" fontId="9" fillId="0" borderId="0" xfId="19" applyNumberFormat="1" applyFont="1"/>
    <xf numFmtId="169" fontId="9" fillId="2" borderId="0" xfId="19" applyNumberFormat="1" applyFont="1" applyFill="1"/>
    <xf numFmtId="167" fontId="9" fillId="2" borderId="0" xfId="19" applyNumberFormat="1" applyFont="1" applyFill="1" applyAlignment="1">
      <alignment horizontal="left"/>
    </xf>
    <xf numFmtId="0" fontId="9" fillId="2" borderId="0" xfId="9" applyFont="1" applyFill="1"/>
    <xf numFmtId="0" fontId="9" fillId="2" borderId="3" xfId="9" applyFont="1" applyFill="1" applyBorder="1"/>
    <xf numFmtId="0" fontId="4" fillId="4" borderId="0" xfId="0" applyFont="1" applyFill="1"/>
    <xf numFmtId="0" fontId="9" fillId="4" borderId="0" xfId="23" applyFont="1" applyFill="1"/>
    <xf numFmtId="0" fontId="20" fillId="4" borderId="0" xfId="23" applyFont="1" applyFill="1"/>
    <xf numFmtId="0" fontId="9" fillId="4" borderId="0" xfId="23" applyFont="1" applyFill="1" applyAlignment="1">
      <alignment horizontal="left"/>
    </xf>
    <xf numFmtId="0" fontId="24" fillId="4" borderId="0" xfId="23" applyFont="1" applyFill="1"/>
    <xf numFmtId="164" fontId="9" fillId="4" borderId="0" xfId="23" applyNumberFormat="1" applyFont="1" applyFill="1"/>
    <xf numFmtId="0" fontId="4" fillId="2" borderId="0" xfId="0" applyFont="1" applyFill="1"/>
    <xf numFmtId="0" fontId="9" fillId="0" borderId="0" xfId="9" applyFont="1"/>
    <xf numFmtId="0" fontId="17" fillId="0" borderId="0" xfId="9" applyFont="1"/>
    <xf numFmtId="0" fontId="17" fillId="4" borderId="0" xfId="15" applyFont="1" applyFill="1"/>
    <xf numFmtId="0" fontId="20" fillId="4" borderId="0" xfId="24" applyFont="1" applyFill="1"/>
    <xf numFmtId="171" fontId="17" fillId="0" borderId="0" xfId="23" quotePrefix="1" applyNumberFormat="1" applyFont="1" applyAlignment="1">
      <alignment horizontal="left"/>
    </xf>
    <xf numFmtId="0" fontId="7" fillId="4" borderId="0" xfId="9" applyFill="1"/>
    <xf numFmtId="0" fontId="7" fillId="4" borderId="0" xfId="22" applyFill="1"/>
    <xf numFmtId="0" fontId="13" fillId="4" borderId="0" xfId="9" applyFont="1" applyFill="1"/>
    <xf numFmtId="0" fontId="9" fillId="2" borderId="0" xfId="13" applyFont="1" applyFill="1" applyAlignment="1">
      <alignment wrapText="1"/>
    </xf>
    <xf numFmtId="171" fontId="9" fillId="0" borderId="0" xfId="19" applyNumberFormat="1" applyFont="1" applyAlignment="1">
      <alignment horizontal="left"/>
    </xf>
    <xf numFmtId="2" fontId="20" fillId="4" borderId="0" xfId="23" applyNumberFormat="1" applyFont="1" applyFill="1" applyAlignment="1">
      <alignment horizontal="right"/>
    </xf>
    <xf numFmtId="2" fontId="20" fillId="4" borderId="3" xfId="23" applyNumberFormat="1" applyFont="1" applyFill="1" applyBorder="1" applyAlignment="1">
      <alignment horizontal="right"/>
    </xf>
    <xf numFmtId="2" fontId="20" fillId="0" borderId="0" xfId="23" applyNumberFormat="1" applyFont="1" applyAlignment="1">
      <alignment horizontal="right"/>
    </xf>
    <xf numFmtId="3" fontId="20" fillId="0" borderId="0" xfId="23" applyNumberFormat="1" applyFont="1" applyAlignment="1">
      <alignment horizontal="right"/>
    </xf>
    <xf numFmtId="3" fontId="21" fillId="0" borderId="0" xfId="19" applyNumberFormat="1" applyFont="1" applyAlignment="1">
      <alignment horizontal="right"/>
    </xf>
    <xf numFmtId="164" fontId="20" fillId="0" borderId="0" xfId="14" applyNumberFormat="1" applyFont="1" applyAlignment="1">
      <alignment horizontal="right"/>
    </xf>
    <xf numFmtId="166" fontId="20" fillId="4" borderId="0" xfId="23" applyNumberFormat="1" applyFont="1" applyFill="1" applyAlignment="1">
      <alignment horizontal="right"/>
    </xf>
    <xf numFmtId="166" fontId="20" fillId="4" borderId="3" xfId="23" applyNumberFormat="1" applyFont="1" applyFill="1" applyBorder="1" applyAlignment="1">
      <alignment horizontal="right"/>
    </xf>
    <xf numFmtId="3" fontId="20" fillId="4" borderId="0" xfId="23" applyNumberFormat="1" applyFont="1" applyFill="1" applyAlignment="1">
      <alignment horizontal="right"/>
    </xf>
    <xf numFmtId="0" fontId="10" fillId="2" borderId="0" xfId="8" applyFont="1" applyFill="1"/>
    <xf numFmtId="0" fontId="0" fillId="0" borderId="0" xfId="0" applyAlignment="1">
      <alignment horizontal="left"/>
    </xf>
    <xf numFmtId="0" fontId="18" fillId="0" borderId="0" xfId="22" applyFont="1"/>
    <xf numFmtId="164" fontId="20" fillId="4" borderId="0" xfId="23" applyNumberFormat="1" applyFont="1" applyFill="1" applyAlignment="1">
      <alignment horizontal="right"/>
    </xf>
    <xf numFmtId="0" fontId="9" fillId="4" borderId="0" xfId="18" applyFont="1" applyFill="1"/>
    <xf numFmtId="0" fontId="7" fillId="4" borderId="0" xfId="11" applyFill="1"/>
    <xf numFmtId="0" fontId="9" fillId="4" borderId="0" xfId="21" applyFont="1" applyFill="1"/>
    <xf numFmtId="0" fontId="9" fillId="4" borderId="0" xfId="13" applyFont="1" applyFill="1"/>
    <xf numFmtId="0" fontId="9" fillId="4" borderId="0" xfId="16" applyFont="1" applyFill="1"/>
    <xf numFmtId="0" fontId="18" fillId="0" borderId="0" xfId="0" applyFont="1"/>
    <xf numFmtId="0" fontId="0" fillId="4" borderId="0" xfId="0" applyFill="1"/>
    <xf numFmtId="173" fontId="25" fillId="4" borderId="0" xfId="0" applyNumberFormat="1" applyFont="1" applyFill="1"/>
    <xf numFmtId="0" fontId="18" fillId="4" borderId="0" xfId="0" applyFont="1" applyFill="1"/>
    <xf numFmtId="0" fontId="28" fillId="4" borderId="0" xfId="5" applyFont="1" applyFill="1" applyBorder="1" applyAlignment="1" applyProtection="1"/>
    <xf numFmtId="0" fontId="26" fillId="4" borderId="0" xfId="0" applyFont="1" applyFill="1"/>
    <xf numFmtId="0" fontId="18" fillId="4" borderId="0" xfId="23" applyFont="1" applyFill="1"/>
    <xf numFmtId="0" fontId="28" fillId="4" borderId="0" xfId="5" applyFont="1" applyFill="1" applyBorder="1" applyAlignment="1" applyProtection="1">
      <alignment horizontal="left"/>
    </xf>
    <xf numFmtId="0" fontId="18" fillId="4" borderId="0" xfId="16" applyFont="1" applyFill="1"/>
    <xf numFmtId="0" fontId="26" fillId="4" borderId="0" xfId="0" applyFont="1" applyFill="1" applyAlignment="1">
      <alignment horizontal="left"/>
    </xf>
    <xf numFmtId="0" fontId="9" fillId="4" borderId="0" xfId="24" applyFont="1" applyFill="1"/>
    <xf numFmtId="0" fontId="27" fillId="4" borderId="0" xfId="0" applyFont="1" applyFill="1"/>
    <xf numFmtId="0" fontId="17" fillId="0" borderId="0" xfId="19" applyFont="1" applyAlignment="1">
      <alignment horizontal="left"/>
    </xf>
    <xf numFmtId="0" fontId="21" fillId="2" borderId="0" xfId="20" applyFont="1" applyFill="1"/>
    <xf numFmtId="3" fontId="19" fillId="0" borderId="0" xfId="23" applyNumberFormat="1" applyFont="1" applyAlignment="1">
      <alignment horizontal="right"/>
    </xf>
    <xf numFmtId="0" fontId="30" fillId="0" borderId="0" xfId="17" applyFont="1"/>
    <xf numFmtId="0" fontId="32" fillId="4" borderId="0" xfId="9" applyFont="1" applyFill="1"/>
    <xf numFmtId="0" fontId="30" fillId="0" borderId="0" xfId="9" applyFont="1"/>
    <xf numFmtId="0" fontId="30" fillId="0" borderId="0" xfId="19" applyFont="1"/>
    <xf numFmtId="164" fontId="19" fillId="0" borderId="0" xfId="14" applyNumberFormat="1" applyFont="1" applyAlignment="1">
      <alignment horizontal="right"/>
    </xf>
    <xf numFmtId="165" fontId="19" fillId="0" borderId="0" xfId="8" applyNumberFormat="1" applyFont="1" applyAlignment="1">
      <alignment horizontal="center"/>
    </xf>
    <xf numFmtId="0" fontId="30" fillId="0" borderId="0" xfId="8" applyFont="1"/>
    <xf numFmtId="0" fontId="30" fillId="0" borderId="0" xfId="8" quotePrefix="1" applyFont="1"/>
    <xf numFmtId="165" fontId="30" fillId="0" borderId="0" xfId="8" quotePrefix="1" applyNumberFormat="1" applyFont="1"/>
    <xf numFmtId="165" fontId="30" fillId="0" borderId="0" xfId="8" applyNumberFormat="1" applyFont="1"/>
    <xf numFmtId="0" fontId="30" fillId="0" borderId="0" xfId="7" applyFont="1"/>
    <xf numFmtId="0" fontId="30" fillId="0" borderId="0" xfId="18" applyFont="1"/>
    <xf numFmtId="0" fontId="30" fillId="0" borderId="0" xfId="16" applyFont="1"/>
    <xf numFmtId="0" fontId="30" fillId="0" borderId="0" xfId="13" applyFont="1"/>
    <xf numFmtId="166" fontId="19" fillId="0" borderId="0" xfId="21" applyNumberFormat="1" applyFont="1" applyAlignment="1">
      <alignment horizontal="right"/>
    </xf>
    <xf numFmtId="0" fontId="30" fillId="0" borderId="0" xfId="21" applyFont="1"/>
    <xf numFmtId="0" fontId="32" fillId="0" borderId="0" xfId="11" applyFont="1"/>
    <xf numFmtId="164" fontId="30" fillId="4" borderId="0" xfId="23" applyNumberFormat="1" applyFont="1" applyFill="1"/>
    <xf numFmtId="0" fontId="30" fillId="4" borderId="0" xfId="23" applyFont="1" applyFill="1"/>
    <xf numFmtId="0" fontId="30" fillId="0" borderId="0" xfId="23" applyFont="1"/>
    <xf numFmtId="166" fontId="19" fillId="4" borderId="0" xfId="23" applyNumberFormat="1" applyFont="1" applyFill="1" applyAlignment="1">
      <alignment horizontal="right"/>
    </xf>
    <xf numFmtId="0" fontId="33" fillId="4" borderId="0" xfId="0" applyFont="1" applyFill="1"/>
    <xf numFmtId="0" fontId="30" fillId="0" borderId="0" xfId="22" applyFont="1"/>
    <xf numFmtId="165" fontId="19" fillId="0" borderId="2" xfId="18" applyNumberFormat="1" applyFont="1" applyBorder="1" applyAlignment="1">
      <alignment horizontal="right"/>
    </xf>
    <xf numFmtId="0" fontId="30" fillId="0" borderId="0" xfId="9" applyFont="1" applyAlignment="1">
      <alignment horizontal="center"/>
    </xf>
    <xf numFmtId="0" fontId="19" fillId="0" borderId="2" xfId="19" applyFont="1" applyBorder="1" applyAlignment="1">
      <alignment horizontal="center"/>
    </xf>
    <xf numFmtId="0" fontId="19" fillId="0" borderId="0" xfId="19" applyFont="1" applyAlignment="1">
      <alignment horizontal="center"/>
    </xf>
    <xf numFmtId="0" fontId="30" fillId="0" borderId="0" xfId="8" applyFont="1" applyAlignment="1">
      <alignment horizontal="center"/>
    </xf>
    <xf numFmtId="0" fontId="30" fillId="0" borderId="0" xfId="7" applyFont="1" applyAlignment="1">
      <alignment horizontal="center"/>
    </xf>
    <xf numFmtId="0" fontId="19" fillId="0" borderId="2" xfId="16" applyFont="1" applyBorder="1" applyAlignment="1">
      <alignment horizontal="right"/>
    </xf>
    <xf numFmtId="0" fontId="19" fillId="0" borderId="0" xfId="13" applyFont="1" applyAlignment="1">
      <alignment horizontal="center"/>
    </xf>
    <xf numFmtId="0" fontId="19" fillId="0" borderId="2" xfId="21" applyFont="1" applyBorder="1" applyAlignment="1">
      <alignment horizontal="right"/>
    </xf>
    <xf numFmtId="0" fontId="34" fillId="3" borderId="0" xfId="11" applyFont="1" applyFill="1" applyAlignment="1">
      <alignment horizontal="center"/>
    </xf>
    <xf numFmtId="0" fontId="19" fillId="0" borderId="2" xfId="23" applyFont="1" applyBorder="1" applyAlignment="1">
      <alignment horizontal="center"/>
    </xf>
    <xf numFmtId="1" fontId="19" fillId="0" borderId="0" xfId="23" applyNumberFormat="1" applyFont="1" applyAlignment="1">
      <alignment horizontal="right" indent="1"/>
    </xf>
    <xf numFmtId="0" fontId="9" fillId="2" borderId="0" xfId="17" applyFont="1" applyFill="1" applyAlignment="1">
      <alignment vertical="top"/>
    </xf>
    <xf numFmtId="0" fontId="9" fillId="4" borderId="0" xfId="17" applyFont="1" applyFill="1" applyAlignment="1">
      <alignment vertical="top"/>
    </xf>
    <xf numFmtId="0" fontId="9" fillId="0" borderId="0" xfId="17" applyFont="1" applyAlignment="1">
      <alignment vertical="top"/>
    </xf>
    <xf numFmtId="0" fontId="9" fillId="2" borderId="0" xfId="22" applyFont="1" applyFill="1" applyAlignment="1">
      <alignment horizontal="left" vertical="top"/>
    </xf>
    <xf numFmtId="0" fontId="9" fillId="4" borderId="0" xfId="22" applyFont="1" applyFill="1" applyAlignment="1">
      <alignment vertical="top"/>
    </xf>
    <xf numFmtId="0" fontId="9" fillId="2" borderId="0" xfId="15" applyFont="1" applyFill="1" applyAlignment="1">
      <alignment horizontal="left" vertical="top"/>
    </xf>
    <xf numFmtId="0" fontId="4" fillId="2" borderId="0" xfId="0" applyFont="1" applyFill="1" applyAlignment="1">
      <alignment vertical="top" wrapText="1"/>
    </xf>
    <xf numFmtId="0" fontId="4" fillId="4" borderId="0" xfId="0" applyFont="1" applyFill="1" applyAlignment="1">
      <alignment vertical="top" wrapText="1"/>
    </xf>
    <xf numFmtId="0" fontId="4" fillId="4" borderId="0" xfId="0" applyFont="1" applyFill="1" applyAlignment="1">
      <alignment vertical="top"/>
    </xf>
    <xf numFmtId="0" fontId="4" fillId="2" borderId="0" xfId="0" applyFont="1" applyFill="1" applyAlignment="1">
      <alignment vertical="top"/>
    </xf>
    <xf numFmtId="0" fontId="9" fillId="2" borderId="0" xfId="23" applyFont="1" applyFill="1" applyAlignment="1">
      <alignment horizontal="left" vertical="top"/>
    </xf>
    <xf numFmtId="0" fontId="9" fillId="4" borderId="0" xfId="23" applyFont="1" applyFill="1" applyAlignment="1">
      <alignment vertical="top"/>
    </xf>
    <xf numFmtId="0" fontId="9" fillId="0" borderId="0" xfId="23" applyFont="1" applyAlignment="1">
      <alignment vertical="top"/>
    </xf>
    <xf numFmtId="0" fontId="7" fillId="2" borderId="0" xfId="11" applyFill="1" applyAlignment="1">
      <alignment vertical="top"/>
    </xf>
    <xf numFmtId="0" fontId="7" fillId="4" borderId="0" xfId="11" applyFill="1" applyAlignment="1">
      <alignment vertical="top"/>
    </xf>
    <xf numFmtId="0" fontId="7" fillId="0" borderId="0" xfId="11" applyAlignment="1">
      <alignment vertical="top"/>
    </xf>
    <xf numFmtId="0" fontId="23" fillId="2" borderId="0" xfId="21" applyFont="1" applyFill="1" applyAlignment="1">
      <alignment vertical="top"/>
    </xf>
    <xf numFmtId="0" fontId="9" fillId="4" borderId="0" xfId="21" applyFont="1" applyFill="1" applyAlignment="1">
      <alignment vertical="top"/>
    </xf>
    <xf numFmtId="0" fontId="9" fillId="0" borderId="0" xfId="21" applyFont="1" applyAlignment="1">
      <alignment vertical="top"/>
    </xf>
    <xf numFmtId="0" fontId="9" fillId="2" borderId="0" xfId="13" applyFont="1" applyFill="1" applyAlignment="1">
      <alignment vertical="top" wrapText="1"/>
    </xf>
    <xf numFmtId="0" fontId="9" fillId="4" borderId="0" xfId="13" applyFont="1" applyFill="1" applyAlignment="1">
      <alignment vertical="top"/>
    </xf>
    <xf numFmtId="0" fontId="9" fillId="2" borderId="0" xfId="13" applyFont="1" applyFill="1" applyAlignment="1">
      <alignment vertical="top"/>
    </xf>
    <xf numFmtId="0" fontId="9" fillId="0" borderId="0" xfId="13" applyFont="1" applyAlignment="1">
      <alignment vertical="top"/>
    </xf>
    <xf numFmtId="0" fontId="9" fillId="2" borderId="0" xfId="16" applyFont="1" applyFill="1" applyAlignment="1">
      <alignment horizontal="left" vertical="top"/>
    </xf>
    <xf numFmtId="0" fontId="9" fillId="4" borderId="0" xfId="16" applyFont="1" applyFill="1" applyAlignment="1">
      <alignment vertical="top"/>
    </xf>
    <xf numFmtId="0" fontId="9" fillId="0" borderId="0" xfId="16" applyFont="1" applyAlignment="1">
      <alignment vertical="top"/>
    </xf>
    <xf numFmtId="0" fontId="9" fillId="2" borderId="0" xfId="18" applyFont="1" applyFill="1" applyAlignment="1">
      <alignment vertical="top"/>
    </xf>
    <xf numFmtId="0" fontId="9" fillId="4" borderId="0" xfId="18" applyFont="1" applyFill="1" applyAlignment="1">
      <alignment vertical="top"/>
    </xf>
    <xf numFmtId="0" fontId="9" fillId="2" borderId="0" xfId="18" applyFont="1" applyFill="1" applyAlignment="1">
      <alignment horizontal="left" vertical="top"/>
    </xf>
    <xf numFmtId="0" fontId="9" fillId="0" borderId="0" xfId="15" applyFont="1" applyAlignment="1">
      <alignment vertical="top"/>
    </xf>
    <xf numFmtId="0" fontId="9" fillId="2" borderId="0" xfId="7" applyFont="1" applyFill="1" applyAlignment="1">
      <alignment vertical="top"/>
    </xf>
    <xf numFmtId="0" fontId="9" fillId="4" borderId="0" xfId="7" applyFont="1" applyFill="1" applyAlignment="1">
      <alignment vertical="top"/>
    </xf>
    <xf numFmtId="0" fontId="9" fillId="2" borderId="0" xfId="8" applyFont="1" applyFill="1" applyAlignment="1">
      <alignment vertical="top"/>
    </xf>
    <xf numFmtId="0" fontId="9" fillId="4" borderId="0" xfId="8" applyFont="1" applyFill="1" applyAlignment="1">
      <alignment vertical="top"/>
    </xf>
    <xf numFmtId="0" fontId="9" fillId="2" borderId="0" xfId="19" applyFont="1" applyFill="1" applyAlignment="1">
      <alignment vertical="top"/>
    </xf>
    <xf numFmtId="0" fontId="9" fillId="0" borderId="0" xfId="19" applyFont="1" applyAlignment="1">
      <alignment vertical="top"/>
    </xf>
    <xf numFmtId="0" fontId="9" fillId="2" borderId="0" xfId="9" applyFont="1" applyFill="1" applyAlignment="1">
      <alignment vertical="top"/>
    </xf>
    <xf numFmtId="0" fontId="9" fillId="0" borderId="0" xfId="9" applyFont="1" applyAlignment="1">
      <alignment vertical="top"/>
    </xf>
    <xf numFmtId="0" fontId="7" fillId="4" borderId="0" xfId="9" applyFill="1" applyAlignment="1">
      <alignment vertical="top"/>
    </xf>
    <xf numFmtId="0" fontId="10" fillId="2" borderId="0" xfId="9" applyFont="1" applyFill="1" applyAlignment="1">
      <alignment vertical="top"/>
    </xf>
    <xf numFmtId="0" fontId="21" fillId="4" borderId="2" xfId="22" applyFont="1" applyFill="1" applyBorder="1"/>
    <xf numFmtId="0" fontId="9" fillId="4" borderId="3" xfId="22" applyFont="1" applyFill="1" applyBorder="1"/>
    <xf numFmtId="0" fontId="30" fillId="4" borderId="0" xfId="0" applyFont="1" applyFill="1"/>
    <xf numFmtId="0" fontId="30" fillId="4" borderId="0" xfId="17" applyFont="1" applyFill="1" applyAlignment="1">
      <alignment vertical="top"/>
    </xf>
    <xf numFmtId="0" fontId="30" fillId="0" borderId="0" xfId="17" applyFont="1" applyAlignment="1">
      <alignment vertical="top"/>
    </xf>
    <xf numFmtId="0" fontId="31" fillId="4" borderId="0" xfId="9" applyFont="1" applyFill="1" applyAlignment="1">
      <alignment horizontal="center"/>
    </xf>
    <xf numFmtId="0" fontId="30" fillId="4" borderId="0" xfId="22" applyFont="1" applyFill="1" applyAlignment="1">
      <alignment vertical="top"/>
    </xf>
    <xf numFmtId="0" fontId="32" fillId="4" borderId="0" xfId="22" applyFont="1" applyFill="1"/>
    <xf numFmtId="0" fontId="32" fillId="4" borderId="0" xfId="9" applyFont="1" applyFill="1" applyAlignment="1">
      <alignment vertical="top"/>
    </xf>
    <xf numFmtId="0" fontId="30" fillId="0" borderId="0" xfId="9" applyFont="1" applyAlignment="1">
      <alignment vertical="top"/>
    </xf>
    <xf numFmtId="0" fontId="30" fillId="0" borderId="0" xfId="19" applyFont="1" applyAlignment="1">
      <alignment vertical="top"/>
    </xf>
    <xf numFmtId="0" fontId="30" fillId="0" borderId="0" xfId="15" applyFont="1" applyAlignment="1">
      <alignment vertical="top"/>
    </xf>
    <xf numFmtId="0" fontId="30" fillId="4" borderId="0" xfId="8" applyFont="1" applyFill="1" applyAlignment="1">
      <alignment vertical="top"/>
    </xf>
    <xf numFmtId="0" fontId="30" fillId="4" borderId="0" xfId="7" applyFont="1" applyFill="1" applyAlignment="1">
      <alignment vertical="top"/>
    </xf>
    <xf numFmtId="0" fontId="30" fillId="4" borderId="0" xfId="18" applyFont="1" applyFill="1"/>
    <xf numFmtId="0" fontId="30" fillId="4" borderId="0" xfId="18" applyFont="1" applyFill="1" applyAlignment="1">
      <alignment vertical="top"/>
    </xf>
    <xf numFmtId="0" fontId="30" fillId="4" borderId="0" xfId="16" applyFont="1" applyFill="1"/>
    <xf numFmtId="0" fontId="30" fillId="4" borderId="0" xfId="16" applyFont="1" applyFill="1" applyAlignment="1">
      <alignment vertical="top"/>
    </xf>
    <xf numFmtId="0" fontId="30" fillId="0" borderId="0" xfId="16" applyFont="1" applyAlignment="1">
      <alignment vertical="top"/>
    </xf>
    <xf numFmtId="0" fontId="30" fillId="4" borderId="0" xfId="13" applyFont="1" applyFill="1"/>
    <xf numFmtId="0" fontId="30" fillId="4" borderId="0" xfId="13" applyFont="1" applyFill="1" applyAlignment="1">
      <alignment vertical="top"/>
    </xf>
    <xf numFmtId="0" fontId="30" fillId="0" borderId="0" xfId="13" applyFont="1" applyAlignment="1">
      <alignment vertical="top"/>
    </xf>
    <xf numFmtId="0" fontId="30" fillId="4" borderId="0" xfId="21" applyFont="1" applyFill="1"/>
    <xf numFmtId="0" fontId="30" fillId="4" borderId="0" xfId="21" applyFont="1" applyFill="1" applyAlignment="1">
      <alignment vertical="top"/>
    </xf>
    <xf numFmtId="0" fontId="30" fillId="0" borderId="0" xfId="21" applyFont="1" applyAlignment="1">
      <alignment vertical="top"/>
    </xf>
    <xf numFmtId="0" fontId="19" fillId="0" borderId="0" xfId="21" applyFont="1" applyAlignment="1">
      <alignment horizontal="right"/>
    </xf>
    <xf numFmtId="0" fontId="32" fillId="0" borderId="0" xfId="23" applyFont="1"/>
    <xf numFmtId="0" fontId="32" fillId="4" borderId="0" xfId="11" applyFont="1" applyFill="1"/>
    <xf numFmtId="0" fontId="32" fillId="4" borderId="0" xfId="11" applyFont="1" applyFill="1" applyAlignment="1">
      <alignment vertical="top"/>
    </xf>
    <xf numFmtId="0" fontId="32" fillId="0" borderId="0" xfId="11" applyFont="1" applyAlignment="1">
      <alignment vertical="top"/>
    </xf>
    <xf numFmtId="0" fontId="30" fillId="4" borderId="0" xfId="23" applyFont="1" applyFill="1" applyAlignment="1">
      <alignment vertical="top"/>
    </xf>
    <xf numFmtId="0" fontId="30" fillId="0" borderId="0" xfId="23" applyFont="1" applyAlignment="1">
      <alignment vertical="top"/>
    </xf>
    <xf numFmtId="0" fontId="30" fillId="4" borderId="0" xfId="0" applyFont="1" applyFill="1" applyAlignment="1">
      <alignment vertical="top"/>
    </xf>
    <xf numFmtId="0" fontId="30" fillId="4" borderId="0" xfId="0" applyFont="1" applyFill="1" applyAlignment="1">
      <alignment vertical="top" wrapText="1"/>
    </xf>
    <xf numFmtId="0" fontId="18" fillId="0" borderId="3" xfId="22" applyFont="1" applyBorder="1"/>
    <xf numFmtId="0" fontId="0" fillId="0" borderId="3" xfId="0" applyBorder="1"/>
    <xf numFmtId="0" fontId="18" fillId="0" borderId="3" xfId="22" applyFont="1" applyBorder="1" applyAlignment="1">
      <alignment wrapText="1"/>
    </xf>
    <xf numFmtId="0" fontId="0" fillId="0" borderId="3" xfId="0" applyBorder="1" applyAlignment="1">
      <alignment wrapText="1"/>
    </xf>
    <xf numFmtId="0" fontId="16" fillId="0" borderId="0" xfId="14" applyFont="1"/>
    <xf numFmtId="0" fontId="4" fillId="0" borderId="0" xfId="14" applyFont="1"/>
    <xf numFmtId="0" fontId="18" fillId="0" borderId="3" xfId="6" applyBorder="1"/>
    <xf numFmtId="0" fontId="4" fillId="2" borderId="0" xfId="14" applyFont="1" applyFill="1"/>
    <xf numFmtId="0" fontId="21" fillId="0" borderId="2" xfId="14" applyFont="1" applyBorder="1" applyAlignment="1">
      <alignment horizontal="center"/>
    </xf>
    <xf numFmtId="0" fontId="4" fillId="0" borderId="3" xfId="14" applyFont="1" applyBorder="1" applyAlignment="1">
      <alignment horizontal="center"/>
    </xf>
    <xf numFmtId="0" fontId="4" fillId="0" borderId="2" xfId="14" applyFont="1" applyBorder="1" applyAlignment="1">
      <alignment horizontal="right"/>
    </xf>
    <xf numFmtId="0" fontId="19" fillId="0" borderId="2" xfId="14" applyFont="1" applyBorder="1" applyAlignment="1">
      <alignment horizontal="right"/>
    </xf>
    <xf numFmtId="0" fontId="4" fillId="2" borderId="0" xfId="14" applyFont="1" applyFill="1" applyAlignment="1">
      <alignment horizontal="left"/>
    </xf>
    <xf numFmtId="0" fontId="4" fillId="2" borderId="0" xfId="18" applyFont="1" applyFill="1" applyAlignment="1">
      <alignment horizontal="left"/>
    </xf>
    <xf numFmtId="0" fontId="4" fillId="2" borderId="3" xfId="14" applyFont="1" applyFill="1" applyBorder="1" applyAlignment="1">
      <alignment horizontal="left"/>
    </xf>
    <xf numFmtId="0" fontId="18" fillId="0" borderId="0" xfId="6" applyAlignment="1">
      <alignment horizontal="left"/>
    </xf>
    <xf numFmtId="0" fontId="19" fillId="2" borderId="0" xfId="14" applyFont="1" applyFill="1"/>
    <xf numFmtId="0" fontId="18" fillId="0" borderId="0" xfId="6"/>
    <xf numFmtId="0" fontId="4" fillId="0" borderId="0" xfId="23" applyFont="1"/>
    <xf numFmtId="0" fontId="4" fillId="0" borderId="0" xfId="18" applyFont="1"/>
    <xf numFmtId="0" fontId="4" fillId="0" borderId="0" xfId="23" applyFont="1" applyAlignment="1">
      <alignment horizontal="left"/>
    </xf>
    <xf numFmtId="1" fontId="4" fillId="0" borderId="0" xfId="23" applyNumberFormat="1" applyFont="1"/>
    <xf numFmtId="1" fontId="4" fillId="0" borderId="0" xfId="14" applyNumberFormat="1" applyFont="1"/>
    <xf numFmtId="164" fontId="4" fillId="0" borderId="0" xfId="14" applyNumberFormat="1" applyFont="1"/>
    <xf numFmtId="3" fontId="4" fillId="0" borderId="0" xfId="14" applyNumberFormat="1" applyFont="1"/>
    <xf numFmtId="0" fontId="16" fillId="4" borderId="0" xfId="24" applyFont="1" applyFill="1"/>
    <xf numFmtId="0" fontId="4" fillId="4" borderId="0" xfId="24" applyFont="1" applyFill="1"/>
    <xf numFmtId="0" fontId="4" fillId="4" borderId="0" xfId="15" applyFont="1" applyFill="1"/>
    <xf numFmtId="0" fontId="4" fillId="2" borderId="0" xfId="15" applyFont="1" applyFill="1"/>
    <xf numFmtId="0" fontId="21" fillId="4" borderId="2" xfId="15" applyFont="1" applyFill="1" applyBorder="1" applyAlignment="1">
      <alignment horizontal="center"/>
    </xf>
    <xf numFmtId="0" fontId="17" fillId="4" borderId="3" xfId="15" applyFont="1" applyFill="1" applyBorder="1" applyAlignment="1">
      <alignment horizontal="center"/>
    </xf>
    <xf numFmtId="0" fontId="4" fillId="2" borderId="0" xfId="24" applyFont="1" applyFill="1"/>
    <xf numFmtId="0" fontId="4" fillId="2" borderId="0" xfId="24" applyFont="1" applyFill="1" applyAlignment="1">
      <alignment horizontal="left"/>
    </xf>
    <xf numFmtId="0" fontId="4" fillId="2" borderId="0" xfId="15" applyFont="1" applyFill="1" applyAlignment="1">
      <alignment horizontal="left" vertical="top"/>
    </xf>
    <xf numFmtId="0" fontId="18" fillId="4" borderId="0" xfId="6" applyFill="1" applyAlignment="1">
      <alignment vertical="top"/>
    </xf>
    <xf numFmtId="0" fontId="4" fillId="4" borderId="0" xfId="15" applyFont="1" applyFill="1" applyAlignment="1">
      <alignment vertical="top"/>
    </xf>
    <xf numFmtId="0" fontId="4" fillId="4" borderId="0" xfId="15" quotePrefix="1" applyFont="1" applyFill="1" applyAlignment="1">
      <alignment horizontal="left" vertical="top"/>
    </xf>
    <xf numFmtId="0" fontId="17" fillId="4" borderId="0" xfId="17" applyFont="1" applyFill="1" applyAlignment="1">
      <alignment vertical="top"/>
    </xf>
    <xf numFmtId="0" fontId="18" fillId="0" borderId="0" xfId="6" applyAlignment="1">
      <alignment vertical="top"/>
    </xf>
    <xf numFmtId="0" fontId="0" fillId="0" borderId="7" xfId="0" applyBorder="1"/>
    <xf numFmtId="0" fontId="9" fillId="0" borderId="7" xfId="23" applyFont="1" applyBorder="1"/>
    <xf numFmtId="0" fontId="30" fillId="0" borderId="7" xfId="23" applyFont="1" applyBorder="1"/>
    <xf numFmtId="0" fontId="9" fillId="0" borderId="8" xfId="23" applyFont="1" applyBorder="1"/>
    <xf numFmtId="0" fontId="4" fillId="2" borderId="0" xfId="17" applyFont="1" applyFill="1"/>
    <xf numFmtId="0" fontId="4" fillId="2" borderId="0" xfId="17" applyFont="1" applyFill="1" applyAlignment="1">
      <alignment horizontal="left"/>
    </xf>
    <xf numFmtId="0" fontId="4" fillId="2" borderId="0" xfId="19" applyFont="1" applyFill="1" applyAlignment="1">
      <alignment horizontal="left"/>
    </xf>
    <xf numFmtId="0" fontId="4" fillId="2" borderId="0" xfId="10" applyFont="1" applyFill="1"/>
    <xf numFmtId="0" fontId="4" fillId="2" borderId="0" xfId="21" applyFont="1" applyFill="1" applyAlignment="1">
      <alignment horizontal="left"/>
    </xf>
    <xf numFmtId="171" fontId="4" fillId="0" borderId="0" xfId="21" applyNumberFormat="1" applyFont="1" applyAlignment="1">
      <alignment horizontal="left"/>
    </xf>
    <xf numFmtId="0" fontId="4" fillId="2" borderId="0" xfId="23" applyFont="1" applyFill="1"/>
    <xf numFmtId="0" fontId="4" fillId="2" borderId="0" xfId="23" applyFont="1" applyFill="1" applyAlignment="1">
      <alignment horizontal="left"/>
    </xf>
    <xf numFmtId="171" fontId="4" fillId="0" borderId="0" xfId="23" applyNumberFormat="1" applyFont="1" applyAlignment="1">
      <alignment horizontal="left"/>
    </xf>
    <xf numFmtId="0" fontId="17" fillId="4" borderId="0" xfId="0" applyFont="1" applyFill="1"/>
    <xf numFmtId="3" fontId="30" fillId="4" borderId="0" xfId="21" applyNumberFormat="1" applyFont="1" applyFill="1" applyAlignment="1">
      <alignment vertical="top"/>
    </xf>
    <xf numFmtId="0" fontId="17" fillId="4" borderId="0" xfId="0" applyFont="1" applyFill="1" applyAlignment="1">
      <alignment vertical="top"/>
    </xf>
    <xf numFmtId="0" fontId="17" fillId="4" borderId="0" xfId="0" applyFont="1" applyFill="1" applyAlignment="1">
      <alignment vertical="top" wrapText="1"/>
    </xf>
    <xf numFmtId="0" fontId="17" fillId="0" borderId="0" xfId="22" applyFont="1"/>
    <xf numFmtId="0" fontId="17" fillId="4" borderId="0" xfId="22" applyFont="1" applyFill="1" applyAlignment="1">
      <alignment vertical="top"/>
    </xf>
    <xf numFmtId="0" fontId="17" fillId="0" borderId="7" xfId="23" applyFont="1" applyBorder="1"/>
    <xf numFmtId="0" fontId="17" fillId="0" borderId="0" xfId="23" applyFont="1"/>
    <xf numFmtId="0" fontId="17" fillId="4" borderId="0" xfId="23" applyFont="1" applyFill="1"/>
    <xf numFmtId="0" fontId="36" fillId="0" borderId="0" xfId="11" applyFont="1"/>
    <xf numFmtId="0" fontId="36" fillId="0" borderId="0" xfId="23" applyFont="1"/>
    <xf numFmtId="0" fontId="17" fillId="0" borderId="0" xfId="21" applyFont="1"/>
    <xf numFmtId="0" fontId="17" fillId="4" borderId="0" xfId="21" applyFont="1" applyFill="1" applyAlignment="1">
      <alignment vertical="top"/>
    </xf>
    <xf numFmtId="0" fontId="17" fillId="0" borderId="0" xfId="21" applyFont="1" applyAlignment="1">
      <alignment vertical="top"/>
    </xf>
    <xf numFmtId="0" fontId="20" fillId="0" borderId="0" xfId="21" applyFont="1" applyAlignment="1">
      <alignment horizontal="right"/>
    </xf>
    <xf numFmtId="0" fontId="17" fillId="0" borderId="0" xfId="16" applyFont="1"/>
    <xf numFmtId="0" fontId="17" fillId="0" borderId="0" xfId="18" applyFont="1"/>
    <xf numFmtId="0" fontId="15" fillId="0" borderId="3" xfId="6" applyFont="1" applyBorder="1"/>
    <xf numFmtId="0" fontId="15" fillId="0" borderId="0" xfId="6" applyFont="1"/>
    <xf numFmtId="1" fontId="17" fillId="0" borderId="0" xfId="23" applyNumberFormat="1" applyFont="1"/>
    <xf numFmtId="1" fontId="17" fillId="0" borderId="0" xfId="14" applyNumberFormat="1" applyFont="1"/>
    <xf numFmtId="164" fontId="17" fillId="0" borderId="0" xfId="14" applyNumberFormat="1" applyFont="1"/>
    <xf numFmtId="3" fontId="17" fillId="0" borderId="0" xfId="14" applyNumberFormat="1" applyFont="1"/>
    <xf numFmtId="0" fontId="17" fillId="0" borderId="0" xfId="14" applyFont="1"/>
    <xf numFmtId="0" fontId="17" fillId="4" borderId="0" xfId="24" applyFont="1" applyFill="1"/>
    <xf numFmtId="0" fontId="17" fillId="0" borderId="0" xfId="19" applyFont="1"/>
    <xf numFmtId="0" fontId="36" fillId="4" borderId="0" xfId="9" applyFont="1" applyFill="1" applyAlignment="1">
      <alignment vertical="top"/>
    </xf>
    <xf numFmtId="2" fontId="19" fillId="0" borderId="0" xfId="23" applyNumberFormat="1" applyFont="1" applyAlignment="1">
      <alignment horizontal="right" indent="1"/>
    </xf>
    <xf numFmtId="3" fontId="9" fillId="4" borderId="0" xfId="21" applyNumberFormat="1" applyFont="1" applyFill="1" applyAlignment="1">
      <alignment vertical="top"/>
    </xf>
    <xf numFmtId="166" fontId="21" fillId="4" borderId="0" xfId="23" applyNumberFormat="1" applyFont="1" applyFill="1" applyAlignment="1">
      <alignment horizontal="right"/>
    </xf>
    <xf numFmtId="2" fontId="19" fillId="0" borderId="2" xfId="21" applyNumberFormat="1" applyFont="1" applyBorder="1" applyAlignment="1">
      <alignment horizontal="right"/>
    </xf>
    <xf numFmtId="49" fontId="0" fillId="0" borderId="0" xfId="0" applyNumberFormat="1" applyAlignment="1">
      <alignment horizontal="left"/>
    </xf>
    <xf numFmtId="0" fontId="2" fillId="0" borderId="0" xfId="26"/>
    <xf numFmtId="0" fontId="42" fillId="0" borderId="0" xfId="26" applyFont="1"/>
    <xf numFmtId="0" fontId="41" fillId="5" borderId="0" xfId="26" applyFont="1" applyFill="1"/>
    <xf numFmtId="0" fontId="41" fillId="0" borderId="11" xfId="26" applyFont="1" applyBorder="1"/>
    <xf numFmtId="0" fontId="41" fillId="0" borderId="12" xfId="26" applyFont="1" applyBorder="1"/>
    <xf numFmtId="0" fontId="17" fillId="0" borderId="0" xfId="17" applyFont="1"/>
    <xf numFmtId="0" fontId="17" fillId="0" borderId="0" xfId="17" applyFont="1" applyAlignment="1">
      <alignment vertical="top"/>
    </xf>
    <xf numFmtId="2" fontId="30" fillId="4" borderId="0" xfId="23" applyNumberFormat="1" applyFont="1" applyFill="1"/>
    <xf numFmtId="0" fontId="18" fillId="6" borderId="3" xfId="22" applyFont="1" applyFill="1" applyBorder="1"/>
    <xf numFmtId="0" fontId="0" fillId="6" borderId="3" xfId="0" applyFill="1" applyBorder="1"/>
    <xf numFmtId="0" fontId="4" fillId="4" borderId="0" xfId="0" applyFont="1" applyFill="1" applyAlignment="1">
      <alignment horizontal="left" vertical="top" wrapText="1"/>
    </xf>
    <xf numFmtId="172" fontId="20" fillId="0" borderId="0" xfId="23" applyNumberFormat="1" applyFont="1" applyAlignment="1">
      <alignment horizontal="right"/>
    </xf>
    <xf numFmtId="172" fontId="20" fillId="0" borderId="3" xfId="23" applyNumberFormat="1" applyFont="1" applyBorder="1" applyAlignment="1">
      <alignment horizontal="right"/>
    </xf>
    <xf numFmtId="172" fontId="20" fillId="4" borderId="0" xfId="23" applyNumberFormat="1" applyFont="1" applyFill="1" applyAlignment="1">
      <alignment horizontal="right"/>
    </xf>
    <xf numFmtId="172" fontId="19" fillId="4" borderId="0" xfId="23" applyNumberFormat="1" applyFont="1" applyFill="1" applyAlignment="1">
      <alignment horizontal="right"/>
    </xf>
    <xf numFmtId="0" fontId="4" fillId="4" borderId="0" xfId="23" applyFont="1" applyFill="1"/>
    <xf numFmtId="2" fontId="9" fillId="4" borderId="0" xfId="23" applyNumberFormat="1" applyFont="1" applyFill="1"/>
    <xf numFmtId="9" fontId="4" fillId="4" borderId="0" xfId="27" applyFont="1" applyFill="1"/>
    <xf numFmtId="2" fontId="4" fillId="4" borderId="0" xfId="23" applyNumberFormat="1" applyFont="1" applyFill="1"/>
    <xf numFmtId="0" fontId="9" fillId="6" borderId="0" xfId="23" applyFont="1" applyFill="1"/>
    <xf numFmtId="0" fontId="20" fillId="6" borderId="2" xfId="17" applyFont="1" applyFill="1" applyBorder="1"/>
    <xf numFmtId="0" fontId="0" fillId="6" borderId="3" xfId="0" applyFill="1" applyBorder="1" applyAlignment="1">
      <alignment wrapText="1"/>
    </xf>
    <xf numFmtId="0" fontId="3" fillId="0" borderId="0" xfId="0" applyFont="1"/>
    <xf numFmtId="0" fontId="45" fillId="0" borderId="0" xfId="0" applyFont="1" applyAlignment="1">
      <alignment horizontal="left" vertical="center" indent="15"/>
    </xf>
    <xf numFmtId="0" fontId="9" fillId="0" borderId="0" xfId="17" applyFont="1" applyAlignment="1">
      <alignment horizontal="left"/>
    </xf>
    <xf numFmtId="165" fontId="20" fillId="4" borderId="0" xfId="23" applyNumberFormat="1" applyFont="1" applyFill="1" applyAlignment="1">
      <alignment horizontal="right"/>
    </xf>
    <xf numFmtId="0" fontId="46" fillId="0" borderId="0" xfId="6" applyFont="1" applyAlignment="1">
      <alignment horizontal="left"/>
    </xf>
    <xf numFmtId="0" fontId="4" fillId="2" borderId="0" xfId="7" applyFont="1" applyFill="1"/>
    <xf numFmtId="175" fontId="20" fillId="4" borderId="0" xfId="23" applyNumberFormat="1" applyFont="1" applyFill="1" applyAlignment="1">
      <alignment horizontal="right"/>
    </xf>
    <xf numFmtId="0" fontId="17" fillId="2" borderId="0" xfId="17" applyFont="1" applyFill="1" applyAlignment="1">
      <alignment horizontal="left"/>
    </xf>
    <xf numFmtId="0" fontId="40" fillId="0" borderId="0" xfId="26" applyFont="1"/>
    <xf numFmtId="0" fontId="39" fillId="0" borderId="3" xfId="26" applyFont="1" applyBorder="1"/>
    <xf numFmtId="0" fontId="4" fillId="2" borderId="0" xfId="18" applyFont="1" applyFill="1"/>
    <xf numFmtId="0" fontId="4" fillId="2" borderId="0" xfId="22" applyFont="1" applyFill="1" applyAlignment="1">
      <alignment horizontal="left"/>
    </xf>
    <xf numFmtId="0" fontId="4" fillId="2" borderId="0" xfId="22" applyFont="1" applyFill="1"/>
    <xf numFmtId="0" fontId="17" fillId="2" borderId="0" xfId="17" applyFont="1" applyFill="1"/>
    <xf numFmtId="0" fontId="4" fillId="2" borderId="0" xfId="28" applyFont="1" applyFill="1"/>
    <xf numFmtId="49" fontId="17" fillId="4" borderId="0" xfId="28" applyNumberFormat="1" applyFont="1" applyFill="1"/>
    <xf numFmtId="171" fontId="4" fillId="4" borderId="0" xfId="28" applyNumberFormat="1" applyFont="1" applyFill="1"/>
    <xf numFmtId="0" fontId="17" fillId="4" borderId="0" xfId="28" applyFont="1" applyFill="1" applyAlignment="1">
      <alignment horizontal="left" vertical="top" wrapText="1"/>
    </xf>
    <xf numFmtId="0" fontId="17" fillId="6" borderId="0" xfId="22" applyFont="1" applyFill="1"/>
    <xf numFmtId="0" fontId="4" fillId="4" borderId="0" xfId="28" applyFont="1" applyFill="1"/>
    <xf numFmtId="166" fontId="21" fillId="4" borderId="3" xfId="23" applyNumberFormat="1" applyFont="1" applyFill="1" applyBorder="1" applyAlignment="1">
      <alignment horizontal="right"/>
    </xf>
    <xf numFmtId="171" fontId="4" fillId="4" borderId="0" xfId="29" applyNumberFormat="1" applyFont="1" applyFill="1" applyAlignment="1">
      <alignment horizontal="left" indent="1"/>
    </xf>
    <xf numFmtId="0" fontId="20" fillId="6" borderId="3" xfId="17" applyFont="1" applyFill="1" applyBorder="1"/>
    <xf numFmtId="0" fontId="20" fillId="6" borderId="0" xfId="17" applyFont="1" applyFill="1"/>
    <xf numFmtId="0" fontId="4" fillId="4" borderId="3" xfId="0" applyFont="1" applyFill="1" applyBorder="1"/>
    <xf numFmtId="0" fontId="0" fillId="6" borderId="6" xfId="0" applyFill="1" applyBorder="1"/>
    <xf numFmtId="0" fontId="4" fillId="2" borderId="0" xfId="29" applyFont="1" applyFill="1"/>
    <xf numFmtId="0" fontId="4" fillId="4" borderId="0" xfId="29" applyFont="1" applyFill="1"/>
    <xf numFmtId="0" fontId="4" fillId="4" borderId="3" xfId="22" applyFont="1" applyFill="1" applyBorder="1"/>
    <xf numFmtId="0" fontId="17" fillId="4" borderId="0" xfId="22" applyFont="1" applyFill="1"/>
    <xf numFmtId="0" fontId="4" fillId="6" borderId="0" xfId="29" applyFont="1" applyFill="1"/>
    <xf numFmtId="1" fontId="21" fillId="0" borderId="0" xfId="23" applyNumberFormat="1" applyFont="1" applyAlignment="1">
      <alignment horizontal="right" indent="1"/>
    </xf>
    <xf numFmtId="2" fontId="21" fillId="0" borderId="0" xfId="23" applyNumberFormat="1" applyFont="1" applyAlignment="1">
      <alignment horizontal="right"/>
    </xf>
    <xf numFmtId="1" fontId="21" fillId="0" borderId="0" xfId="23" applyNumberFormat="1" applyFont="1" applyAlignment="1">
      <alignment horizontal="right"/>
    </xf>
    <xf numFmtId="165" fontId="21" fillId="0" borderId="0" xfId="23" applyNumberFormat="1" applyFont="1" applyAlignment="1">
      <alignment horizontal="right"/>
    </xf>
    <xf numFmtId="166" fontId="21" fillId="0" borderId="0" xfId="23" applyNumberFormat="1" applyFont="1" applyAlignment="1">
      <alignment horizontal="right"/>
    </xf>
    <xf numFmtId="2" fontId="21" fillId="0" borderId="0" xfId="19" applyNumberFormat="1" applyFont="1" applyAlignment="1">
      <alignment horizontal="right"/>
    </xf>
    <xf numFmtId="0" fontId="21" fillId="0" borderId="0" xfId="19" applyFont="1" applyAlignment="1">
      <alignment horizontal="right"/>
    </xf>
    <xf numFmtId="3" fontId="21" fillId="0" borderId="0" xfId="23" applyNumberFormat="1" applyFont="1" applyAlignment="1">
      <alignment horizontal="right"/>
    </xf>
    <xf numFmtId="166" fontId="21" fillId="0" borderId="0" xfId="19" applyNumberFormat="1" applyFont="1" applyAlignment="1">
      <alignment horizontal="right"/>
    </xf>
    <xf numFmtId="3" fontId="21" fillId="0" borderId="3" xfId="23" applyNumberFormat="1" applyFont="1" applyBorder="1" applyAlignment="1">
      <alignment horizontal="right"/>
    </xf>
    <xf numFmtId="1" fontId="21" fillId="8" borderId="0" xfId="23" applyNumberFormat="1" applyFont="1" applyFill="1" applyAlignment="1">
      <alignment horizontal="right" indent="1"/>
    </xf>
    <xf numFmtId="2" fontId="21" fillId="8" borderId="0" xfId="23" applyNumberFormat="1" applyFont="1" applyFill="1" applyAlignment="1">
      <alignment horizontal="right" indent="1"/>
    </xf>
    <xf numFmtId="2" fontId="21" fillId="8" borderId="0" xfId="23" applyNumberFormat="1" applyFont="1" applyFill="1" applyAlignment="1">
      <alignment horizontal="right"/>
    </xf>
    <xf numFmtId="1" fontId="21" fillId="8" borderId="0" xfId="23" applyNumberFormat="1" applyFont="1" applyFill="1" applyAlignment="1">
      <alignment horizontal="right"/>
    </xf>
    <xf numFmtId="165" fontId="21" fillId="8" borderId="0" xfId="23" applyNumberFormat="1" applyFont="1" applyFill="1" applyAlignment="1">
      <alignment horizontal="right"/>
    </xf>
    <xf numFmtId="166" fontId="21" fillId="8" borderId="0" xfId="23" applyNumberFormat="1" applyFont="1" applyFill="1" applyAlignment="1">
      <alignment horizontal="right"/>
    </xf>
    <xf numFmtId="2" fontId="21" fillId="8" borderId="0" xfId="19" applyNumberFormat="1" applyFont="1" applyFill="1" applyAlignment="1">
      <alignment horizontal="right"/>
    </xf>
    <xf numFmtId="0" fontId="21" fillId="8" borderId="0" xfId="19" applyFont="1" applyFill="1" applyAlignment="1">
      <alignment horizontal="right"/>
    </xf>
    <xf numFmtId="3" fontId="21" fillId="8" borderId="0" xfId="23" applyNumberFormat="1" applyFont="1" applyFill="1" applyAlignment="1">
      <alignment horizontal="right"/>
    </xf>
    <xf numFmtId="166" fontId="21" fillId="8" borderId="0" xfId="19" applyNumberFormat="1" applyFont="1" applyFill="1" applyAlignment="1">
      <alignment horizontal="right"/>
    </xf>
    <xf numFmtId="3" fontId="21" fillId="8" borderId="3" xfId="23" applyNumberFormat="1" applyFont="1" applyFill="1" applyBorder="1" applyAlignment="1">
      <alignment horizontal="right"/>
    </xf>
    <xf numFmtId="0" fontId="21" fillId="0" borderId="0" xfId="17" applyFont="1" applyAlignment="1">
      <alignment horizontal="left" indent="1"/>
    </xf>
    <xf numFmtId="171" fontId="21" fillId="0" borderId="0" xfId="17" quotePrefix="1" applyNumberFormat="1" applyFont="1" applyAlignment="1">
      <alignment horizontal="left" wrapText="1" indent="1"/>
    </xf>
    <xf numFmtId="0" fontId="21" fillId="0" borderId="0" xfId="17" quotePrefix="1" applyFont="1" applyAlignment="1">
      <alignment horizontal="left" wrapText="1" indent="1"/>
    </xf>
    <xf numFmtId="0" fontId="21" fillId="0" borderId="0" xfId="17" applyFont="1" applyAlignment="1">
      <alignment horizontal="left" wrapText="1" indent="1"/>
    </xf>
    <xf numFmtId="171" fontId="21" fillId="0" borderId="0" xfId="17" quotePrefix="1" applyNumberFormat="1" applyFont="1" applyAlignment="1">
      <alignment horizontal="left" indent="1"/>
    </xf>
    <xf numFmtId="0" fontId="21" fillId="0" borderId="0" xfId="20" applyFont="1" applyAlignment="1">
      <alignment horizontal="left" indent="1"/>
    </xf>
    <xf numFmtId="171" fontId="21" fillId="0" borderId="0" xfId="20" quotePrefix="1" applyNumberFormat="1" applyFont="1" applyAlignment="1">
      <alignment horizontal="left" indent="1"/>
    </xf>
    <xf numFmtId="171" fontId="21" fillId="0" borderId="0" xfId="20" applyNumberFormat="1" applyFont="1" applyAlignment="1">
      <alignment horizontal="left" indent="1"/>
    </xf>
    <xf numFmtId="0" fontId="21" fillId="0" borderId="0" xfId="17" quotePrefix="1" applyFont="1" applyAlignment="1">
      <alignment horizontal="left" indent="1"/>
    </xf>
    <xf numFmtId="171" fontId="21" fillId="0" borderId="3" xfId="20" applyNumberFormat="1" applyFont="1" applyBorder="1" applyAlignment="1">
      <alignment horizontal="left" indent="1"/>
    </xf>
    <xf numFmtId="0" fontId="21" fillId="0" borderId="0" xfId="22" applyFont="1" applyAlignment="1">
      <alignment horizontal="right"/>
    </xf>
    <xf numFmtId="0" fontId="4" fillId="0" borderId="0" xfId="22" applyFont="1" applyAlignment="1">
      <alignment horizontal="right"/>
    </xf>
    <xf numFmtId="2" fontId="21" fillId="0" borderId="3" xfId="23" applyNumberFormat="1" applyFont="1" applyBorder="1" applyAlignment="1">
      <alignment horizontal="right"/>
    </xf>
    <xf numFmtId="166" fontId="20" fillId="8" borderId="0" xfId="22" applyNumberFormat="1" applyFont="1" applyFill="1" applyAlignment="1">
      <alignment horizontal="center"/>
    </xf>
    <xf numFmtId="166" fontId="21" fillId="8" borderId="0" xfId="22" applyNumberFormat="1" applyFont="1" applyFill="1" applyAlignment="1">
      <alignment horizontal="center"/>
    </xf>
    <xf numFmtId="0" fontId="21" fillId="8" borderId="0" xfId="22" applyFont="1" applyFill="1" applyAlignment="1">
      <alignment horizontal="right"/>
    </xf>
    <xf numFmtId="0" fontId="4" fillId="8" borderId="0" xfId="22" applyFont="1" applyFill="1" applyAlignment="1">
      <alignment horizontal="right"/>
    </xf>
    <xf numFmtId="174" fontId="4" fillId="8" borderId="0" xfId="22" applyNumberFormat="1" applyFont="1" applyFill="1" applyAlignment="1">
      <alignment horizontal="right"/>
    </xf>
    <xf numFmtId="2" fontId="21" fillId="8" borderId="3" xfId="23" applyNumberFormat="1" applyFont="1" applyFill="1" applyBorder="1" applyAlignment="1">
      <alignment horizontal="right"/>
    </xf>
    <xf numFmtId="171" fontId="9" fillId="0" borderId="0" xfId="22" applyNumberFormat="1" applyFont="1" applyAlignment="1">
      <alignment horizontal="left" indent="1"/>
    </xf>
    <xf numFmtId="171" fontId="4" fillId="0" borderId="0" xfId="22" applyNumberFormat="1" applyFont="1" applyAlignment="1">
      <alignment horizontal="left" indent="1"/>
    </xf>
    <xf numFmtId="0" fontId="20" fillId="0" borderId="0" xfId="22" applyFont="1" applyAlignment="1">
      <alignment horizontal="left" indent="1"/>
    </xf>
    <xf numFmtId="0" fontId="17" fillId="0" borderId="0" xfId="22" applyFont="1" applyAlignment="1">
      <alignment horizontal="left" indent="1"/>
    </xf>
    <xf numFmtId="171" fontId="4" fillId="0" borderId="0" xfId="22" applyNumberFormat="1" applyFont="1" applyAlignment="1">
      <alignment horizontal="left" indent="2"/>
    </xf>
    <xf numFmtId="171" fontId="9" fillId="0" borderId="0" xfId="22" applyNumberFormat="1" applyFont="1" applyAlignment="1">
      <alignment horizontal="left" indent="2"/>
    </xf>
    <xf numFmtId="171" fontId="9" fillId="0" borderId="3" xfId="22" applyNumberFormat="1" applyFont="1" applyBorder="1" applyAlignment="1">
      <alignment horizontal="left" indent="2"/>
    </xf>
    <xf numFmtId="3" fontId="21" fillId="4" borderId="0" xfId="23" applyNumberFormat="1" applyFont="1" applyFill="1" applyAlignment="1">
      <alignment horizontal="right"/>
    </xf>
    <xf numFmtId="3" fontId="21" fillId="4" borderId="3" xfId="23" applyNumberFormat="1" applyFont="1" applyFill="1" applyBorder="1" applyAlignment="1">
      <alignment horizontal="right"/>
    </xf>
    <xf numFmtId="166" fontId="20" fillId="8" borderId="0" xfId="23" applyNumberFormat="1" applyFont="1" applyFill="1" applyAlignment="1">
      <alignment horizontal="right"/>
    </xf>
    <xf numFmtId="171" fontId="17" fillId="4" borderId="0" xfId="28" applyNumberFormat="1" applyFont="1" applyFill="1" applyAlignment="1">
      <alignment horizontal="left" indent="1"/>
    </xf>
    <xf numFmtId="171" fontId="4" fillId="4" borderId="0" xfId="28" applyNumberFormat="1" applyFont="1" applyFill="1" applyAlignment="1">
      <alignment horizontal="left" indent="1"/>
    </xf>
    <xf numFmtId="171" fontId="4" fillId="4" borderId="0" xfId="28" applyNumberFormat="1" applyFont="1" applyFill="1" applyAlignment="1">
      <alignment horizontal="left" indent="2"/>
    </xf>
    <xf numFmtId="171" fontId="17" fillId="4" borderId="0" xfId="28" applyNumberFormat="1" applyFont="1" applyFill="1" applyAlignment="1">
      <alignment horizontal="left" indent="2"/>
    </xf>
    <xf numFmtId="171" fontId="4" fillId="4" borderId="0" xfId="28" applyNumberFormat="1" applyFont="1" applyFill="1" applyAlignment="1">
      <alignment horizontal="left" indent="3"/>
    </xf>
    <xf numFmtId="171" fontId="4" fillId="4" borderId="3" xfId="28" applyNumberFormat="1" applyFont="1" applyFill="1" applyBorder="1" applyAlignment="1">
      <alignment horizontal="left" indent="2"/>
    </xf>
    <xf numFmtId="0" fontId="17" fillId="2" borderId="0" xfId="28" applyFont="1" applyFill="1"/>
    <xf numFmtId="3" fontId="20" fillId="8" borderId="0" xfId="23" applyNumberFormat="1" applyFont="1" applyFill="1" applyAlignment="1">
      <alignment horizontal="right"/>
    </xf>
    <xf numFmtId="171" fontId="17" fillId="4" borderId="3" xfId="28" applyNumberFormat="1" applyFont="1" applyFill="1" applyBorder="1" applyAlignment="1">
      <alignment horizontal="left" indent="1"/>
    </xf>
    <xf numFmtId="0" fontId="38" fillId="4" borderId="0" xfId="0" applyFont="1" applyFill="1"/>
    <xf numFmtId="0" fontId="17" fillId="8" borderId="0" xfId="0" applyFont="1" applyFill="1"/>
    <xf numFmtId="0" fontId="4" fillId="8" borderId="0" xfId="0" applyFont="1" applyFill="1"/>
    <xf numFmtId="166" fontId="21" fillId="8" borderId="3" xfId="23" applyNumberFormat="1" applyFont="1" applyFill="1" applyBorder="1" applyAlignment="1">
      <alignment horizontal="right"/>
    </xf>
    <xf numFmtId="171" fontId="17" fillId="6" borderId="0" xfId="28" applyNumberFormat="1" applyFont="1" applyFill="1" applyAlignment="1">
      <alignment horizontal="left" indent="2"/>
    </xf>
    <xf numFmtId="171" fontId="4" fillId="6" borderId="0" xfId="28" applyNumberFormat="1" applyFont="1" applyFill="1" applyAlignment="1">
      <alignment horizontal="left" indent="3"/>
    </xf>
    <xf numFmtId="166" fontId="20" fillId="8" borderId="3" xfId="23" applyNumberFormat="1" applyFont="1" applyFill="1" applyBorder="1" applyAlignment="1">
      <alignment horizontal="right"/>
    </xf>
    <xf numFmtId="171" fontId="4" fillId="4" borderId="0" xfId="29" applyNumberFormat="1" applyFont="1" applyFill="1" applyAlignment="1">
      <alignment horizontal="left" indent="2"/>
    </xf>
    <xf numFmtId="49" fontId="17" fillId="4" borderId="0" xfId="28" applyNumberFormat="1" applyFont="1" applyFill="1" applyAlignment="1">
      <alignment horizontal="left" indent="2"/>
    </xf>
    <xf numFmtId="171" fontId="4" fillId="4" borderId="0" xfId="29" applyNumberFormat="1" applyFont="1" applyFill="1" applyAlignment="1">
      <alignment horizontal="left" indent="3"/>
    </xf>
    <xf numFmtId="0" fontId="4" fillId="4" borderId="0" xfId="28" applyFont="1" applyFill="1" applyAlignment="1">
      <alignment horizontal="left" indent="2"/>
    </xf>
    <xf numFmtId="171" fontId="17" fillId="0" borderId="0" xfId="28" applyNumberFormat="1" applyFont="1" applyAlignment="1">
      <alignment horizontal="left" indent="3"/>
    </xf>
    <xf numFmtId="49" fontId="17" fillId="4" borderId="0" xfId="28" applyNumberFormat="1" applyFont="1" applyFill="1" applyAlignment="1">
      <alignment horizontal="left" indent="3"/>
    </xf>
    <xf numFmtId="171" fontId="4" fillId="4" borderId="0" xfId="29" applyNumberFormat="1" applyFont="1" applyFill="1" applyAlignment="1">
      <alignment horizontal="left" indent="4"/>
    </xf>
    <xf numFmtId="171" fontId="4" fillId="4" borderId="3" xfId="29" applyNumberFormat="1" applyFont="1" applyFill="1" applyBorder="1" applyAlignment="1">
      <alignment horizontal="left" indent="4"/>
    </xf>
    <xf numFmtId="171" fontId="17" fillId="4" borderId="0" xfId="29" applyNumberFormat="1" applyFont="1" applyFill="1" applyAlignment="1">
      <alignment horizontal="left" indent="1"/>
    </xf>
    <xf numFmtId="0" fontId="4" fillId="4" borderId="0" xfId="29" applyFont="1" applyFill="1" applyAlignment="1">
      <alignment horizontal="left" indent="1"/>
    </xf>
    <xf numFmtId="49" fontId="17" fillId="4" borderId="0" xfId="29" applyNumberFormat="1" applyFont="1" applyFill="1" applyAlignment="1">
      <alignment horizontal="left" indent="1"/>
    </xf>
    <xf numFmtId="171" fontId="17" fillId="4" borderId="3" xfId="29" applyNumberFormat="1" applyFont="1" applyFill="1" applyBorder="1" applyAlignment="1">
      <alignment horizontal="left" indent="1"/>
    </xf>
    <xf numFmtId="171" fontId="17" fillId="4" borderId="0" xfId="29" applyNumberFormat="1" applyFont="1" applyFill="1" applyAlignment="1">
      <alignment horizontal="left" indent="2"/>
    </xf>
    <xf numFmtId="0" fontId="17" fillId="2" borderId="3" xfId="29" applyFont="1" applyFill="1" applyBorder="1"/>
    <xf numFmtId="0" fontId="17" fillId="2" borderId="0" xfId="29" applyFont="1" applyFill="1"/>
    <xf numFmtId="171" fontId="17" fillId="0" borderId="0" xfId="29" applyNumberFormat="1" applyFont="1" applyAlignment="1">
      <alignment horizontal="left" indent="2"/>
    </xf>
    <xf numFmtId="49" fontId="17" fillId="4" borderId="0" xfId="29" applyNumberFormat="1" applyFont="1" applyFill="1" applyAlignment="1">
      <alignment horizontal="left" indent="2"/>
    </xf>
    <xf numFmtId="49" fontId="17" fillId="4" borderId="0" xfId="29" applyNumberFormat="1" applyFont="1" applyFill="1" applyAlignment="1">
      <alignment horizontal="left"/>
    </xf>
    <xf numFmtId="171" fontId="17" fillId="4" borderId="0" xfId="29" applyNumberFormat="1" applyFont="1" applyFill="1" applyAlignment="1">
      <alignment horizontal="left"/>
    </xf>
    <xf numFmtId="0" fontId="4" fillId="8" borderId="0" xfId="29" applyFont="1" applyFill="1"/>
    <xf numFmtId="0" fontId="21" fillId="6" borderId="0" xfId="19" applyFont="1" applyFill="1" applyAlignment="1">
      <alignment horizontal="center"/>
    </xf>
    <xf numFmtId="0" fontId="17" fillId="4" borderId="0" xfId="29" applyFont="1" applyFill="1"/>
    <xf numFmtId="0" fontId="21" fillId="0" borderId="2" xfId="16" applyFont="1" applyBorder="1" applyAlignment="1">
      <alignment horizontal="right"/>
    </xf>
    <xf numFmtId="172" fontId="21" fillId="0" borderId="0" xfId="16" applyNumberFormat="1" applyFont="1" applyAlignment="1">
      <alignment horizontal="right"/>
    </xf>
    <xf numFmtId="169" fontId="21" fillId="0" borderId="0" xfId="16" applyNumberFormat="1" applyFont="1" applyAlignment="1">
      <alignment horizontal="right"/>
    </xf>
    <xf numFmtId="2" fontId="21" fillId="4" borderId="0" xfId="23" applyNumberFormat="1" applyFont="1" applyFill="1" applyAlignment="1">
      <alignment horizontal="right"/>
    </xf>
    <xf numFmtId="164" fontId="21" fillId="4" borderId="0" xfId="23" applyNumberFormat="1" applyFont="1" applyFill="1" applyAlignment="1">
      <alignment horizontal="right"/>
    </xf>
    <xf numFmtId="2" fontId="21" fillId="4" borderId="3" xfId="23" applyNumberFormat="1" applyFont="1" applyFill="1" applyBorder="1" applyAlignment="1">
      <alignment horizontal="right"/>
    </xf>
    <xf numFmtId="0" fontId="20" fillId="8" borderId="2" xfId="16" applyFont="1" applyFill="1" applyBorder="1" applyAlignment="1">
      <alignment horizontal="right"/>
    </xf>
    <xf numFmtId="0" fontId="21" fillId="8" borderId="2" xfId="16" applyFont="1" applyFill="1" applyBorder="1" applyAlignment="1">
      <alignment horizontal="right"/>
    </xf>
    <xf numFmtId="172" fontId="21" fillId="8" borderId="0" xfId="16" applyNumberFormat="1" applyFont="1" applyFill="1" applyAlignment="1">
      <alignment horizontal="right"/>
    </xf>
    <xf numFmtId="169" fontId="21" fillId="8" borderId="0" xfId="16" applyNumberFormat="1" applyFont="1" applyFill="1" applyAlignment="1">
      <alignment horizontal="right"/>
    </xf>
    <xf numFmtId="164" fontId="21" fillId="8" borderId="0" xfId="23" applyNumberFormat="1" applyFont="1" applyFill="1" applyAlignment="1">
      <alignment horizontal="right"/>
    </xf>
    <xf numFmtId="165" fontId="21" fillId="0" borderId="2" xfId="16" applyNumberFormat="1" applyFont="1" applyBorder="1" applyAlignment="1">
      <alignment horizontal="right"/>
    </xf>
    <xf numFmtId="0" fontId="17" fillId="2" borderId="0" xfId="16" applyFont="1" applyFill="1" applyAlignment="1">
      <alignment horizontal="left"/>
    </xf>
    <xf numFmtId="165" fontId="20" fillId="8" borderId="0" xfId="23" applyNumberFormat="1" applyFont="1" applyFill="1" applyAlignment="1">
      <alignment horizontal="right"/>
    </xf>
    <xf numFmtId="169" fontId="17" fillId="2" borderId="0" xfId="16" applyNumberFormat="1" applyFont="1" applyFill="1" applyAlignment="1">
      <alignment horizontal="left"/>
    </xf>
    <xf numFmtId="165" fontId="21" fillId="0" borderId="2" xfId="18" applyNumberFormat="1" applyFont="1" applyBorder="1" applyAlignment="1">
      <alignment horizontal="right"/>
    </xf>
    <xf numFmtId="165" fontId="21" fillId="0" borderId="0" xfId="18" applyNumberFormat="1" applyFont="1" applyAlignment="1">
      <alignment horizontal="right"/>
    </xf>
    <xf numFmtId="2" fontId="21" fillId="0" borderId="0" xfId="18" applyNumberFormat="1" applyFont="1" applyAlignment="1">
      <alignment horizontal="right"/>
    </xf>
    <xf numFmtId="165" fontId="20" fillId="8" borderId="2" xfId="18" applyNumberFormat="1" applyFont="1" applyFill="1" applyBorder="1" applyAlignment="1">
      <alignment horizontal="right"/>
    </xf>
    <xf numFmtId="165" fontId="21" fillId="8" borderId="2" xfId="18" applyNumberFormat="1" applyFont="1" applyFill="1" applyBorder="1" applyAlignment="1">
      <alignment horizontal="right"/>
    </xf>
    <xf numFmtId="165" fontId="21" fillId="8" borderId="0" xfId="18" applyNumberFormat="1" applyFont="1" applyFill="1" applyAlignment="1">
      <alignment horizontal="right"/>
    </xf>
    <xf numFmtId="2" fontId="21" fillId="8" borderId="0" xfId="18" applyNumberFormat="1" applyFont="1" applyFill="1" applyAlignment="1">
      <alignment horizontal="right"/>
    </xf>
    <xf numFmtId="171" fontId="4" fillId="0" borderId="0" xfId="18" applyNumberFormat="1" applyFont="1" applyAlignment="1">
      <alignment horizontal="left" indent="1"/>
    </xf>
    <xf numFmtId="171" fontId="4" fillId="0" borderId="0" xfId="18" applyNumberFormat="1" applyFont="1" applyAlignment="1">
      <alignment horizontal="left" indent="2"/>
    </xf>
    <xf numFmtId="171" fontId="4" fillId="0" borderId="3" xfId="18" applyNumberFormat="1" applyFont="1" applyBorder="1" applyAlignment="1">
      <alignment horizontal="left" indent="2"/>
    </xf>
    <xf numFmtId="0" fontId="17" fillId="2" borderId="0" xfId="18" applyFont="1" applyFill="1" applyAlignment="1">
      <alignment horizontal="left"/>
    </xf>
    <xf numFmtId="171" fontId="17" fillId="0" borderId="0" xfId="18" applyNumberFormat="1" applyFont="1" applyAlignment="1">
      <alignment horizontal="left" indent="1"/>
    </xf>
    <xf numFmtId="0" fontId="17" fillId="2" borderId="0" xfId="18" applyFont="1" applyFill="1"/>
    <xf numFmtId="0" fontId="4" fillId="0" borderId="0" xfId="7" applyFont="1" applyAlignment="1">
      <alignment horizontal="center"/>
    </xf>
    <xf numFmtId="172" fontId="21" fillId="0" borderId="0" xfId="23" applyNumberFormat="1" applyFont="1" applyAlignment="1">
      <alignment horizontal="right"/>
    </xf>
    <xf numFmtId="172" fontId="4" fillId="3" borderId="0" xfId="7" applyNumberFormat="1" applyFont="1" applyFill="1" applyAlignment="1">
      <alignment horizontal="right"/>
    </xf>
    <xf numFmtId="172" fontId="21" fillId="0" borderId="0" xfId="7" applyNumberFormat="1" applyFont="1" applyAlignment="1">
      <alignment horizontal="right"/>
    </xf>
    <xf numFmtId="0" fontId="17" fillId="8" borderId="0" xfId="7" applyFont="1" applyFill="1" applyAlignment="1">
      <alignment horizontal="center"/>
    </xf>
    <xf numFmtId="0" fontId="4" fillId="8" borderId="0" xfId="7" applyFont="1" applyFill="1" applyAlignment="1">
      <alignment horizontal="center"/>
    </xf>
    <xf numFmtId="172" fontId="21" fillId="8" borderId="0" xfId="23" applyNumberFormat="1" applyFont="1" applyFill="1" applyAlignment="1">
      <alignment horizontal="right"/>
    </xf>
    <xf numFmtId="172" fontId="4" fillId="8" borderId="0" xfId="7" applyNumberFormat="1" applyFont="1" applyFill="1" applyAlignment="1">
      <alignment horizontal="right"/>
    </xf>
    <xf numFmtId="172" fontId="21" fillId="8" borderId="0" xfId="7" applyNumberFormat="1" applyFont="1" applyFill="1" applyAlignment="1">
      <alignment horizontal="right"/>
    </xf>
    <xf numFmtId="172" fontId="21" fillId="8" borderId="3" xfId="23" applyNumberFormat="1" applyFont="1" applyFill="1" applyBorder="1" applyAlignment="1">
      <alignment horizontal="right"/>
    </xf>
    <xf numFmtId="0" fontId="17" fillId="2" borderId="0" xfId="7" applyFont="1" applyFill="1"/>
    <xf numFmtId="172" fontId="20" fillId="8" borderId="3" xfId="23" applyNumberFormat="1" applyFont="1" applyFill="1" applyBorder="1" applyAlignment="1">
      <alignment horizontal="right"/>
    </xf>
    <xf numFmtId="172" fontId="20" fillId="8" borderId="0" xfId="23" applyNumberFormat="1" applyFont="1" applyFill="1" applyAlignment="1">
      <alignment horizontal="right"/>
    </xf>
    <xf numFmtId="0" fontId="17" fillId="8" borderId="0" xfId="8" applyFont="1" applyFill="1" applyAlignment="1">
      <alignment horizontal="center"/>
    </xf>
    <xf numFmtId="0" fontId="4" fillId="8" borderId="0" xfId="8" applyFont="1" applyFill="1" applyAlignment="1">
      <alignment horizontal="center"/>
    </xf>
    <xf numFmtId="2" fontId="4" fillId="8" borderId="0" xfId="8" applyNumberFormat="1" applyFont="1" applyFill="1" applyAlignment="1">
      <alignment horizontal="right"/>
    </xf>
    <xf numFmtId="0" fontId="4" fillId="0" borderId="0" xfId="8" applyFont="1" applyAlignment="1">
      <alignment horizontal="center"/>
    </xf>
    <xf numFmtId="2" fontId="4" fillId="0" borderId="0" xfId="8" applyNumberFormat="1" applyFont="1" applyAlignment="1">
      <alignment horizontal="right"/>
    </xf>
    <xf numFmtId="0" fontId="21" fillId="0" borderId="2" xfId="14" applyFont="1" applyBorder="1" applyAlignment="1">
      <alignment horizontal="right"/>
    </xf>
    <xf numFmtId="172" fontId="21" fillId="4" borderId="0" xfId="23" applyNumberFormat="1" applyFont="1" applyFill="1" applyAlignment="1">
      <alignment horizontal="right"/>
    </xf>
    <xf numFmtId="164" fontId="21" fillId="0" borderId="0" xfId="14" applyNumberFormat="1" applyFont="1" applyAlignment="1">
      <alignment horizontal="right"/>
    </xf>
    <xf numFmtId="172" fontId="21" fillId="4" borderId="3" xfId="23" applyNumberFormat="1" applyFont="1" applyFill="1" applyBorder="1" applyAlignment="1">
      <alignment horizontal="right"/>
    </xf>
    <xf numFmtId="0" fontId="20" fillId="8" borderId="2" xfId="14" applyFont="1" applyFill="1" applyBorder="1" applyAlignment="1">
      <alignment horizontal="right"/>
    </xf>
    <xf numFmtId="0" fontId="21" fillId="8" borderId="2" xfId="14" applyFont="1" applyFill="1" applyBorder="1" applyAlignment="1">
      <alignment horizontal="right"/>
    </xf>
    <xf numFmtId="0" fontId="4" fillId="8" borderId="2" xfId="14" applyFont="1" applyFill="1" applyBorder="1" applyAlignment="1">
      <alignment horizontal="right"/>
    </xf>
    <xf numFmtId="164" fontId="21" fillId="8" borderId="0" xfId="14" applyNumberFormat="1" applyFont="1" applyFill="1" applyAlignment="1">
      <alignment horizontal="right"/>
    </xf>
    <xf numFmtId="0" fontId="17" fillId="2" borderId="0" xfId="14" applyFont="1" applyFill="1" applyAlignment="1">
      <alignment horizontal="left"/>
    </xf>
    <xf numFmtId="171" fontId="4" fillId="0" borderId="0" xfId="14" applyNumberFormat="1" applyFont="1" applyAlignment="1">
      <alignment horizontal="left" indent="1"/>
    </xf>
    <xf numFmtId="171" fontId="17" fillId="0" borderId="0" xfId="14" applyNumberFormat="1" applyFont="1" applyAlignment="1">
      <alignment horizontal="left" indent="1"/>
    </xf>
    <xf numFmtId="171" fontId="4" fillId="0" borderId="0" xfId="14" applyNumberFormat="1" applyFont="1" applyAlignment="1">
      <alignment horizontal="left" indent="2"/>
    </xf>
    <xf numFmtId="171" fontId="4" fillId="0" borderId="3" xfId="14" applyNumberFormat="1" applyFont="1" applyBorder="1" applyAlignment="1">
      <alignment horizontal="left" indent="1"/>
    </xf>
    <xf numFmtId="0" fontId="17" fillId="8" borderId="2" xfId="14" applyFont="1" applyFill="1" applyBorder="1" applyAlignment="1">
      <alignment horizontal="right"/>
    </xf>
    <xf numFmtId="171" fontId="4" fillId="0" borderId="3" xfId="15" applyNumberFormat="1" applyFont="1" applyBorder="1" applyAlignment="1">
      <alignment horizontal="left" indent="1"/>
    </xf>
    <xf numFmtId="172" fontId="23" fillId="4" borderId="0" xfId="23" applyNumberFormat="1" applyFont="1" applyFill="1" applyAlignment="1">
      <alignment horizontal="right"/>
    </xf>
    <xf numFmtId="0" fontId="42" fillId="5" borderId="0" xfId="26" applyFont="1" applyFill="1"/>
    <xf numFmtId="0" fontId="48" fillId="0" borderId="0" xfId="26" applyFont="1"/>
    <xf numFmtId="171" fontId="41" fillId="0" borderId="0" xfId="26" applyNumberFormat="1" applyFont="1" applyAlignment="1">
      <alignment horizontal="left" indent="2"/>
    </xf>
    <xf numFmtId="0" fontId="42" fillId="0" borderId="0" xfId="26" applyFont="1" applyAlignment="1">
      <alignment horizontal="left" indent="1"/>
    </xf>
    <xf numFmtId="164" fontId="20" fillId="8" borderId="0" xfId="14" applyNumberFormat="1" applyFont="1" applyFill="1" applyAlignment="1">
      <alignment horizontal="right"/>
    </xf>
    <xf numFmtId="0" fontId="20" fillId="8" borderId="0" xfId="15" applyFont="1" applyFill="1" applyAlignment="1">
      <alignment horizontal="right"/>
    </xf>
    <xf numFmtId="164" fontId="21" fillId="8" borderId="0" xfId="15" applyNumberFormat="1" applyFont="1" applyFill="1" applyAlignment="1">
      <alignment horizontal="right"/>
    </xf>
    <xf numFmtId="2" fontId="21" fillId="8" borderId="0" xfId="15" applyNumberFormat="1" applyFont="1" applyFill="1" applyAlignment="1">
      <alignment horizontal="right"/>
    </xf>
    <xf numFmtId="0" fontId="21" fillId="8" borderId="0" xfId="15" applyFont="1" applyFill="1" applyAlignment="1">
      <alignment horizontal="center"/>
    </xf>
    <xf numFmtId="0" fontId="21" fillId="4" borderId="0" xfId="15" applyFont="1" applyFill="1" applyAlignment="1">
      <alignment horizontal="right"/>
    </xf>
    <xf numFmtId="164" fontId="21" fillId="4" borderId="0" xfId="15" applyNumberFormat="1" applyFont="1" applyFill="1" applyAlignment="1">
      <alignment horizontal="right"/>
    </xf>
    <xf numFmtId="2" fontId="21" fillId="4" borderId="0" xfId="15" applyNumberFormat="1" applyFont="1" applyFill="1" applyAlignment="1">
      <alignment horizontal="right"/>
    </xf>
    <xf numFmtId="0" fontId="21" fillId="4" borderId="0" xfId="15" applyFont="1" applyFill="1" applyAlignment="1">
      <alignment horizontal="center"/>
    </xf>
    <xf numFmtId="171" fontId="4" fillId="4" borderId="0" xfId="24" applyNumberFormat="1" applyFont="1" applyFill="1" applyAlignment="1">
      <alignment horizontal="left" indent="1"/>
    </xf>
    <xf numFmtId="0" fontId="17" fillId="2" borderId="0" xfId="24" applyFont="1" applyFill="1" applyAlignment="1">
      <alignment horizontal="left"/>
    </xf>
    <xf numFmtId="171" fontId="17" fillId="4" borderId="0" xfId="24" applyNumberFormat="1" applyFont="1" applyFill="1" applyAlignment="1">
      <alignment horizontal="left" indent="1"/>
    </xf>
    <xf numFmtId="164" fontId="20" fillId="8" borderId="0" xfId="23" applyNumberFormat="1" applyFont="1" applyFill="1" applyAlignment="1">
      <alignment horizontal="right"/>
    </xf>
    <xf numFmtId="0" fontId="17" fillId="2" borderId="0" xfId="24" applyFont="1" applyFill="1"/>
    <xf numFmtId="1" fontId="21" fillId="4" borderId="0" xfId="23" applyNumberFormat="1" applyFont="1" applyFill="1" applyAlignment="1">
      <alignment horizontal="right"/>
    </xf>
    <xf numFmtId="165" fontId="21" fillId="0" borderId="0" xfId="19" applyNumberFormat="1" applyFont="1" applyAlignment="1">
      <alignment horizontal="right"/>
    </xf>
    <xf numFmtId="170" fontId="21" fillId="0" borderId="0" xfId="19" applyNumberFormat="1" applyFont="1" applyAlignment="1">
      <alignment horizontal="right"/>
    </xf>
    <xf numFmtId="0" fontId="20" fillId="8" borderId="2" xfId="19" applyFont="1" applyFill="1" applyBorder="1" applyAlignment="1">
      <alignment horizontal="center"/>
    </xf>
    <xf numFmtId="0" fontId="21" fillId="8" borderId="2" xfId="19" applyFont="1" applyFill="1" applyBorder="1" applyAlignment="1">
      <alignment horizontal="center"/>
    </xf>
    <xf numFmtId="0" fontId="21" fillId="8" borderId="0" xfId="19" applyFont="1" applyFill="1" applyAlignment="1">
      <alignment horizontal="center"/>
    </xf>
    <xf numFmtId="3" fontId="21" fillId="8" borderId="0" xfId="19" applyNumberFormat="1" applyFont="1" applyFill="1" applyAlignment="1">
      <alignment horizontal="right"/>
    </xf>
    <xf numFmtId="165" fontId="21" fillId="8" borderId="0" xfId="19" applyNumberFormat="1" applyFont="1" applyFill="1" applyAlignment="1">
      <alignment horizontal="right"/>
    </xf>
    <xf numFmtId="170" fontId="21" fillId="8" borderId="0" xfId="19" applyNumberFormat="1" applyFont="1" applyFill="1" applyAlignment="1">
      <alignment horizontal="right"/>
    </xf>
    <xf numFmtId="165" fontId="21" fillId="8" borderId="3" xfId="23" applyNumberFormat="1" applyFont="1" applyFill="1" applyBorder="1" applyAlignment="1">
      <alignment horizontal="right"/>
    </xf>
    <xf numFmtId="0" fontId="17" fillId="2" borderId="0" xfId="19" applyFont="1" applyFill="1" applyAlignment="1">
      <alignment horizontal="left"/>
    </xf>
    <xf numFmtId="0" fontId="9" fillId="0" borderId="0" xfId="19" applyFont="1" applyAlignment="1">
      <alignment horizontal="left" indent="1"/>
    </xf>
    <xf numFmtId="171" fontId="9" fillId="0" borderId="0" xfId="19" applyNumberFormat="1" applyFont="1" applyAlignment="1">
      <alignment horizontal="left" indent="2"/>
    </xf>
    <xf numFmtId="171" fontId="4" fillId="0" borderId="0" xfId="19" applyNumberFormat="1" applyFont="1" applyAlignment="1">
      <alignment horizontal="left" indent="1"/>
    </xf>
    <xf numFmtId="171" fontId="4" fillId="0" borderId="0" xfId="19" applyNumberFormat="1" applyFont="1" applyAlignment="1">
      <alignment horizontal="left" indent="2"/>
    </xf>
    <xf numFmtId="0" fontId="4" fillId="0" borderId="0" xfId="19" applyFont="1" applyAlignment="1">
      <alignment horizontal="left" indent="1"/>
    </xf>
    <xf numFmtId="0" fontId="21" fillId="0" borderId="0" xfId="19" applyFont="1" applyAlignment="1">
      <alignment horizontal="left" indent="1"/>
    </xf>
    <xf numFmtId="171" fontId="21" fillId="0" borderId="0" xfId="20" applyNumberFormat="1" applyFont="1" applyAlignment="1">
      <alignment horizontal="left" indent="2"/>
    </xf>
    <xf numFmtId="171" fontId="10" fillId="3" borderId="0" xfId="10" applyNumberFormat="1" applyFont="1" applyFill="1" applyAlignment="1">
      <alignment horizontal="left" vertical="center" indent="3"/>
    </xf>
    <xf numFmtId="0" fontId="4" fillId="0" borderId="0" xfId="9" applyFont="1" applyAlignment="1">
      <alignment horizontal="center"/>
    </xf>
    <xf numFmtId="165" fontId="4" fillId="0" borderId="0" xfId="9" applyNumberFormat="1" applyFont="1" applyAlignment="1">
      <alignment horizontal="right"/>
    </xf>
    <xf numFmtId="164" fontId="4" fillId="0" borderId="0" xfId="9" applyNumberFormat="1" applyFont="1" applyAlignment="1">
      <alignment horizontal="right"/>
    </xf>
    <xf numFmtId="3" fontId="21" fillId="0" borderId="0" xfId="9" applyNumberFormat="1" applyFont="1" applyAlignment="1">
      <alignment horizontal="right"/>
    </xf>
    <xf numFmtId="164" fontId="21" fillId="0" borderId="0" xfId="9" applyNumberFormat="1" applyFont="1" applyAlignment="1">
      <alignment horizontal="right"/>
    </xf>
    <xf numFmtId="165" fontId="21" fillId="0" borderId="3" xfId="23" applyNumberFormat="1" applyFont="1" applyBorder="1" applyAlignment="1">
      <alignment horizontal="right"/>
    </xf>
    <xf numFmtId="0" fontId="17" fillId="8" borderId="0" xfId="9" applyFont="1" applyFill="1" applyAlignment="1">
      <alignment horizontal="center"/>
    </xf>
    <xf numFmtId="0" fontId="4" fillId="8" borderId="0" xfId="9" applyFont="1" applyFill="1" applyAlignment="1">
      <alignment horizontal="center"/>
    </xf>
    <xf numFmtId="165" fontId="4" fillId="8" borderId="0" xfId="9" applyNumberFormat="1" applyFont="1" applyFill="1" applyAlignment="1">
      <alignment horizontal="right"/>
    </xf>
    <xf numFmtId="164" fontId="4" fillId="8" borderId="0" xfId="9" applyNumberFormat="1" applyFont="1" applyFill="1" applyAlignment="1">
      <alignment horizontal="right"/>
    </xf>
    <xf numFmtId="3" fontId="21" fillId="8" borderId="0" xfId="9" applyNumberFormat="1" applyFont="1" applyFill="1" applyAlignment="1">
      <alignment horizontal="right"/>
    </xf>
    <xf numFmtId="164" fontId="21" fillId="8" borderId="0" xfId="9" applyNumberFormat="1" applyFont="1" applyFill="1" applyAlignment="1">
      <alignment horizontal="right"/>
    </xf>
    <xf numFmtId="171" fontId="9" fillId="0" borderId="0" xfId="9" applyNumberFormat="1" applyFont="1" applyAlignment="1">
      <alignment horizontal="left" indent="1"/>
    </xf>
    <xf numFmtId="171" fontId="9" fillId="0" borderId="3" xfId="9" applyNumberFormat="1" applyFont="1" applyBorder="1" applyAlignment="1">
      <alignment horizontal="left" indent="1"/>
    </xf>
    <xf numFmtId="0" fontId="10" fillId="4" borderId="0" xfId="9" applyFont="1" applyFill="1" applyAlignment="1">
      <alignment horizontal="center"/>
    </xf>
    <xf numFmtId="3" fontId="10" fillId="4" borderId="0" xfId="9" applyNumberFormat="1" applyFont="1" applyFill="1" applyAlignment="1">
      <alignment horizontal="right"/>
    </xf>
    <xf numFmtId="0" fontId="10" fillId="4" borderId="0" xfId="9" applyFont="1" applyFill="1" applyAlignment="1">
      <alignment horizontal="right"/>
    </xf>
    <xf numFmtId="0" fontId="13" fillId="8" borderId="0" xfId="9" applyFont="1" applyFill="1" applyAlignment="1">
      <alignment horizontal="center"/>
    </xf>
    <xf numFmtId="0" fontId="10" fillId="8" borderId="0" xfId="9" applyFont="1" applyFill="1" applyAlignment="1">
      <alignment horizontal="center"/>
    </xf>
    <xf numFmtId="3" fontId="10" fillId="8" borderId="0" xfId="9" applyNumberFormat="1" applyFont="1" applyFill="1" applyAlignment="1">
      <alignment horizontal="right"/>
    </xf>
    <xf numFmtId="0" fontId="10" fillId="8" borderId="0" xfId="9" applyFont="1" applyFill="1" applyAlignment="1">
      <alignment horizontal="right"/>
    </xf>
    <xf numFmtId="171" fontId="10" fillId="4" borderId="0" xfId="9" applyNumberFormat="1" applyFont="1" applyFill="1" applyAlignment="1">
      <alignment horizontal="left" indent="1"/>
    </xf>
    <xf numFmtId="0" fontId="4" fillId="2" borderId="0" xfId="8" applyFont="1" applyFill="1"/>
    <xf numFmtId="171" fontId="4" fillId="3" borderId="0" xfId="8" applyNumberFormat="1" applyFont="1" applyFill="1" applyAlignment="1">
      <alignment horizontal="left" indent="1"/>
    </xf>
    <xf numFmtId="0" fontId="4" fillId="0" borderId="0" xfId="8" applyFont="1"/>
    <xf numFmtId="171" fontId="4" fillId="3" borderId="3" xfId="8" applyNumberFormat="1" applyFont="1" applyFill="1" applyBorder="1" applyAlignment="1">
      <alignment horizontal="left" indent="1"/>
    </xf>
    <xf numFmtId="0" fontId="0" fillId="0" borderId="0" xfId="0" applyAlignment="1">
      <alignment vertical="top" wrapText="1"/>
    </xf>
    <xf numFmtId="0" fontId="4" fillId="4" borderId="0" xfId="23" quotePrefix="1" applyFont="1" applyFill="1" applyAlignment="1">
      <alignment horizontal="left" vertical="top" wrapText="1"/>
    </xf>
    <xf numFmtId="0" fontId="17" fillId="2" borderId="0" xfId="23" applyFont="1" applyFill="1"/>
    <xf numFmtId="171" fontId="17" fillId="0" borderId="0" xfId="23" applyNumberFormat="1" applyFont="1" applyAlignment="1">
      <alignment horizontal="left" indent="1"/>
    </xf>
    <xf numFmtId="171" fontId="4" fillId="0" borderId="0" xfId="23" applyNumberFormat="1" applyFont="1" applyAlignment="1">
      <alignment horizontal="left" indent="2"/>
    </xf>
    <xf numFmtId="171" fontId="4" fillId="0" borderId="0" xfId="21" applyNumberFormat="1" applyFont="1" applyAlignment="1">
      <alignment horizontal="left" indent="3"/>
    </xf>
    <xf numFmtId="171" fontId="4" fillId="0" borderId="0" xfId="21" applyNumberFormat="1" applyFont="1" applyAlignment="1">
      <alignment horizontal="left" indent="1"/>
    </xf>
    <xf numFmtId="0" fontId="17" fillId="2" borderId="0" xfId="23" applyFont="1" applyFill="1" applyAlignment="1">
      <alignment horizontal="left"/>
    </xf>
    <xf numFmtId="171" fontId="17" fillId="0" borderId="0" xfId="23" applyNumberFormat="1" applyFont="1" applyAlignment="1">
      <alignment horizontal="left" indent="2"/>
    </xf>
    <xf numFmtId="171" fontId="4" fillId="0" borderId="0" xfId="23" applyNumberFormat="1" applyFont="1" applyAlignment="1">
      <alignment horizontal="left" indent="3"/>
    </xf>
    <xf numFmtId="0" fontId="4" fillId="0" borderId="0" xfId="23" applyFont="1" applyAlignment="1">
      <alignment horizontal="left" indent="1"/>
    </xf>
    <xf numFmtId="0" fontId="17" fillId="0" borderId="0" xfId="23" quotePrefix="1" applyFont="1" applyAlignment="1">
      <alignment horizontal="left" indent="1"/>
    </xf>
    <xf numFmtId="0" fontId="20" fillId="0" borderId="0" xfId="23" applyFont="1" applyAlignment="1">
      <alignment horizontal="left"/>
    </xf>
    <xf numFmtId="171" fontId="4" fillId="0" borderId="0" xfId="23" applyNumberFormat="1" applyFont="1" applyAlignment="1">
      <alignment horizontal="left" indent="1"/>
    </xf>
    <xf numFmtId="171" fontId="17" fillId="0" borderId="3" xfId="23" applyNumberFormat="1" applyFont="1" applyBorder="1" applyAlignment="1">
      <alignment horizontal="left"/>
    </xf>
    <xf numFmtId="0" fontId="21" fillId="0" borderId="2" xfId="23" applyFont="1" applyBorder="1" applyAlignment="1">
      <alignment horizontal="center"/>
    </xf>
    <xf numFmtId="172" fontId="21" fillId="0" borderId="3" xfId="23" applyNumberFormat="1" applyFont="1" applyBorder="1" applyAlignment="1">
      <alignment horizontal="right"/>
    </xf>
    <xf numFmtId="0" fontId="21" fillId="8" borderId="2" xfId="23" applyFont="1" applyFill="1" applyBorder="1" applyAlignment="1">
      <alignment horizontal="center"/>
    </xf>
    <xf numFmtId="2" fontId="20" fillId="8" borderId="0" xfId="23" applyNumberFormat="1" applyFont="1" applyFill="1" applyAlignment="1">
      <alignment horizontal="right"/>
    </xf>
    <xf numFmtId="0" fontId="20" fillId="4" borderId="0" xfId="23" applyFont="1" applyFill="1" applyAlignment="1">
      <alignment horizontal="left" indent="1"/>
    </xf>
    <xf numFmtId="0" fontId="20" fillId="4" borderId="0" xfId="23" applyFont="1" applyFill="1" applyAlignment="1">
      <alignment horizontal="left" indent="2"/>
    </xf>
    <xf numFmtId="171" fontId="4" fillId="4" borderId="0" xfId="23" applyNumberFormat="1" applyFont="1" applyFill="1" applyAlignment="1">
      <alignment horizontal="left" indent="3"/>
    </xf>
    <xf numFmtId="0" fontId="20" fillId="0" borderId="0" xfId="23" applyFont="1" applyAlignment="1">
      <alignment horizontal="left" indent="2"/>
    </xf>
    <xf numFmtId="171" fontId="4" fillId="4" borderId="0" xfId="23" applyNumberFormat="1" applyFont="1" applyFill="1" applyAlignment="1">
      <alignment horizontal="left" indent="1"/>
    </xf>
    <xf numFmtId="171" fontId="4" fillId="4" borderId="0" xfId="23" applyNumberFormat="1" applyFont="1" applyFill="1" applyAlignment="1">
      <alignment horizontal="left" indent="2"/>
    </xf>
    <xf numFmtId="171" fontId="17" fillId="4" borderId="0" xfId="23" applyNumberFormat="1" applyFont="1" applyFill="1" applyAlignment="1">
      <alignment horizontal="left" indent="1"/>
    </xf>
    <xf numFmtId="0" fontId="4" fillId="4" borderId="0" xfId="23" applyFont="1" applyFill="1" applyAlignment="1">
      <alignment horizontal="left" indent="1"/>
    </xf>
    <xf numFmtId="0" fontId="17" fillId="4" borderId="0" xfId="23" applyFont="1" applyFill="1" applyAlignment="1">
      <alignment horizontal="left" indent="1"/>
    </xf>
    <xf numFmtId="171" fontId="4" fillId="6" borderId="0" xfId="23" applyNumberFormat="1" applyFont="1" applyFill="1" applyAlignment="1">
      <alignment horizontal="left" indent="2"/>
    </xf>
    <xf numFmtId="171" fontId="17" fillId="6" borderId="0" xfId="23" applyNumberFormat="1" applyFont="1" applyFill="1" applyAlignment="1">
      <alignment horizontal="left" indent="1"/>
    </xf>
    <xf numFmtId="171" fontId="17" fillId="6" borderId="3" xfId="23" applyNumberFormat="1" applyFont="1" applyFill="1" applyBorder="1" applyAlignment="1">
      <alignment horizontal="left" indent="1"/>
    </xf>
    <xf numFmtId="0" fontId="17" fillId="6" borderId="0" xfId="28" applyFont="1" applyFill="1" applyAlignment="1">
      <alignment horizontal="left" vertical="top" wrapText="1"/>
    </xf>
    <xf numFmtId="164" fontId="4" fillId="4" borderId="0" xfId="23" applyNumberFormat="1" applyFont="1" applyFill="1"/>
    <xf numFmtId="165" fontId="21" fillId="4" borderId="0" xfId="23" applyNumberFormat="1" applyFont="1" applyFill="1" applyAlignment="1">
      <alignment horizontal="right"/>
    </xf>
    <xf numFmtId="164" fontId="17" fillId="8" borderId="0" xfId="23" applyNumberFormat="1" applyFont="1" applyFill="1"/>
    <xf numFmtId="164" fontId="4" fillId="8" borderId="0" xfId="23" applyNumberFormat="1" applyFont="1" applyFill="1"/>
    <xf numFmtId="2" fontId="17" fillId="4" borderId="0" xfId="23" applyNumberFormat="1" applyFont="1" applyFill="1"/>
    <xf numFmtId="2" fontId="20" fillId="8" borderId="3" xfId="23" applyNumberFormat="1" applyFont="1" applyFill="1" applyBorder="1" applyAlignment="1">
      <alignment horizontal="right"/>
    </xf>
    <xf numFmtId="171" fontId="4" fillId="3" borderId="0" xfId="13" applyNumberFormat="1" applyFont="1" applyFill="1" applyAlignment="1">
      <alignment horizontal="left" indent="1"/>
    </xf>
    <xf numFmtId="171" fontId="20" fillId="0" borderId="0" xfId="23" applyNumberFormat="1" applyFont="1" applyAlignment="1">
      <alignment horizontal="left"/>
    </xf>
    <xf numFmtId="0" fontId="17" fillId="2" borderId="0" xfId="11" applyFont="1" applyFill="1"/>
    <xf numFmtId="171" fontId="17" fillId="3" borderId="0" xfId="13" applyNumberFormat="1" applyFont="1" applyFill="1" applyAlignment="1">
      <alignment horizontal="left" indent="1"/>
    </xf>
    <xf numFmtId="0" fontId="20" fillId="0" borderId="0" xfId="23" applyFont="1" applyAlignment="1">
      <alignment horizontal="left" indent="1"/>
    </xf>
    <xf numFmtId="171" fontId="4" fillId="0" borderId="3" xfId="23" applyNumberFormat="1" applyFont="1" applyBorder="1" applyAlignment="1">
      <alignment horizontal="left" indent="2"/>
    </xf>
    <xf numFmtId="4" fontId="20" fillId="0" borderId="0" xfId="23" applyNumberFormat="1" applyFont="1" applyAlignment="1">
      <alignment horizontal="right"/>
    </xf>
    <xf numFmtId="4" fontId="21" fillId="0" borderId="0" xfId="23" applyNumberFormat="1" applyFont="1" applyAlignment="1">
      <alignment horizontal="right"/>
    </xf>
    <xf numFmtId="4" fontId="49" fillId="0" borderId="0" xfId="11" applyNumberFormat="1" applyFont="1" applyAlignment="1">
      <alignment horizontal="right"/>
    </xf>
    <xf numFmtId="165" fontId="49" fillId="0" borderId="0" xfId="11" applyNumberFormat="1" applyFont="1" applyAlignment="1">
      <alignment horizontal="right"/>
    </xf>
    <xf numFmtId="0" fontId="50" fillId="0" borderId="0" xfId="11" applyFont="1" applyAlignment="1">
      <alignment horizontal="right"/>
    </xf>
    <xf numFmtId="0" fontId="8" fillId="8" borderId="0" xfId="11" applyFont="1" applyFill="1" applyAlignment="1">
      <alignment horizontal="center"/>
    </xf>
    <xf numFmtId="4" fontId="21" fillId="8" borderId="0" xfId="23" applyNumberFormat="1" applyFont="1" applyFill="1" applyAlignment="1">
      <alignment horizontal="right"/>
    </xf>
    <xf numFmtId="4" fontId="49" fillId="8" borderId="0" xfId="11" applyNumberFormat="1" applyFont="1" applyFill="1" applyAlignment="1">
      <alignment horizontal="right"/>
    </xf>
    <xf numFmtId="165" fontId="49" fillId="8" borderId="0" xfId="11" applyNumberFormat="1" applyFont="1" applyFill="1" applyAlignment="1">
      <alignment horizontal="right"/>
    </xf>
    <xf numFmtId="0" fontId="50" fillId="8" borderId="0" xfId="11" applyFont="1" applyFill="1" applyAlignment="1">
      <alignment horizontal="right"/>
    </xf>
    <xf numFmtId="4" fontId="20" fillId="8" borderId="0" xfId="23" applyNumberFormat="1" applyFont="1" applyFill="1" applyAlignment="1">
      <alignment horizontal="right"/>
    </xf>
    <xf numFmtId="0" fontId="17" fillId="2" borderId="0" xfId="21" applyFont="1" applyFill="1" applyAlignment="1">
      <alignment horizontal="left"/>
    </xf>
    <xf numFmtId="171" fontId="17" fillId="0" borderId="0" xfId="21" applyNumberFormat="1" applyFont="1" applyAlignment="1">
      <alignment horizontal="left" indent="1"/>
    </xf>
    <xf numFmtId="171" fontId="4" fillId="0" borderId="0" xfId="21" applyNumberFormat="1" applyFont="1" applyAlignment="1">
      <alignment horizontal="left" indent="2"/>
    </xf>
    <xf numFmtId="0" fontId="17" fillId="2" borderId="0" xfId="21" applyFont="1" applyFill="1"/>
    <xf numFmtId="171" fontId="17" fillId="0" borderId="0" xfId="21" applyNumberFormat="1" applyFont="1" applyAlignment="1">
      <alignment horizontal="left" indent="2"/>
    </xf>
    <xf numFmtId="171" fontId="4" fillId="0" borderId="0" xfId="21" applyNumberFormat="1" applyFont="1" applyAlignment="1">
      <alignment horizontal="left" indent="4"/>
    </xf>
    <xf numFmtId="171" fontId="4" fillId="0" borderId="0" xfId="21" applyNumberFormat="1" applyFont="1" applyAlignment="1">
      <alignment horizontal="left" indent="5"/>
    </xf>
    <xf numFmtId="0" fontId="4" fillId="2" borderId="0" xfId="21" applyFont="1" applyFill="1"/>
    <xf numFmtId="171" fontId="4" fillId="0" borderId="3" xfId="21" applyNumberFormat="1" applyFont="1" applyBorder="1" applyAlignment="1">
      <alignment horizontal="left" indent="2"/>
    </xf>
    <xf numFmtId="0" fontId="21" fillId="0" borderId="2" xfId="21" applyFont="1" applyBorder="1" applyAlignment="1">
      <alignment horizontal="right"/>
    </xf>
    <xf numFmtId="0" fontId="4" fillId="0" borderId="0" xfId="21" applyFont="1"/>
    <xf numFmtId="0" fontId="4" fillId="2" borderId="0" xfId="13" applyFont="1" applyFill="1"/>
    <xf numFmtId="171" fontId="4" fillId="3" borderId="0" xfId="13" applyNumberFormat="1" applyFont="1" applyFill="1"/>
    <xf numFmtId="171" fontId="4" fillId="3" borderId="0" xfId="13" applyNumberFormat="1" applyFont="1" applyFill="1" applyAlignment="1">
      <alignment horizontal="left" indent="2"/>
    </xf>
    <xf numFmtId="171" fontId="4" fillId="3" borderId="0" xfId="12" applyNumberFormat="1" applyFont="1" applyFill="1" applyAlignment="1">
      <alignment horizontal="left" indent="2"/>
    </xf>
    <xf numFmtId="0" fontId="4" fillId="0" borderId="0" xfId="13" applyFont="1"/>
    <xf numFmtId="171" fontId="4" fillId="3" borderId="3" xfId="13" applyNumberFormat="1" applyFont="1" applyFill="1" applyBorder="1" applyAlignment="1">
      <alignment horizontal="left" indent="2"/>
    </xf>
    <xf numFmtId="0" fontId="21" fillId="0" borderId="0" xfId="13" applyFont="1" applyAlignment="1">
      <alignment horizontal="center"/>
    </xf>
    <xf numFmtId="0" fontId="4" fillId="0" borderId="0" xfId="13" applyFont="1" applyAlignment="1">
      <alignment horizontal="right"/>
    </xf>
    <xf numFmtId="2" fontId="4" fillId="0" borderId="0" xfId="13" applyNumberFormat="1" applyFont="1" applyAlignment="1">
      <alignment horizontal="right"/>
    </xf>
    <xf numFmtId="0" fontId="20" fillId="8" borderId="0" xfId="13" applyFont="1" applyFill="1" applyAlignment="1">
      <alignment horizontal="center"/>
    </xf>
    <xf numFmtId="0" fontId="21" fillId="8" borderId="0" xfId="13" applyFont="1" applyFill="1" applyAlignment="1">
      <alignment horizontal="center"/>
    </xf>
    <xf numFmtId="0" fontId="4" fillId="8" borderId="0" xfId="13" applyFont="1" applyFill="1" applyAlignment="1">
      <alignment horizontal="right"/>
    </xf>
    <xf numFmtId="2" fontId="4" fillId="8" borderId="0" xfId="13" applyNumberFormat="1" applyFont="1" applyFill="1" applyAlignment="1">
      <alignment horizontal="right"/>
    </xf>
    <xf numFmtId="0" fontId="4" fillId="4" borderId="0" xfId="21" applyFont="1" applyFill="1" applyAlignment="1">
      <alignment vertical="top"/>
    </xf>
    <xf numFmtId="0" fontId="4" fillId="4" borderId="0" xfId="21" applyFont="1" applyFill="1"/>
    <xf numFmtId="171" fontId="17" fillId="0" borderId="0" xfId="23" applyNumberFormat="1" applyFont="1" applyAlignment="1">
      <alignment horizontal="left"/>
    </xf>
    <xf numFmtId="171" fontId="4" fillId="0" borderId="3" xfId="23" applyNumberFormat="1" applyFont="1" applyBorder="1" applyAlignment="1">
      <alignment horizontal="left" indent="1"/>
    </xf>
    <xf numFmtId="171" fontId="17" fillId="0" borderId="0" xfId="21" applyNumberFormat="1" applyFont="1" applyAlignment="1">
      <alignment horizontal="left"/>
    </xf>
    <xf numFmtId="0" fontId="4" fillId="8" borderId="0" xfId="21" applyFont="1" applyFill="1"/>
    <xf numFmtId="169" fontId="21" fillId="8" borderId="0" xfId="23" applyNumberFormat="1" applyFont="1" applyFill="1" applyAlignment="1">
      <alignment horizontal="right"/>
    </xf>
    <xf numFmtId="169" fontId="21" fillId="8" borderId="3" xfId="23" applyNumberFormat="1" applyFont="1" applyFill="1" applyBorder="1" applyAlignment="1">
      <alignment horizontal="right"/>
    </xf>
    <xf numFmtId="167" fontId="21" fillId="4" borderId="0" xfId="23" applyNumberFormat="1" applyFont="1" applyFill="1" applyAlignment="1">
      <alignment horizontal="right"/>
    </xf>
    <xf numFmtId="169" fontId="21" fillId="4" borderId="0" xfId="23" applyNumberFormat="1" applyFont="1" applyFill="1" applyAlignment="1">
      <alignment horizontal="right"/>
    </xf>
    <xf numFmtId="169" fontId="21" fillId="0" borderId="0" xfId="21" applyNumberFormat="1" applyFont="1" applyAlignment="1">
      <alignment horizontal="right"/>
    </xf>
    <xf numFmtId="3" fontId="4" fillId="4" borderId="0" xfId="21" applyNumberFormat="1" applyFont="1" applyFill="1" applyAlignment="1">
      <alignment vertical="top"/>
    </xf>
    <xf numFmtId="3" fontId="4" fillId="0" borderId="0" xfId="21" applyNumberFormat="1" applyFont="1"/>
    <xf numFmtId="172" fontId="4" fillId="0" borderId="0" xfId="21" applyNumberFormat="1" applyFont="1"/>
    <xf numFmtId="0" fontId="17" fillId="6" borderId="0" xfId="17" applyFont="1" applyFill="1"/>
    <xf numFmtId="0" fontId="20" fillId="6" borderId="4" xfId="19" applyFont="1" applyFill="1" applyBorder="1" applyAlignment="1">
      <alignment horizontal="center"/>
    </xf>
    <xf numFmtId="1" fontId="20" fillId="6" borderId="0" xfId="23" applyNumberFormat="1" applyFont="1" applyFill="1" applyAlignment="1">
      <alignment horizontal="right" indent="1"/>
    </xf>
    <xf numFmtId="2" fontId="21" fillId="6" borderId="0" xfId="23" applyNumberFormat="1" applyFont="1" applyFill="1" applyAlignment="1">
      <alignment horizontal="right"/>
    </xf>
    <xf numFmtId="1" fontId="21" fillId="6" borderId="0" xfId="23" applyNumberFormat="1" applyFont="1" applyFill="1" applyAlignment="1">
      <alignment horizontal="right"/>
    </xf>
    <xf numFmtId="165" fontId="21" fillId="6" borderId="0" xfId="23" applyNumberFormat="1" applyFont="1" applyFill="1" applyAlignment="1">
      <alignment horizontal="right"/>
    </xf>
    <xf numFmtId="166" fontId="21" fillId="6" borderId="0" xfId="23" applyNumberFormat="1" applyFont="1" applyFill="1" applyAlignment="1">
      <alignment horizontal="right"/>
    </xf>
    <xf numFmtId="2" fontId="21" fillId="6" borderId="0" xfId="19" applyNumberFormat="1" applyFont="1" applyFill="1" applyAlignment="1">
      <alignment horizontal="right"/>
    </xf>
    <xf numFmtId="0" fontId="21" fillId="6" borderId="0" xfId="19" applyFont="1" applyFill="1" applyAlignment="1">
      <alignment horizontal="right"/>
    </xf>
    <xf numFmtId="3" fontId="21" fillId="6" borderId="0" xfId="23" applyNumberFormat="1" applyFont="1" applyFill="1" applyAlignment="1">
      <alignment horizontal="right"/>
    </xf>
    <xf numFmtId="166" fontId="21" fillId="6" borderId="0" xfId="19" applyNumberFormat="1" applyFont="1" applyFill="1" applyAlignment="1">
      <alignment horizontal="right"/>
    </xf>
    <xf numFmtId="3" fontId="21" fillId="6" borderId="3" xfId="23" applyNumberFormat="1" applyFont="1" applyFill="1" applyBorder="1" applyAlignment="1">
      <alignment horizontal="right"/>
    </xf>
    <xf numFmtId="0" fontId="17" fillId="6" borderId="0" xfId="17" applyFont="1" applyFill="1" applyAlignment="1">
      <alignment vertical="top"/>
    </xf>
    <xf numFmtId="0" fontId="17" fillId="6" borderId="0" xfId="0" applyFont="1" applyFill="1" applyAlignment="1">
      <alignment vertical="top" wrapText="1"/>
    </xf>
    <xf numFmtId="166" fontId="20" fillId="6" borderId="0" xfId="22" applyNumberFormat="1" applyFont="1" applyFill="1" applyAlignment="1">
      <alignment horizontal="center"/>
    </xf>
    <xf numFmtId="0" fontId="21" fillId="6" borderId="0" xfId="22" applyFont="1" applyFill="1" applyAlignment="1">
      <alignment horizontal="right"/>
    </xf>
    <xf numFmtId="0" fontId="4" fillId="6" borderId="0" xfId="22" applyFont="1" applyFill="1" applyAlignment="1">
      <alignment horizontal="right"/>
    </xf>
    <xf numFmtId="2" fontId="21" fillId="6" borderId="3" xfId="23" applyNumberFormat="1" applyFont="1" applyFill="1" applyBorder="1" applyAlignment="1">
      <alignment horizontal="right"/>
    </xf>
    <xf numFmtId="0" fontId="17" fillId="6" borderId="0" xfId="22" applyFont="1" applyFill="1" applyAlignment="1">
      <alignment vertical="top"/>
    </xf>
    <xf numFmtId="0" fontId="17" fillId="6" borderId="0" xfId="0" applyFont="1" applyFill="1"/>
    <xf numFmtId="166" fontId="20" fillId="6" borderId="0" xfId="23" applyNumberFormat="1" applyFont="1" applyFill="1" applyAlignment="1">
      <alignment horizontal="right"/>
    </xf>
    <xf numFmtId="3" fontId="20" fillId="6" borderId="0" xfId="23" applyNumberFormat="1" applyFont="1" applyFill="1" applyAlignment="1">
      <alignment horizontal="right"/>
    </xf>
    <xf numFmtId="0" fontId="17" fillId="6" borderId="0" xfId="0" applyFont="1" applyFill="1" applyAlignment="1">
      <alignment vertical="top"/>
    </xf>
    <xf numFmtId="166" fontId="20" fillId="6" borderId="3" xfId="23" applyNumberFormat="1" applyFont="1" applyFill="1" applyBorder="1" applyAlignment="1">
      <alignment horizontal="right"/>
    </xf>
    <xf numFmtId="0" fontId="30" fillId="6" borderId="0" xfId="0" applyFont="1" applyFill="1"/>
    <xf numFmtId="0" fontId="30" fillId="6" borderId="0" xfId="0" applyFont="1" applyFill="1" applyAlignment="1">
      <alignment vertical="top"/>
    </xf>
    <xf numFmtId="166" fontId="21" fillId="6" borderId="3" xfId="23" applyNumberFormat="1" applyFont="1" applyFill="1" applyBorder="1" applyAlignment="1">
      <alignment horizontal="right"/>
    </xf>
    <xf numFmtId="166" fontId="19" fillId="6" borderId="0" xfId="23" applyNumberFormat="1" applyFont="1" applyFill="1" applyAlignment="1">
      <alignment horizontal="right"/>
    </xf>
    <xf numFmtId="0" fontId="17" fillId="6" borderId="7" xfId="23" applyFont="1" applyFill="1" applyBorder="1"/>
    <xf numFmtId="0" fontId="4" fillId="6" borderId="0" xfId="0" applyFont="1" applyFill="1"/>
    <xf numFmtId="0" fontId="17" fillId="6" borderId="0" xfId="23" applyFont="1" applyFill="1"/>
    <xf numFmtId="0" fontId="20" fillId="6" borderId="2" xfId="23" applyFont="1" applyFill="1" applyBorder="1" applyAlignment="1">
      <alignment horizontal="center"/>
    </xf>
    <xf numFmtId="2" fontId="20" fillId="6" borderId="0" xfId="23" applyNumberFormat="1" applyFont="1" applyFill="1" applyAlignment="1">
      <alignment horizontal="right"/>
    </xf>
    <xf numFmtId="165" fontId="20" fillId="6" borderId="0" xfId="23" applyNumberFormat="1" applyFont="1" applyFill="1" applyAlignment="1">
      <alignment horizontal="right"/>
    </xf>
    <xf numFmtId="172" fontId="21" fillId="6" borderId="0" xfId="23" applyNumberFormat="1" applyFont="1" applyFill="1" applyAlignment="1">
      <alignment horizontal="right"/>
    </xf>
    <xf numFmtId="172" fontId="20" fillId="6" borderId="3" xfId="23" applyNumberFormat="1" applyFont="1" applyFill="1" applyBorder="1" applyAlignment="1">
      <alignment horizontal="right"/>
    </xf>
    <xf numFmtId="0" fontId="30" fillId="6" borderId="0" xfId="23" applyFont="1" applyFill="1" applyAlignment="1">
      <alignment vertical="top"/>
    </xf>
    <xf numFmtId="0" fontId="30" fillId="6" borderId="0" xfId="23" applyFont="1" applyFill="1"/>
    <xf numFmtId="164" fontId="17" fillId="6" borderId="0" xfId="23" applyNumberFormat="1" applyFont="1" applyFill="1"/>
    <xf numFmtId="164" fontId="4" fillId="6" borderId="0" xfId="23" applyNumberFormat="1" applyFont="1" applyFill="1"/>
    <xf numFmtId="2" fontId="20" fillId="6" borderId="3" xfId="23" applyNumberFormat="1" applyFont="1" applyFill="1" applyBorder="1" applyAlignment="1">
      <alignment horizontal="right"/>
    </xf>
    <xf numFmtId="164" fontId="30" fillId="6" borderId="0" xfId="23" applyNumberFormat="1" applyFont="1" applyFill="1"/>
    <xf numFmtId="0" fontId="36" fillId="6" borderId="0" xfId="11" applyFont="1" applyFill="1"/>
    <xf numFmtId="0" fontId="36" fillId="6" borderId="0" xfId="23" applyFont="1" applyFill="1"/>
    <xf numFmtId="0" fontId="37" fillId="6" borderId="0" xfId="11" applyFont="1" applyFill="1" applyAlignment="1">
      <alignment horizontal="center"/>
    </xf>
    <xf numFmtId="4" fontId="21" fillId="6" borderId="0" xfId="23" applyNumberFormat="1" applyFont="1" applyFill="1" applyAlignment="1">
      <alignment horizontal="right"/>
    </xf>
    <xf numFmtId="4" fontId="49" fillId="6" borderId="0" xfId="11" applyNumberFormat="1" applyFont="1" applyFill="1" applyAlignment="1">
      <alignment horizontal="right"/>
    </xf>
    <xf numFmtId="4" fontId="20" fillId="6" borderId="0" xfId="23" applyNumberFormat="1" applyFont="1" applyFill="1" applyAlignment="1">
      <alignment horizontal="right"/>
    </xf>
    <xf numFmtId="165" fontId="49" fillId="6" borderId="0" xfId="11" applyNumberFormat="1" applyFont="1" applyFill="1" applyAlignment="1">
      <alignment horizontal="right"/>
    </xf>
    <xf numFmtId="0" fontId="50" fillId="6" borderId="0" xfId="11" applyFont="1" applyFill="1" applyAlignment="1">
      <alignment horizontal="right"/>
    </xf>
    <xf numFmtId="165" fontId="21" fillId="6" borderId="3" xfId="23" applyNumberFormat="1" applyFont="1" applyFill="1" applyBorder="1" applyAlignment="1">
      <alignment horizontal="right"/>
    </xf>
    <xf numFmtId="0" fontId="32" fillId="6" borderId="0" xfId="11" applyFont="1" applyFill="1"/>
    <xf numFmtId="0" fontId="32" fillId="6" borderId="0" xfId="11" applyFont="1" applyFill="1" applyAlignment="1">
      <alignment vertical="top"/>
    </xf>
    <xf numFmtId="0" fontId="17" fillId="6" borderId="0" xfId="21" applyFont="1" applyFill="1"/>
    <xf numFmtId="0" fontId="17" fillId="6" borderId="0" xfId="21" applyFont="1" applyFill="1" applyAlignment="1">
      <alignment vertical="top"/>
    </xf>
    <xf numFmtId="166" fontId="20" fillId="6" borderId="0" xfId="21" applyNumberFormat="1" applyFont="1" applyFill="1" applyAlignment="1">
      <alignment horizontal="right"/>
    </xf>
    <xf numFmtId="0" fontId="20" fillId="6" borderId="0" xfId="21" applyFont="1" applyFill="1" applyAlignment="1">
      <alignment horizontal="right"/>
    </xf>
    <xf numFmtId="0" fontId="4" fillId="0" borderId="0" xfId="17" applyFont="1"/>
    <xf numFmtId="2" fontId="21" fillId="0" borderId="2" xfId="21" applyNumberFormat="1" applyFont="1" applyBorder="1" applyAlignment="1">
      <alignment horizontal="right"/>
    </xf>
    <xf numFmtId="2" fontId="20" fillId="6" borderId="2" xfId="21" applyNumberFormat="1" applyFont="1" applyFill="1" applyBorder="1" applyAlignment="1">
      <alignment horizontal="right"/>
    </xf>
    <xf numFmtId="0" fontId="20" fillId="8" borderId="2" xfId="21" applyFont="1" applyFill="1" applyBorder="1" applyAlignment="1">
      <alignment horizontal="right"/>
    </xf>
    <xf numFmtId="0" fontId="21" fillId="8" borderId="2" xfId="21" applyFont="1" applyFill="1" applyBorder="1" applyAlignment="1">
      <alignment horizontal="right"/>
    </xf>
    <xf numFmtId="166" fontId="21" fillId="6" borderId="0" xfId="21" applyNumberFormat="1" applyFont="1" applyFill="1" applyAlignment="1">
      <alignment horizontal="right"/>
    </xf>
    <xf numFmtId="166" fontId="21" fillId="8" borderId="0" xfId="21" applyNumberFormat="1" applyFont="1" applyFill="1" applyAlignment="1">
      <alignment horizontal="right"/>
    </xf>
    <xf numFmtId="0" fontId="4" fillId="6" borderId="0" xfId="21" applyFont="1" applyFill="1" applyAlignment="1">
      <alignment vertical="top"/>
    </xf>
    <xf numFmtId="0" fontId="4" fillId="6" borderId="0" xfId="21" applyFont="1" applyFill="1"/>
    <xf numFmtId="0" fontId="4" fillId="0" borderId="0" xfId="21" applyFont="1" applyAlignment="1">
      <alignment vertical="top"/>
    </xf>
    <xf numFmtId="0" fontId="17" fillId="6" borderId="0" xfId="13" applyFont="1" applyFill="1"/>
    <xf numFmtId="0" fontId="20" fillId="6" borderId="0" xfId="13" applyFont="1" applyFill="1" applyAlignment="1">
      <alignment horizontal="center"/>
    </xf>
    <xf numFmtId="0" fontId="4" fillId="6" borderId="0" xfId="13" applyFont="1" applyFill="1" applyAlignment="1">
      <alignment horizontal="right"/>
    </xf>
    <xf numFmtId="2" fontId="4" fillId="6" borderId="0" xfId="13" applyNumberFormat="1" applyFont="1" applyFill="1" applyAlignment="1">
      <alignment horizontal="right"/>
    </xf>
    <xf numFmtId="0" fontId="30" fillId="6" borderId="0" xfId="13" applyFont="1" applyFill="1"/>
    <xf numFmtId="0" fontId="30" fillId="6" borderId="0" xfId="13" applyFont="1" applyFill="1" applyAlignment="1">
      <alignment vertical="top"/>
    </xf>
    <xf numFmtId="0" fontId="17" fillId="6" borderId="0" xfId="13" applyFont="1" applyFill="1" applyAlignment="1">
      <alignment vertical="top"/>
    </xf>
    <xf numFmtId="0" fontId="17" fillId="6" borderId="0" xfId="16" applyFont="1" applyFill="1"/>
    <xf numFmtId="165" fontId="20" fillId="6" borderId="2" xfId="16" applyNumberFormat="1" applyFont="1" applyFill="1" applyBorder="1" applyAlignment="1">
      <alignment horizontal="right"/>
    </xf>
    <xf numFmtId="172" fontId="21" fillId="6" borderId="0" xfId="16" applyNumberFormat="1" applyFont="1" applyFill="1" applyAlignment="1">
      <alignment horizontal="right"/>
    </xf>
    <xf numFmtId="169" fontId="21" fillId="6" borderId="0" xfId="16" applyNumberFormat="1" applyFont="1" applyFill="1" applyAlignment="1">
      <alignment horizontal="right"/>
    </xf>
    <xf numFmtId="164" fontId="21" fillId="6" borderId="0" xfId="23" applyNumberFormat="1" applyFont="1" applyFill="1" applyAlignment="1">
      <alignment horizontal="right"/>
    </xf>
    <xf numFmtId="0" fontId="30" fillId="6" borderId="0" xfId="16" applyFont="1" applyFill="1" applyAlignment="1">
      <alignment vertical="top"/>
    </xf>
    <xf numFmtId="0" fontId="30" fillId="6" borderId="0" xfId="16" applyFont="1" applyFill="1"/>
    <xf numFmtId="0" fontId="17" fillId="6" borderId="0" xfId="18" applyFont="1" applyFill="1"/>
    <xf numFmtId="165" fontId="20" fillId="6" borderId="2" xfId="18" applyNumberFormat="1" applyFont="1" applyFill="1" applyBorder="1" applyAlignment="1">
      <alignment horizontal="right"/>
    </xf>
    <xf numFmtId="165" fontId="21" fillId="6" borderId="0" xfId="18" applyNumberFormat="1" applyFont="1" applyFill="1" applyAlignment="1">
      <alignment horizontal="right"/>
    </xf>
    <xf numFmtId="2" fontId="21" fillId="6" borderId="0" xfId="18" applyNumberFormat="1" applyFont="1" applyFill="1" applyAlignment="1">
      <alignment horizontal="right"/>
    </xf>
    <xf numFmtId="0" fontId="30" fillId="6" borderId="0" xfId="18" applyFont="1" applyFill="1" applyAlignment="1">
      <alignment vertical="top"/>
    </xf>
    <xf numFmtId="0" fontId="17" fillId="6" borderId="0" xfId="18" applyFont="1" applyFill="1" applyAlignment="1">
      <alignment vertical="top"/>
    </xf>
    <xf numFmtId="0" fontId="17" fillId="6" borderId="0" xfId="15" applyFont="1" applyFill="1" applyAlignment="1">
      <alignment vertical="top"/>
    </xf>
    <xf numFmtId="0" fontId="17" fillId="6" borderId="0" xfId="7" applyFont="1" applyFill="1"/>
    <xf numFmtId="0" fontId="17" fillId="6" borderId="0" xfId="7" applyFont="1" applyFill="1" applyAlignment="1">
      <alignment horizontal="center"/>
    </xf>
    <xf numFmtId="172" fontId="20" fillId="6" borderId="0" xfId="23" applyNumberFormat="1" applyFont="1" applyFill="1" applyAlignment="1">
      <alignment horizontal="right"/>
    </xf>
    <xf numFmtId="172" fontId="4" fillId="6" borderId="0" xfId="7" applyNumberFormat="1" applyFont="1" applyFill="1" applyAlignment="1">
      <alignment horizontal="right"/>
    </xf>
    <xf numFmtId="172" fontId="21" fillId="6" borderId="0" xfId="7" applyNumberFormat="1" applyFont="1" applyFill="1" applyAlignment="1">
      <alignment horizontal="right"/>
    </xf>
    <xf numFmtId="0" fontId="30" fillId="6" borderId="0" xfId="7" applyFont="1" applyFill="1" applyAlignment="1">
      <alignment vertical="top"/>
    </xf>
    <xf numFmtId="0" fontId="17" fillId="6" borderId="0" xfId="7" applyFont="1" applyFill="1" applyAlignment="1">
      <alignment vertical="top"/>
    </xf>
    <xf numFmtId="0" fontId="17" fillId="6" borderId="0" xfId="8" applyFont="1" applyFill="1"/>
    <xf numFmtId="0" fontId="17" fillId="6" borderId="0" xfId="8" applyFont="1" applyFill="1" applyAlignment="1">
      <alignment horizontal="center"/>
    </xf>
    <xf numFmtId="2" fontId="4" fillId="6" borderId="0" xfId="8" applyNumberFormat="1" applyFont="1" applyFill="1" applyAlignment="1">
      <alignment horizontal="right"/>
    </xf>
    <xf numFmtId="0" fontId="17" fillId="6" borderId="0" xfId="8" applyFont="1" applyFill="1" applyAlignment="1">
      <alignment vertical="top"/>
    </xf>
    <xf numFmtId="165" fontId="20" fillId="6" borderId="0" xfId="8" applyNumberFormat="1" applyFont="1" applyFill="1" applyAlignment="1">
      <alignment horizontal="center"/>
    </xf>
    <xf numFmtId="0" fontId="17" fillId="6" borderId="0" xfId="8" quotePrefix="1" applyFont="1" applyFill="1"/>
    <xf numFmtId="165" fontId="17" fillId="6" borderId="0" xfId="8" quotePrefix="1" applyNumberFormat="1" applyFont="1" applyFill="1"/>
    <xf numFmtId="165" fontId="17" fillId="6" borderId="0" xfId="8" applyNumberFormat="1" applyFont="1" applyFill="1"/>
    <xf numFmtId="0" fontId="16" fillId="6" borderId="0" xfId="14" applyFont="1" applyFill="1"/>
    <xf numFmtId="0" fontId="15" fillId="6" borderId="3" xfId="6" applyFont="1" applyFill="1" applyBorder="1"/>
    <xf numFmtId="0" fontId="20" fillId="6" borderId="2" xfId="14" applyFont="1" applyFill="1" applyBorder="1" applyAlignment="1">
      <alignment horizontal="right"/>
    </xf>
    <xf numFmtId="164" fontId="21" fillId="6" borderId="0" xfId="14" applyNumberFormat="1" applyFont="1" applyFill="1" applyAlignment="1">
      <alignment horizontal="right"/>
    </xf>
    <xf numFmtId="172" fontId="21" fillId="6" borderId="3" xfId="23" applyNumberFormat="1" applyFont="1" applyFill="1" applyBorder="1" applyAlignment="1">
      <alignment horizontal="right"/>
    </xf>
    <xf numFmtId="0" fontId="46" fillId="6" borderId="0" xfId="6" applyFont="1" applyFill="1" applyAlignment="1">
      <alignment horizontal="left"/>
    </xf>
    <xf numFmtId="0" fontId="15" fillId="6" borderId="0" xfId="6" applyFont="1" applyFill="1" applyAlignment="1">
      <alignment horizontal="left"/>
    </xf>
    <xf numFmtId="0" fontId="15" fillId="6" borderId="0" xfId="6" applyFont="1" applyFill="1"/>
    <xf numFmtId="1" fontId="17" fillId="6" borderId="0" xfId="23" applyNumberFormat="1" applyFont="1" applyFill="1"/>
    <xf numFmtId="1" fontId="17" fillId="6" borderId="0" xfId="14" applyNumberFormat="1" applyFont="1" applyFill="1"/>
    <xf numFmtId="164" fontId="17" fillId="6" borderId="0" xfId="14" applyNumberFormat="1" applyFont="1" applyFill="1"/>
    <xf numFmtId="3" fontId="17" fillId="6" borderId="0" xfId="14" applyNumberFormat="1" applyFont="1" applyFill="1"/>
    <xf numFmtId="0" fontId="17" fillId="6" borderId="0" xfId="14" applyFont="1" applyFill="1"/>
    <xf numFmtId="0" fontId="17" fillId="6" borderId="2" xfId="14" applyFont="1" applyFill="1" applyBorder="1" applyAlignment="1">
      <alignment horizontal="right"/>
    </xf>
    <xf numFmtId="0" fontId="18" fillId="6" borderId="0" xfId="6" applyFill="1" applyAlignment="1">
      <alignment horizontal="left"/>
    </xf>
    <xf numFmtId="0" fontId="18" fillId="6" borderId="3" xfId="6" applyFill="1" applyBorder="1"/>
    <xf numFmtId="0" fontId="21" fillId="6" borderId="2" xfId="14" applyFont="1" applyFill="1" applyBorder="1" applyAlignment="1">
      <alignment horizontal="right"/>
    </xf>
    <xf numFmtId="164" fontId="20" fillId="6" borderId="0" xfId="14" applyNumberFormat="1" applyFont="1" applyFill="1" applyAlignment="1">
      <alignment horizontal="right"/>
    </xf>
    <xf numFmtId="172" fontId="19" fillId="6" borderId="0" xfId="23" applyNumberFormat="1" applyFont="1" applyFill="1" applyAlignment="1">
      <alignment horizontal="right"/>
    </xf>
    <xf numFmtId="164" fontId="19" fillId="6" borderId="0" xfId="14" applyNumberFormat="1" applyFont="1" applyFill="1" applyAlignment="1">
      <alignment horizontal="right"/>
    </xf>
    <xf numFmtId="0" fontId="18" fillId="6" borderId="0" xfId="6" applyFill="1"/>
    <xf numFmtId="0" fontId="4" fillId="6" borderId="0" xfId="18" applyFont="1" applyFill="1"/>
    <xf numFmtId="1" fontId="4" fillId="6" borderId="0" xfId="23" applyNumberFormat="1" applyFont="1" applyFill="1"/>
    <xf numFmtId="1" fontId="4" fillId="6" borderId="0" xfId="14" applyNumberFormat="1" applyFont="1" applyFill="1"/>
    <xf numFmtId="164" fontId="4" fillId="6" borderId="0" xfId="14" applyNumberFormat="1" applyFont="1" applyFill="1"/>
    <xf numFmtId="3" fontId="4" fillId="6" borderId="0" xfId="14" applyNumberFormat="1" applyFont="1" applyFill="1"/>
    <xf numFmtId="0" fontId="4" fillId="6" borderId="0" xfId="14" applyFont="1" applyFill="1"/>
    <xf numFmtId="0" fontId="17" fillId="6" borderId="0" xfId="24" applyFont="1" applyFill="1"/>
    <xf numFmtId="0" fontId="20" fillId="6" borderId="0" xfId="15" applyFont="1" applyFill="1" applyAlignment="1">
      <alignment horizontal="right"/>
    </xf>
    <xf numFmtId="164" fontId="20" fillId="6" borderId="0" xfId="23" applyNumberFormat="1" applyFont="1" applyFill="1" applyAlignment="1">
      <alignment horizontal="right"/>
    </xf>
    <xf numFmtId="164" fontId="21" fillId="6" borderId="0" xfId="15" applyNumberFormat="1" applyFont="1" applyFill="1" applyAlignment="1">
      <alignment horizontal="right"/>
    </xf>
    <xf numFmtId="2" fontId="21" fillId="6" borderId="0" xfId="15" applyNumberFormat="1" applyFont="1" applyFill="1" applyAlignment="1">
      <alignment horizontal="right"/>
    </xf>
    <xf numFmtId="0" fontId="21" fillId="6" borderId="0" xfId="15" applyFont="1" applyFill="1" applyAlignment="1">
      <alignment horizontal="center"/>
    </xf>
    <xf numFmtId="175" fontId="20" fillId="6" borderId="0" xfId="23" applyNumberFormat="1" applyFont="1" applyFill="1" applyAlignment="1">
      <alignment horizontal="right"/>
    </xf>
    <xf numFmtId="0" fontId="15" fillId="6" borderId="0" xfId="6" applyFont="1" applyFill="1" applyAlignment="1">
      <alignment vertical="top"/>
    </xf>
    <xf numFmtId="0" fontId="17" fillId="6" borderId="0" xfId="15" applyFont="1" applyFill="1"/>
    <xf numFmtId="0" fontId="17" fillId="6" borderId="0" xfId="19" applyFont="1" applyFill="1"/>
    <xf numFmtId="0" fontId="20" fillId="6" borderId="2" xfId="19" applyFont="1" applyFill="1" applyBorder="1" applyAlignment="1">
      <alignment horizontal="center"/>
    </xf>
    <xf numFmtId="3" fontId="21" fillId="6" borderId="0" xfId="19" applyNumberFormat="1" applyFont="1" applyFill="1" applyAlignment="1">
      <alignment horizontal="right"/>
    </xf>
    <xf numFmtId="165" fontId="21" fillId="6" borderId="0" xfId="19" applyNumberFormat="1" applyFont="1" applyFill="1" applyAlignment="1">
      <alignment horizontal="right"/>
    </xf>
    <xf numFmtId="170" fontId="21" fillId="6" borderId="0" xfId="19" applyNumberFormat="1" applyFont="1" applyFill="1" applyAlignment="1">
      <alignment horizontal="right"/>
    </xf>
    <xf numFmtId="0" fontId="30" fillId="6" borderId="0" xfId="19" applyFont="1" applyFill="1" applyAlignment="1">
      <alignment vertical="top"/>
    </xf>
    <xf numFmtId="0" fontId="17" fillId="6" borderId="0" xfId="19" applyFont="1" applyFill="1" applyAlignment="1">
      <alignment vertical="top"/>
    </xf>
    <xf numFmtId="0" fontId="17" fillId="6" borderId="0" xfId="9" applyFont="1" applyFill="1"/>
    <xf numFmtId="0" fontId="17" fillId="6" borderId="0" xfId="9" applyFont="1" applyFill="1" applyAlignment="1">
      <alignment horizontal="center"/>
    </xf>
    <xf numFmtId="165" fontId="4" fillId="6" borderId="0" xfId="9" applyNumberFormat="1" applyFont="1" applyFill="1" applyAlignment="1">
      <alignment horizontal="right"/>
    </xf>
    <xf numFmtId="164" fontId="4" fillId="6" borderId="0" xfId="9" applyNumberFormat="1" applyFont="1" applyFill="1" applyAlignment="1">
      <alignment horizontal="right"/>
    </xf>
    <xf numFmtId="3" fontId="21" fillId="6" borderId="0" xfId="9" applyNumberFormat="1" applyFont="1" applyFill="1" applyAlignment="1">
      <alignment horizontal="right"/>
    </xf>
    <xf numFmtId="164" fontId="21" fillId="6" borderId="0" xfId="9" applyNumberFormat="1" applyFont="1" applyFill="1" applyAlignment="1">
      <alignment horizontal="right"/>
    </xf>
    <xf numFmtId="0" fontId="17" fillId="6" borderId="0" xfId="9" applyFont="1" applyFill="1" applyAlignment="1">
      <alignment vertical="top"/>
    </xf>
    <xf numFmtId="0" fontId="36" fillId="6" borderId="0" xfId="9" applyFont="1" applyFill="1"/>
    <xf numFmtId="0" fontId="36" fillId="6" borderId="0" xfId="22" applyFont="1" applyFill="1"/>
    <xf numFmtId="0" fontId="13" fillId="6" borderId="0" xfId="9" applyFont="1" applyFill="1" applyAlignment="1">
      <alignment horizontal="center"/>
    </xf>
    <xf numFmtId="3" fontId="10" fillId="6" borderId="0" xfId="9" applyNumberFormat="1" applyFont="1" applyFill="1" applyAlignment="1">
      <alignment horizontal="right"/>
    </xf>
    <xf numFmtId="0" fontId="10" fillId="6" borderId="0" xfId="9" applyFont="1" applyFill="1" applyAlignment="1">
      <alignment horizontal="right"/>
    </xf>
    <xf numFmtId="0" fontId="36" fillId="6" borderId="0" xfId="9" applyFont="1" applyFill="1" applyAlignment="1">
      <alignment vertical="top"/>
    </xf>
    <xf numFmtId="3" fontId="17" fillId="6" borderId="0" xfId="17" applyNumberFormat="1" applyFont="1" applyFill="1" applyAlignment="1">
      <alignment vertical="top"/>
    </xf>
    <xf numFmtId="0" fontId="4" fillId="2" borderId="0" xfId="16" applyFont="1" applyFill="1" applyAlignment="1">
      <alignment horizontal="left"/>
    </xf>
    <xf numFmtId="0" fontId="4" fillId="0" borderId="0" xfId="16" applyFont="1"/>
    <xf numFmtId="171" fontId="17" fillId="0" borderId="0" xfId="16" applyNumberFormat="1" applyFont="1" applyAlignment="1">
      <alignment horizontal="left" indent="1"/>
    </xf>
    <xf numFmtId="171" fontId="4" fillId="0" borderId="0" xfId="16" applyNumberFormat="1" applyFont="1" applyAlignment="1">
      <alignment horizontal="left" indent="2"/>
    </xf>
    <xf numFmtId="171" fontId="17" fillId="0" borderId="0" xfId="16" applyNumberFormat="1" applyFont="1" applyAlignment="1">
      <alignment horizontal="left" indent="2"/>
    </xf>
    <xf numFmtId="171" fontId="17" fillId="0" borderId="0" xfId="16" applyNumberFormat="1" applyFont="1" applyAlignment="1">
      <alignment horizontal="left" indent="3"/>
    </xf>
    <xf numFmtId="171" fontId="4" fillId="0" borderId="0" xfId="16" applyNumberFormat="1" applyFont="1" applyAlignment="1">
      <alignment horizontal="left" indent="4"/>
    </xf>
    <xf numFmtId="171" fontId="4" fillId="0" borderId="0" xfId="16" applyNumberFormat="1" applyFont="1" applyAlignment="1">
      <alignment horizontal="left" indent="5"/>
    </xf>
    <xf numFmtId="171" fontId="4" fillId="0" borderId="0" xfId="16" applyNumberFormat="1" applyFont="1" applyAlignment="1">
      <alignment horizontal="left" indent="3"/>
    </xf>
    <xf numFmtId="0" fontId="17" fillId="0" borderId="0" xfId="16" applyFont="1" applyAlignment="1">
      <alignment horizontal="left"/>
    </xf>
    <xf numFmtId="171" fontId="4" fillId="0" borderId="0" xfId="16" applyNumberFormat="1" applyFont="1" applyAlignment="1">
      <alignment horizontal="left" indent="1"/>
    </xf>
    <xf numFmtId="171" fontId="4" fillId="0" borderId="3" xfId="16" applyNumberFormat="1" applyFont="1" applyBorder="1" applyAlignment="1">
      <alignment horizontal="left" indent="1"/>
    </xf>
    <xf numFmtId="171" fontId="4" fillId="0" borderId="0" xfId="18" applyNumberFormat="1" applyFont="1" applyAlignment="1">
      <alignment horizontal="left" indent="3"/>
    </xf>
    <xf numFmtId="171" fontId="17" fillId="0" borderId="0" xfId="18" applyNumberFormat="1" applyFont="1" applyAlignment="1">
      <alignment horizontal="left" indent="2"/>
    </xf>
    <xf numFmtId="0" fontId="4" fillId="0" borderId="0" xfId="18" applyFont="1" applyAlignment="1">
      <alignment horizontal="left"/>
    </xf>
    <xf numFmtId="0" fontId="4" fillId="0" borderId="0" xfId="18" applyFont="1" applyAlignment="1">
      <alignment horizontal="left" indent="1"/>
    </xf>
    <xf numFmtId="0" fontId="17" fillId="0" borderId="2" xfId="18" applyFont="1" applyBorder="1"/>
    <xf numFmtId="0" fontId="17" fillId="0" borderId="0" xfId="22" applyFont="1" applyAlignment="1">
      <alignment horizontal="left"/>
    </xf>
    <xf numFmtId="171" fontId="4" fillId="3" borderId="3" xfId="7" applyNumberFormat="1" applyFont="1" applyFill="1" applyBorder="1" applyAlignment="1">
      <alignment horizontal="left" indent="1"/>
    </xf>
    <xf numFmtId="0" fontId="4" fillId="0" borderId="0" xfId="7" applyFont="1"/>
    <xf numFmtId="171" fontId="4" fillId="3" borderId="0" xfId="7" applyNumberFormat="1" applyFont="1" applyFill="1" applyAlignment="1">
      <alignment horizontal="left" indent="1"/>
    </xf>
    <xf numFmtId="171" fontId="4" fillId="3" borderId="0" xfId="12" applyNumberFormat="1" applyFont="1" applyFill="1" applyAlignment="1">
      <alignment horizontal="left" indent="1"/>
    </xf>
    <xf numFmtId="171" fontId="17" fillId="3" borderId="0" xfId="7" applyNumberFormat="1" applyFont="1" applyFill="1" applyAlignment="1">
      <alignment horizontal="left"/>
    </xf>
    <xf numFmtId="171" fontId="4" fillId="3" borderId="0" xfId="7" applyNumberFormat="1" applyFont="1" applyFill="1" applyAlignment="1">
      <alignment horizontal="left" indent="2"/>
    </xf>
    <xf numFmtId="171" fontId="4" fillId="3" borderId="0" xfId="8" applyNumberFormat="1" applyFont="1" applyFill="1" applyAlignment="1">
      <alignment horizontal="left" indent="2"/>
    </xf>
    <xf numFmtId="171" fontId="4" fillId="3" borderId="3" xfId="8" applyNumberFormat="1" applyFont="1" applyFill="1" applyBorder="1" applyAlignment="1">
      <alignment horizontal="left" indent="2"/>
    </xf>
    <xf numFmtId="0" fontId="4" fillId="0" borderId="0" xfId="14" applyFont="1" applyAlignment="1">
      <alignment horizontal="left" indent="3"/>
    </xf>
    <xf numFmtId="171" fontId="4" fillId="0" borderId="0" xfId="14" applyNumberFormat="1" applyFont="1" applyAlignment="1">
      <alignment horizontal="left" indent="3"/>
    </xf>
    <xf numFmtId="0" fontId="1" fillId="0" borderId="0" xfId="26" applyFont="1"/>
    <xf numFmtId="171" fontId="42" fillId="0" borderId="0" xfId="26" applyNumberFormat="1" applyFont="1" applyAlignment="1">
      <alignment horizontal="left" indent="1"/>
    </xf>
    <xf numFmtId="171" fontId="41" fillId="0" borderId="3" xfId="26" applyNumberFormat="1" applyFont="1" applyBorder="1" applyAlignment="1">
      <alignment horizontal="left" indent="2"/>
    </xf>
    <xf numFmtId="0" fontId="4" fillId="2" borderId="0" xfId="15" applyFont="1" applyFill="1" applyAlignment="1">
      <alignment horizontal="left"/>
    </xf>
    <xf numFmtId="164" fontId="21" fillId="4" borderId="3" xfId="23" applyNumberFormat="1" applyFont="1" applyFill="1" applyBorder="1" applyAlignment="1">
      <alignment horizontal="right"/>
    </xf>
    <xf numFmtId="164" fontId="21" fillId="6" borderId="3" xfId="23" applyNumberFormat="1" applyFont="1" applyFill="1" applyBorder="1" applyAlignment="1">
      <alignment horizontal="right"/>
    </xf>
    <xf numFmtId="164" fontId="21" fillId="8" borderId="3" xfId="23" applyNumberFormat="1" applyFont="1" applyFill="1" applyBorder="1" applyAlignment="1">
      <alignment horizontal="right"/>
    </xf>
    <xf numFmtId="171" fontId="17" fillId="4" borderId="0" xfId="24" applyNumberFormat="1" applyFont="1" applyFill="1" applyAlignment="1">
      <alignment horizontal="left"/>
    </xf>
    <xf numFmtId="171" fontId="4" fillId="4" borderId="0" xfId="24" applyNumberFormat="1" applyFont="1" applyFill="1" applyAlignment="1">
      <alignment horizontal="left" indent="2"/>
    </xf>
    <xf numFmtId="171" fontId="4" fillId="4" borderId="3" xfId="24" applyNumberFormat="1" applyFont="1" applyFill="1" applyBorder="1" applyAlignment="1">
      <alignment horizontal="left" indent="2"/>
    </xf>
    <xf numFmtId="165" fontId="21" fillId="4" borderId="3" xfId="23" applyNumberFormat="1" applyFont="1" applyFill="1" applyBorder="1" applyAlignment="1">
      <alignment horizontal="right"/>
    </xf>
    <xf numFmtId="0" fontId="4" fillId="0" borderId="0" xfId="19" applyFont="1"/>
    <xf numFmtId="171" fontId="17" fillId="0" borderId="0" xfId="19" applyNumberFormat="1" applyFont="1" applyAlignment="1">
      <alignment horizontal="left" indent="1"/>
    </xf>
    <xf numFmtId="171" fontId="4" fillId="0" borderId="3" xfId="19" applyNumberFormat="1" applyFont="1" applyBorder="1" applyAlignment="1">
      <alignment horizontal="left" indent="2"/>
    </xf>
    <xf numFmtId="171" fontId="4" fillId="0" borderId="0" xfId="20" applyNumberFormat="1" applyFont="1" applyAlignment="1">
      <alignment horizontal="left" indent="1"/>
    </xf>
    <xf numFmtId="171" fontId="10" fillId="4" borderId="0" xfId="9" applyNumberFormat="1" applyFont="1" applyFill="1" applyAlignment="1">
      <alignment horizontal="left" indent="2"/>
    </xf>
    <xf numFmtId="171" fontId="10" fillId="4" borderId="3" xfId="9" applyNumberFormat="1" applyFont="1" applyFill="1" applyBorder="1" applyAlignment="1">
      <alignment horizontal="left" indent="2"/>
    </xf>
    <xf numFmtId="0" fontId="4" fillId="6" borderId="0" xfId="15" quotePrefix="1" applyFont="1" applyFill="1" applyAlignment="1">
      <alignment horizontal="left"/>
    </xf>
    <xf numFmtId="0" fontId="0" fillId="0" borderId="0" xfId="0" applyAlignment="1">
      <alignment wrapText="1"/>
    </xf>
    <xf numFmtId="0" fontId="20" fillId="6" borderId="2" xfId="21" applyFont="1" applyFill="1" applyBorder="1" applyAlignment="1">
      <alignment horizontal="right"/>
    </xf>
    <xf numFmtId="0" fontId="4" fillId="6" borderId="0" xfId="8" applyFont="1" applyFill="1" applyAlignment="1">
      <alignment horizontal="center"/>
    </xf>
    <xf numFmtId="0" fontId="3" fillId="0" borderId="0" xfId="29"/>
    <xf numFmtId="0" fontId="4" fillId="6" borderId="0" xfId="0" applyFont="1" applyFill="1" applyAlignment="1">
      <alignment vertical="top"/>
    </xf>
    <xf numFmtId="0" fontId="4" fillId="6" borderId="0" xfId="0" applyFont="1" applyFill="1" applyAlignment="1">
      <alignment vertical="top" wrapText="1"/>
    </xf>
    <xf numFmtId="0" fontId="4" fillId="6" borderId="0" xfId="0" applyFont="1" applyFill="1" applyAlignment="1">
      <alignment horizontal="left" vertical="top" wrapText="1"/>
    </xf>
    <xf numFmtId="49" fontId="4" fillId="6" borderId="0" xfId="28" quotePrefix="1" applyNumberFormat="1" applyFont="1" applyFill="1"/>
    <xf numFmtId="0" fontId="3" fillId="6" borderId="0" xfId="28" applyFill="1"/>
    <xf numFmtId="0" fontId="4" fillId="4" borderId="0" xfId="16" applyFont="1" applyFill="1" applyAlignment="1">
      <alignment vertical="top"/>
    </xf>
    <xf numFmtId="0" fontId="4" fillId="4" borderId="0" xfId="13" applyFont="1" applyFill="1" applyAlignment="1">
      <alignment vertical="top"/>
    </xf>
    <xf numFmtId="0" fontId="3" fillId="0" borderId="0" xfId="29" applyAlignment="1">
      <alignment horizontal="left"/>
    </xf>
    <xf numFmtId="0" fontId="3" fillId="0" borderId="14" xfId="29" applyBorder="1"/>
    <xf numFmtId="0" fontId="3" fillId="0" borderId="15" xfId="29" applyBorder="1"/>
    <xf numFmtId="0" fontId="17" fillId="4" borderId="0" xfId="28" applyFont="1" applyFill="1" applyAlignment="1">
      <alignment horizontal="left" wrapText="1"/>
    </xf>
    <xf numFmtId="0" fontId="17" fillId="6" borderId="0" xfId="28" applyFont="1" applyFill="1" applyAlignment="1">
      <alignment horizontal="left" wrapText="1"/>
    </xf>
    <xf numFmtId="0" fontId="4" fillId="4" borderId="0" xfId="13" applyFont="1" applyFill="1"/>
    <xf numFmtId="0" fontId="4" fillId="4" borderId="0" xfId="16" applyFont="1" applyFill="1"/>
    <xf numFmtId="0" fontId="4" fillId="4" borderId="0" xfId="17" applyFont="1" applyFill="1"/>
    <xf numFmtId="0" fontId="4" fillId="4" borderId="0" xfId="8" applyFont="1" applyFill="1"/>
    <xf numFmtId="0" fontId="4" fillId="4" borderId="0" xfId="7" applyFont="1" applyFill="1"/>
    <xf numFmtId="0" fontId="4" fillId="4" borderId="0" xfId="18" applyFont="1" applyFill="1"/>
    <xf numFmtId="0" fontId="4" fillId="4" borderId="0" xfId="0" applyFont="1" applyFill="1" applyAlignment="1">
      <alignment wrapText="1"/>
    </xf>
    <xf numFmtId="49" fontId="4" fillId="4" borderId="0" xfId="0" applyNumberFormat="1" applyFont="1" applyFill="1"/>
    <xf numFmtId="0" fontId="0" fillId="4" borderId="0" xfId="0" applyFill="1" applyAlignment="1">
      <alignment wrapText="1"/>
    </xf>
    <xf numFmtId="0" fontId="17" fillId="0" borderId="0" xfId="18" applyFont="1" applyAlignment="1">
      <alignment wrapText="1"/>
    </xf>
    <xf numFmtId="0" fontId="4" fillId="4" borderId="0" xfId="23" quotePrefix="1" applyFont="1" applyFill="1" applyAlignment="1">
      <alignment horizontal="left" wrapText="1"/>
    </xf>
    <xf numFmtId="0" fontId="0" fillId="6" borderId="0" xfId="0" applyFill="1"/>
    <xf numFmtId="0" fontId="4" fillId="0" borderId="0" xfId="23" quotePrefix="1" applyFont="1" applyAlignment="1">
      <alignment horizontal="left" wrapText="1"/>
    </xf>
    <xf numFmtId="0" fontId="4" fillId="4" borderId="0" xfId="28" applyFont="1" applyFill="1" applyAlignment="1">
      <alignment horizontal="left" wrapText="1"/>
    </xf>
    <xf numFmtId="0" fontId="3" fillId="0" borderId="0" xfId="28" applyAlignment="1">
      <alignment wrapText="1"/>
    </xf>
    <xf numFmtId="0" fontId="17" fillId="4" borderId="0" xfId="17" applyFont="1" applyFill="1" applyAlignment="1">
      <alignment wrapText="1"/>
    </xf>
    <xf numFmtId="0" fontId="3" fillId="4" borderId="0" xfId="28" applyFill="1" applyAlignment="1">
      <alignment wrapText="1"/>
    </xf>
    <xf numFmtId="0" fontId="4" fillId="4" borderId="0" xfId="29" quotePrefix="1" applyFont="1" applyFill="1"/>
    <xf numFmtId="0" fontId="4" fillId="6" borderId="0" xfId="29" quotePrefix="1" applyFont="1" applyFill="1"/>
    <xf numFmtId="0" fontId="3" fillId="6" borderId="0" xfId="29" applyFill="1"/>
    <xf numFmtId="0" fontId="17" fillId="6" borderId="0" xfId="28" applyFont="1" applyFill="1" applyAlignment="1">
      <alignment horizontal="left"/>
    </xf>
    <xf numFmtId="0" fontId="4" fillId="6" borderId="0" xfId="28" applyFont="1" applyFill="1" applyAlignment="1">
      <alignment horizontal="left"/>
    </xf>
    <xf numFmtId="0" fontId="4" fillId="6" borderId="0" xfId="17" quotePrefix="1" applyFont="1" applyFill="1"/>
    <xf numFmtId="0" fontId="4" fillId="6" borderId="0" xfId="17" applyFont="1" applyFill="1"/>
    <xf numFmtId="0" fontId="4" fillId="6" borderId="0" xfId="28" applyFont="1" applyFill="1"/>
    <xf numFmtId="0" fontId="4" fillId="6" borderId="0" xfId="28" applyFont="1" applyFill="1" applyAlignment="1">
      <alignment horizontal="left" wrapText="1"/>
    </xf>
    <xf numFmtId="0" fontId="3" fillId="6" borderId="0" xfId="28" applyFill="1" applyAlignment="1">
      <alignment wrapText="1"/>
    </xf>
    <xf numFmtId="0" fontId="4" fillId="4" borderId="0" xfId="0" applyFont="1" applyFill="1" applyAlignment="1">
      <alignment horizontal="left" wrapText="1"/>
    </xf>
    <xf numFmtId="0" fontId="4" fillId="4" borderId="0" xfId="22" applyFont="1" applyFill="1"/>
    <xf numFmtId="0" fontId="17" fillId="0" borderId="13" xfId="14" quotePrefix="1" applyFont="1" applyBorder="1" applyAlignment="1">
      <alignment wrapText="1"/>
    </xf>
    <xf numFmtId="0" fontId="3" fillId="6" borderId="14" xfId="29" applyFill="1" applyBorder="1"/>
    <xf numFmtId="0" fontId="3" fillId="6" borderId="0" xfId="0" applyFont="1" applyFill="1"/>
    <xf numFmtId="0" fontId="4" fillId="0" borderId="0" xfId="9" applyFont="1"/>
    <xf numFmtId="0" fontId="4" fillId="0" borderId="0" xfId="9" applyFont="1" applyAlignment="1">
      <alignment vertical="top"/>
    </xf>
    <xf numFmtId="0" fontId="3" fillId="4" borderId="0" xfId="0" applyFont="1" applyFill="1"/>
    <xf numFmtId="169" fontId="20" fillId="0" borderId="0" xfId="16" applyNumberFormat="1" applyFont="1" applyAlignment="1">
      <alignment horizontal="right"/>
    </xf>
    <xf numFmtId="169" fontId="20" fillId="6" borderId="0" xfId="16" applyNumberFormat="1" applyFont="1" applyFill="1" applyAlignment="1">
      <alignment horizontal="right"/>
    </xf>
    <xf numFmtId="169" fontId="20" fillId="8" borderId="0" xfId="16" applyNumberFormat="1" applyFont="1" applyFill="1" applyAlignment="1">
      <alignment horizontal="right"/>
    </xf>
    <xf numFmtId="0" fontId="4" fillId="2" borderId="0" xfId="16" applyFont="1" applyFill="1"/>
    <xf numFmtId="0" fontId="4" fillId="6" borderId="0" xfId="22" applyFont="1" applyFill="1"/>
    <xf numFmtId="0" fontId="9" fillId="6" borderId="0" xfId="22" applyFont="1" applyFill="1" applyAlignment="1">
      <alignment vertical="top"/>
    </xf>
    <xf numFmtId="0" fontId="30" fillId="6" borderId="0" xfId="22" applyFont="1" applyFill="1" applyAlignment="1">
      <alignment vertical="top"/>
    </xf>
    <xf numFmtId="0" fontId="4" fillId="4" borderId="0" xfId="23" quotePrefix="1" applyFont="1" applyFill="1" applyAlignment="1">
      <alignment horizontal="left"/>
    </xf>
    <xf numFmtId="171" fontId="4" fillId="0" borderId="0" xfId="23" quotePrefix="1" applyNumberFormat="1" applyFont="1" applyAlignment="1">
      <alignment horizontal="left" indent="2"/>
    </xf>
    <xf numFmtId="171" fontId="4" fillId="0" borderId="0" xfId="23" quotePrefix="1" applyNumberFormat="1" applyFont="1" applyAlignment="1">
      <alignment horizontal="left" indent="3"/>
    </xf>
    <xf numFmtId="0" fontId="0" fillId="6" borderId="0" xfId="0" applyFill="1" applyAlignment="1">
      <alignment wrapText="1"/>
    </xf>
    <xf numFmtId="4" fontId="21" fillId="0" borderId="3" xfId="23" applyNumberFormat="1" applyFont="1" applyBorder="1" applyAlignment="1">
      <alignment horizontal="right"/>
    </xf>
    <xf numFmtId="4" fontId="21" fillId="6" borderId="3" xfId="23" applyNumberFormat="1" applyFont="1" applyFill="1" applyBorder="1" applyAlignment="1">
      <alignment horizontal="right"/>
    </xf>
    <xf numFmtId="4" fontId="21" fillId="8" borderId="3" xfId="23" applyNumberFormat="1" applyFont="1" applyFill="1" applyBorder="1" applyAlignment="1">
      <alignment horizontal="right"/>
    </xf>
    <xf numFmtId="0" fontId="30" fillId="6" borderId="0" xfId="17" applyFont="1" applyFill="1"/>
    <xf numFmtId="0" fontId="30" fillId="6" borderId="0" xfId="22" applyFont="1" applyFill="1"/>
    <xf numFmtId="0" fontId="30" fillId="6" borderId="0" xfId="17" applyFont="1" applyFill="1" applyAlignment="1">
      <alignment vertical="top"/>
    </xf>
    <xf numFmtId="0" fontId="30" fillId="6" borderId="0" xfId="0" applyFont="1" applyFill="1" applyAlignment="1">
      <alignment vertical="top" wrapText="1"/>
    </xf>
    <xf numFmtId="0" fontId="30" fillId="6" borderId="7" xfId="23" applyFont="1" applyFill="1" applyBorder="1"/>
    <xf numFmtId="0" fontId="32" fillId="6" borderId="0" xfId="23" applyFont="1" applyFill="1"/>
    <xf numFmtId="0" fontId="21" fillId="6" borderId="0" xfId="21" applyFont="1" applyFill="1" applyAlignment="1">
      <alignment horizontal="right"/>
    </xf>
    <xf numFmtId="0" fontId="30" fillId="6" borderId="0" xfId="21" applyFont="1" applyFill="1"/>
    <xf numFmtId="0" fontId="30" fillId="6" borderId="0" xfId="18" applyFont="1" applyFill="1"/>
    <xf numFmtId="0" fontId="30" fillId="6" borderId="0" xfId="15" applyFont="1" applyFill="1" applyAlignment="1">
      <alignment vertical="top"/>
    </xf>
    <xf numFmtId="0" fontId="30" fillId="6" borderId="0" xfId="7" applyFont="1" applyFill="1"/>
    <xf numFmtId="0" fontId="30" fillId="6" borderId="0" xfId="8" applyFont="1" applyFill="1"/>
    <xf numFmtId="0" fontId="30" fillId="6" borderId="0" xfId="8" applyFont="1" applyFill="1" applyAlignment="1">
      <alignment vertical="top"/>
    </xf>
    <xf numFmtId="165" fontId="19" fillId="6" borderId="0" xfId="8" applyNumberFormat="1" applyFont="1" applyFill="1" applyAlignment="1">
      <alignment horizontal="center"/>
    </xf>
    <xf numFmtId="0" fontId="30" fillId="6" borderId="0" xfId="8" quotePrefix="1" applyFont="1" applyFill="1"/>
    <xf numFmtId="165" fontId="30" fillId="6" borderId="0" xfId="8" quotePrefix="1" applyNumberFormat="1" applyFont="1" applyFill="1"/>
    <xf numFmtId="165" fontId="30" fillId="6" borderId="0" xfId="8" applyNumberFormat="1" applyFont="1" applyFill="1"/>
    <xf numFmtId="0" fontId="4" fillId="6" borderId="0" xfId="24" applyFont="1" applyFill="1"/>
    <xf numFmtId="0" fontId="18" fillId="6" borderId="0" xfId="6" applyFill="1" applyAlignment="1">
      <alignment vertical="top"/>
    </xf>
    <xf numFmtId="0" fontId="4" fillId="6" borderId="0" xfId="15" applyFont="1" applyFill="1"/>
    <xf numFmtId="0" fontId="30" fillId="6" borderId="0" xfId="19" applyFont="1" applyFill="1"/>
    <xf numFmtId="0" fontId="30" fillId="6" borderId="0" xfId="9" applyFont="1" applyFill="1"/>
    <xf numFmtId="0" fontId="30" fillId="6" borderId="0" xfId="9" applyFont="1" applyFill="1" applyAlignment="1">
      <alignment vertical="top"/>
    </xf>
    <xf numFmtId="0" fontId="32" fillId="6" borderId="0" xfId="9" applyFont="1" applyFill="1"/>
    <xf numFmtId="0" fontId="32" fillId="6" borderId="0" xfId="22" applyFont="1" applyFill="1"/>
    <xf numFmtId="0" fontId="32" fillId="6" borderId="0" xfId="9" applyFont="1" applyFill="1" applyAlignment="1">
      <alignment vertical="top"/>
    </xf>
    <xf numFmtId="22" fontId="0" fillId="0" borderId="0" xfId="0" applyNumberFormat="1" applyAlignment="1">
      <alignment horizontal="left"/>
    </xf>
    <xf numFmtId="176" fontId="3" fillId="7" borderId="0" xfId="0" applyNumberFormat="1" applyFont="1" applyFill="1" applyAlignment="1">
      <alignment horizontal="left"/>
    </xf>
    <xf numFmtId="49" fontId="3" fillId="7" borderId="0" xfId="0" applyNumberFormat="1" applyFont="1" applyFill="1" applyAlignment="1">
      <alignment horizontal="left"/>
    </xf>
    <xf numFmtId="0" fontId="17" fillId="4" borderId="0" xfId="0" applyFont="1" applyFill="1" applyAlignment="1">
      <alignment horizontal="left" wrapText="1"/>
    </xf>
    <xf numFmtId="0" fontId="4" fillId="0" borderId="0" xfId="17" applyFont="1" applyAlignment="1">
      <alignment vertical="top" wrapText="1"/>
    </xf>
    <xf numFmtId="0" fontId="0" fillId="0" borderId="0" xfId="0" applyAlignment="1">
      <alignment vertical="top" wrapText="1"/>
    </xf>
    <xf numFmtId="0" fontId="4" fillId="4" borderId="0" xfId="17" quotePrefix="1" applyFont="1" applyFill="1" applyAlignment="1">
      <alignment horizontal="left" wrapText="1"/>
    </xf>
    <xf numFmtId="0" fontId="3" fillId="4" borderId="0" xfId="0" applyFont="1" applyFill="1" applyAlignment="1">
      <alignment horizontal="left" wrapText="1"/>
    </xf>
    <xf numFmtId="0" fontId="3" fillId="0" borderId="0" xfId="0" applyFont="1" applyAlignment="1">
      <alignment horizontal="left" wrapText="1"/>
    </xf>
    <xf numFmtId="0" fontId="4" fillId="4" borderId="0" xfId="17" applyFont="1" applyFill="1" applyAlignment="1">
      <alignment wrapText="1"/>
    </xf>
    <xf numFmtId="0" fontId="3" fillId="4" borderId="0" xfId="0" applyFont="1" applyFill="1" applyAlignment="1">
      <alignment wrapText="1"/>
    </xf>
    <xf numFmtId="0" fontId="3" fillId="0" borderId="0" xfId="0" applyFont="1" applyAlignment="1">
      <alignment wrapText="1"/>
    </xf>
    <xf numFmtId="0" fontId="30" fillId="4" borderId="0" xfId="17" applyFont="1" applyFill="1" applyAlignment="1">
      <alignment wrapText="1"/>
    </xf>
    <xf numFmtId="0" fontId="4" fillId="0" borderId="0" xfId="17" applyFont="1" applyAlignment="1">
      <alignment wrapText="1"/>
    </xf>
    <xf numFmtId="0" fontId="4" fillId="4" borderId="0" xfId="17" applyFont="1" applyFill="1"/>
    <xf numFmtId="0" fontId="3" fillId="0" borderId="0" xfId="0" applyFont="1"/>
    <xf numFmtId="49" fontId="4" fillId="4" borderId="0" xfId="0" applyNumberFormat="1" applyFont="1" applyFill="1"/>
    <xf numFmtId="0" fontId="17" fillId="3" borderId="4" xfId="8" applyFont="1" applyFill="1" applyBorder="1" applyAlignment="1">
      <alignment horizontal="center"/>
    </xf>
    <xf numFmtId="0" fontId="15" fillId="0" borderId="9" xfId="0" applyFont="1" applyBorder="1" applyAlignment="1">
      <alignment horizontal="center"/>
    </xf>
    <xf numFmtId="0" fontId="15"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4" fillId="4" borderId="0" xfId="0" quotePrefix="1" applyNumberFormat="1" applyFont="1" applyFill="1"/>
    <xf numFmtId="0" fontId="4" fillId="0" borderId="0" xfId="17" quotePrefix="1" applyFont="1"/>
    <xf numFmtId="0" fontId="0" fillId="0" borderId="0" xfId="0"/>
    <xf numFmtId="0" fontId="29" fillId="4" borderId="0" xfId="5" applyFont="1" applyFill="1" applyBorder="1" applyAlignment="1" applyProtection="1">
      <alignment horizontal="center" vertical="center" wrapText="1"/>
    </xf>
    <xf numFmtId="0" fontId="29" fillId="4" borderId="0" xfId="5" applyFont="1" applyFill="1" applyAlignment="1" applyProtection="1">
      <alignment horizontal="center" vertical="center" wrapText="1"/>
    </xf>
    <xf numFmtId="0" fontId="16" fillId="0" borderId="0" xfId="17" applyFont="1"/>
    <xf numFmtId="0" fontId="20" fillId="0" borderId="4" xfId="8" applyFont="1" applyBorder="1" applyAlignment="1">
      <alignment horizontal="center"/>
    </xf>
    <xf numFmtId="0" fontId="20" fillId="0" borderId="9" xfId="8" applyFont="1" applyBorder="1" applyAlignment="1">
      <alignment horizontal="center"/>
    </xf>
    <xf numFmtId="0" fontId="4" fillId="0" borderId="0" xfId="18" applyFont="1" applyAlignment="1">
      <alignment wrapText="1"/>
    </xf>
    <xf numFmtId="0" fontId="16" fillId="0" borderId="0" xfId="22" applyFont="1"/>
    <xf numFmtId="0" fontId="30" fillId="6" borderId="0" xfId="22" applyFont="1" applyFill="1" applyAlignment="1">
      <alignment wrapText="1"/>
    </xf>
    <xf numFmtId="0" fontId="3" fillId="6" borderId="0" xfId="0" applyFont="1" applyFill="1" applyAlignment="1">
      <alignment wrapText="1"/>
    </xf>
    <xf numFmtId="0" fontId="4" fillId="4" borderId="0" xfId="22" quotePrefix="1" applyFont="1" applyFill="1" applyAlignment="1">
      <alignment horizontal="justify" wrapText="1"/>
    </xf>
    <xf numFmtId="0" fontId="4" fillId="6" borderId="0" xfId="22" applyFont="1" applyFill="1" applyAlignment="1">
      <alignment wrapText="1"/>
    </xf>
    <xf numFmtId="0" fontId="4" fillId="6" borderId="0" xfId="22" applyFont="1" applyFill="1" applyAlignment="1">
      <alignment horizontal="left" wrapText="1"/>
    </xf>
    <xf numFmtId="0" fontId="4" fillId="6" borderId="0" xfId="17" applyFont="1" applyFill="1" applyAlignment="1">
      <alignment wrapText="1"/>
    </xf>
    <xf numFmtId="49" fontId="4" fillId="4" borderId="0" xfId="28" quotePrefix="1" applyNumberFormat="1" applyFont="1" applyFill="1"/>
    <xf numFmtId="0" fontId="3" fillId="0" borderId="0" xfId="28"/>
    <xf numFmtId="0" fontId="3" fillId="4" borderId="0" xfId="28" applyFill="1" applyAlignment="1">
      <alignment wrapText="1"/>
    </xf>
    <xf numFmtId="0" fontId="3" fillId="0" borderId="0" xfId="28" applyAlignment="1">
      <alignment wrapText="1"/>
    </xf>
    <xf numFmtId="0" fontId="4" fillId="4" borderId="0" xfId="28" quotePrefix="1" applyFont="1" applyFill="1" applyAlignment="1">
      <alignment wrapText="1"/>
    </xf>
    <xf numFmtId="0" fontId="14" fillId="4" borderId="0" xfId="0" applyFont="1" applyFill="1"/>
    <xf numFmtId="0" fontId="20" fillId="0" borderId="19" xfId="8" applyFont="1" applyBorder="1" applyAlignment="1">
      <alignment horizontal="center"/>
    </xf>
    <xf numFmtId="0" fontId="0" fillId="0" borderId="3" xfId="0" applyBorder="1" applyAlignment="1">
      <alignment horizontal="center"/>
    </xf>
    <xf numFmtId="0" fontId="0" fillId="0" borderId="12" xfId="0" applyBorder="1" applyAlignment="1">
      <alignment horizontal="center"/>
    </xf>
    <xf numFmtId="0" fontId="20" fillId="0" borderId="3" xfId="8" applyFont="1" applyBorder="1" applyAlignment="1">
      <alignment horizontal="center"/>
    </xf>
    <xf numFmtId="0" fontId="17" fillId="3" borderId="19" xfId="8" applyFont="1" applyFill="1" applyBorder="1" applyAlignment="1">
      <alignment horizontal="center"/>
    </xf>
    <xf numFmtId="0" fontId="17" fillId="0" borderId="0" xfId="18" applyFont="1" applyAlignment="1">
      <alignment vertical="top" wrapText="1"/>
    </xf>
    <xf numFmtId="0" fontId="17" fillId="4" borderId="0" xfId="0" applyFont="1" applyFill="1" applyAlignment="1">
      <alignment vertical="top" wrapText="1"/>
    </xf>
    <xf numFmtId="0" fontId="4" fillId="4" borderId="0" xfId="17" applyFont="1" applyFill="1" applyAlignment="1">
      <alignment vertical="top" wrapText="1"/>
    </xf>
    <xf numFmtId="0" fontId="3" fillId="0" borderId="0" xfId="0" applyFont="1" applyAlignment="1">
      <alignment vertical="top" wrapText="1"/>
    </xf>
    <xf numFmtId="0" fontId="4" fillId="4" borderId="0" xfId="28" applyFont="1" applyFill="1" applyAlignment="1">
      <alignment horizontal="left" wrapText="1"/>
    </xf>
    <xf numFmtId="0" fontId="0" fillId="4" borderId="0" xfId="0" applyFill="1" applyAlignment="1">
      <alignment vertical="top" wrapText="1"/>
    </xf>
    <xf numFmtId="0" fontId="4" fillId="4" borderId="0" xfId="28" applyFont="1" applyFill="1" applyAlignment="1">
      <alignment wrapText="1"/>
    </xf>
    <xf numFmtId="0" fontId="4" fillId="0" borderId="0" xfId="17" quotePrefix="1" applyFont="1" applyAlignment="1">
      <alignment vertical="top"/>
    </xf>
    <xf numFmtId="0" fontId="3" fillId="0" borderId="0" xfId="28" applyAlignment="1">
      <alignment vertical="top"/>
    </xf>
    <xf numFmtId="0" fontId="14" fillId="4" borderId="0" xfId="0" applyFont="1" applyFill="1" applyAlignment="1">
      <alignment horizontal="left"/>
    </xf>
    <xf numFmtId="0" fontId="14" fillId="4" borderId="0" xfId="29" applyFont="1" applyFill="1"/>
    <xf numFmtId="0" fontId="3" fillId="0" borderId="0" xfId="29"/>
    <xf numFmtId="0" fontId="3" fillId="0" borderId="3" xfId="22" applyFont="1" applyBorder="1"/>
    <xf numFmtId="0" fontId="3" fillId="0" borderId="3" xfId="28" applyBorder="1"/>
    <xf numFmtId="0" fontId="4" fillId="4" borderId="0" xfId="29" applyFont="1" applyFill="1" applyAlignment="1">
      <alignment wrapText="1"/>
    </xf>
    <xf numFmtId="0" fontId="3" fillId="0" borderId="0" xfId="29" applyAlignment="1">
      <alignment wrapText="1"/>
    </xf>
    <xf numFmtId="0" fontId="4" fillId="4" borderId="2" xfId="29" applyFont="1" applyFill="1" applyBorder="1" applyAlignment="1">
      <alignment horizontal="left" wrapText="1"/>
    </xf>
    <xf numFmtId="0" fontId="4" fillId="4" borderId="0" xfId="29" applyFont="1" applyFill="1" applyAlignment="1">
      <alignment horizontal="left" wrapText="1"/>
    </xf>
    <xf numFmtId="0" fontId="4" fillId="4" borderId="0" xfId="23" quotePrefix="1" applyFont="1" applyFill="1" applyAlignment="1">
      <alignment horizontal="left" wrapText="1"/>
    </xf>
    <xf numFmtId="0" fontId="4" fillId="0" borderId="0" xfId="23" quotePrefix="1" applyFont="1" applyAlignment="1">
      <alignment horizontal="left" wrapText="1"/>
    </xf>
    <xf numFmtId="0" fontId="16" fillId="0" borderId="0" xfId="23" applyFont="1"/>
    <xf numFmtId="0" fontId="9" fillId="0" borderId="0" xfId="23" applyFont="1"/>
    <xf numFmtId="0" fontId="4" fillId="4" borderId="0" xfId="17" applyFont="1" applyFill="1" applyAlignment="1">
      <alignment horizontal="left" wrapText="1"/>
    </xf>
    <xf numFmtId="0" fontId="0" fillId="0" borderId="0" xfId="0" applyAlignment="1">
      <alignment wrapText="1"/>
    </xf>
    <xf numFmtId="0" fontId="16" fillId="4" borderId="0" xfId="23" applyFont="1" applyFill="1"/>
    <xf numFmtId="0" fontId="18" fillId="4" borderId="0" xfId="23" applyFont="1" applyFill="1"/>
    <xf numFmtId="0" fontId="17" fillId="0" borderId="0" xfId="18" applyFont="1" applyAlignment="1">
      <alignment wrapText="1"/>
    </xf>
    <xf numFmtId="0" fontId="0" fillId="4" borderId="0" xfId="0" applyFill="1" applyAlignment="1">
      <alignment wrapText="1"/>
    </xf>
    <xf numFmtId="0" fontId="4" fillId="6" borderId="0" xfId="23" quotePrefix="1" applyFont="1" applyFill="1" applyAlignment="1">
      <alignment horizontal="left" wrapText="1"/>
    </xf>
    <xf numFmtId="0" fontId="0" fillId="6" borderId="0" xfId="0" applyFill="1" applyAlignment="1">
      <alignment wrapText="1"/>
    </xf>
    <xf numFmtId="49" fontId="4" fillId="6" borderId="0" xfId="0" quotePrefix="1" applyNumberFormat="1" applyFont="1" applyFill="1"/>
    <xf numFmtId="0" fontId="0" fillId="6" borderId="0" xfId="0" applyFill="1"/>
    <xf numFmtId="0" fontId="15" fillId="0" borderId="0" xfId="11" applyFont="1"/>
    <xf numFmtId="0" fontId="4" fillId="0" borderId="0" xfId="0" applyFont="1" applyAlignment="1">
      <alignment wrapText="1"/>
    </xf>
    <xf numFmtId="0" fontId="3" fillId="0" borderId="9" xfId="0" applyFont="1" applyBorder="1" applyAlignment="1">
      <alignment horizontal="center"/>
    </xf>
    <xf numFmtId="0" fontId="3" fillId="0" borderId="10" xfId="0" applyFont="1" applyBorder="1" applyAlignment="1">
      <alignment horizontal="center"/>
    </xf>
    <xf numFmtId="0" fontId="16" fillId="0" borderId="0" xfId="21" applyFont="1"/>
    <xf numFmtId="0" fontId="9" fillId="0" borderId="0" xfId="21" applyFont="1"/>
    <xf numFmtId="0" fontId="4" fillId="4" borderId="0" xfId="21" quotePrefix="1" applyFont="1" applyFill="1" applyAlignment="1">
      <alignment wrapText="1"/>
    </xf>
    <xf numFmtId="0" fontId="16" fillId="0" borderId="0" xfId="13" applyFont="1" applyAlignment="1">
      <alignment horizontal="left" readingOrder="1"/>
    </xf>
    <xf numFmtId="0" fontId="4" fillId="0" borderId="0" xfId="0" quotePrefix="1" applyFont="1" applyAlignment="1">
      <alignment wrapText="1"/>
    </xf>
    <xf numFmtId="0" fontId="16" fillId="0" borderId="0" xfId="16" applyFont="1"/>
    <xf numFmtId="0" fontId="18" fillId="0" borderId="0" xfId="16" applyFont="1"/>
    <xf numFmtId="0" fontId="4" fillId="4" borderId="0" xfId="16" quotePrefix="1" applyFont="1" applyFill="1" applyAlignment="1">
      <alignment wrapText="1"/>
    </xf>
    <xf numFmtId="0" fontId="4" fillId="4" borderId="0" xfId="0" applyFont="1" applyFill="1" applyAlignment="1">
      <alignment wrapText="1"/>
    </xf>
    <xf numFmtId="0" fontId="3" fillId="4" borderId="0" xfId="0" applyFont="1" applyFill="1" applyAlignment="1">
      <alignment vertical="top" wrapText="1"/>
    </xf>
    <xf numFmtId="0" fontId="4" fillId="4" borderId="0" xfId="17" quotePrefix="1" applyFont="1" applyFill="1" applyAlignment="1">
      <alignment wrapText="1"/>
    </xf>
    <xf numFmtId="0" fontId="47" fillId="0" borderId="0" xfId="0" applyFont="1" applyAlignment="1">
      <alignment wrapText="1"/>
    </xf>
    <xf numFmtId="0" fontId="4" fillId="0" borderId="0" xfId="18" quotePrefix="1" applyFont="1" applyAlignment="1">
      <alignment wrapText="1"/>
    </xf>
    <xf numFmtId="0" fontId="16" fillId="0" borderId="0" xfId="18" applyFont="1"/>
    <xf numFmtId="0" fontId="4" fillId="4" borderId="0" xfId="21" quotePrefix="1" applyFont="1" applyFill="1" applyAlignment="1">
      <alignment horizontal="left" wrapText="1"/>
    </xf>
    <xf numFmtId="0" fontId="4" fillId="4" borderId="0" xfId="16" quotePrefix="1" applyFont="1" applyFill="1"/>
    <xf numFmtId="0" fontId="47" fillId="0" borderId="0" xfId="0" applyFont="1"/>
    <xf numFmtId="0" fontId="16" fillId="0" borderId="0" xfId="7" applyFont="1" applyAlignment="1">
      <alignment horizontal="left"/>
    </xf>
    <xf numFmtId="0" fontId="0" fillId="0" borderId="0" xfId="0" applyAlignment="1">
      <alignment horizontal="left"/>
    </xf>
    <xf numFmtId="0" fontId="47" fillId="4" borderId="0" xfId="0" applyFont="1" applyFill="1" applyAlignment="1">
      <alignment wrapText="1"/>
    </xf>
    <xf numFmtId="0" fontId="16" fillId="0" borderId="0" xfId="8" applyFont="1" applyAlignment="1">
      <alignment horizontal="left"/>
    </xf>
    <xf numFmtId="0" fontId="20" fillId="0" borderId="10" xfId="8" applyFont="1" applyBorder="1" applyAlignment="1">
      <alignment horizontal="center"/>
    </xf>
    <xf numFmtId="0" fontId="4" fillId="4" borderId="13" xfId="17" applyFont="1" applyFill="1" applyBorder="1" applyAlignment="1">
      <alignment wrapText="1"/>
    </xf>
    <xf numFmtId="0" fontId="3" fillId="0" borderId="14" xfId="0" applyFont="1" applyBorder="1" applyAlignment="1">
      <alignment wrapText="1"/>
    </xf>
    <xf numFmtId="0" fontId="47" fillId="0" borderId="15" xfId="0" applyFont="1" applyBorder="1" applyAlignment="1">
      <alignment wrapText="1"/>
    </xf>
    <xf numFmtId="0" fontId="4" fillId="0" borderId="13" xfId="14" quotePrefix="1" applyFont="1" applyBorder="1" applyAlignment="1">
      <alignment horizontal="left" wrapText="1"/>
    </xf>
    <xf numFmtId="0" fontId="3" fillId="0" borderId="14" xfId="29" applyBorder="1" applyAlignment="1">
      <alignment horizontal="left"/>
    </xf>
    <xf numFmtId="0" fontId="3" fillId="0" borderId="15" xfId="29" applyBorder="1" applyAlignment="1">
      <alignment horizontal="left"/>
    </xf>
    <xf numFmtId="0" fontId="4" fillId="0" borderId="13" xfId="14" quotePrefix="1" applyFont="1" applyBorder="1" applyAlignment="1">
      <alignment wrapText="1"/>
    </xf>
    <xf numFmtId="0" fontId="3" fillId="0" borderId="14" xfId="29" applyBorder="1"/>
    <xf numFmtId="0" fontId="3" fillId="0" borderId="15" xfId="29" applyBorder="1"/>
    <xf numFmtId="0" fontId="4" fillId="0" borderId="13" xfId="14" quotePrefix="1" applyFont="1" applyBorder="1" applyAlignment="1">
      <alignment horizontal="left"/>
    </xf>
    <xf numFmtId="0" fontId="4" fillId="4" borderId="13" xfId="17" quotePrefix="1" applyFont="1" applyFill="1" applyBorder="1" applyAlignment="1">
      <alignment wrapText="1"/>
    </xf>
    <xf numFmtId="0" fontId="3" fillId="4" borderId="14" xfId="0" applyFont="1" applyFill="1" applyBorder="1" applyAlignment="1">
      <alignment wrapText="1"/>
    </xf>
    <xf numFmtId="0" fontId="3" fillId="0" borderId="15" xfId="0" applyFont="1" applyBorder="1" applyAlignment="1">
      <alignment wrapText="1"/>
    </xf>
    <xf numFmtId="0" fontId="4" fillId="0" borderId="13" xfId="18" quotePrefix="1" applyFont="1" applyBorder="1" applyAlignment="1">
      <alignment wrapText="1"/>
    </xf>
    <xf numFmtId="49" fontId="20" fillId="0" borderId="4" xfId="8" applyNumberFormat="1" applyFont="1" applyBorder="1" applyAlignment="1">
      <alignment horizontal="center"/>
    </xf>
    <xf numFmtId="0" fontId="4" fillId="0" borderId="16" xfId="26" quotePrefix="1" applyFont="1" applyBorder="1" applyAlignment="1">
      <alignment horizontal="left"/>
    </xf>
    <xf numFmtId="0" fontId="4" fillId="0" borderId="17" xfId="26" applyFont="1" applyBorder="1" applyAlignment="1">
      <alignment horizontal="left"/>
    </xf>
    <xf numFmtId="0" fontId="4" fillId="0" borderId="18" xfId="26" applyFont="1" applyBorder="1" applyAlignment="1">
      <alignment horizontal="left"/>
    </xf>
    <xf numFmtId="0" fontId="4" fillId="4" borderId="0" xfId="17" applyFont="1" applyFill="1" applyAlignment="1">
      <alignment vertical="top"/>
    </xf>
    <xf numFmtId="0" fontId="3" fillId="0" borderId="0" xfId="0" applyFont="1" applyAlignment="1">
      <alignment vertical="top"/>
    </xf>
    <xf numFmtId="0" fontId="4" fillId="0" borderId="13" xfId="26" applyFont="1" applyBorder="1" applyAlignment="1">
      <alignment horizontal="left"/>
    </xf>
    <xf numFmtId="0" fontId="4" fillId="0" borderId="14" xfId="26" applyFont="1" applyBorder="1" applyAlignment="1">
      <alignment horizontal="left"/>
    </xf>
    <xf numFmtId="0" fontId="4" fillId="0" borderId="15" xfId="26" applyFont="1" applyBorder="1" applyAlignment="1">
      <alignment horizontal="left"/>
    </xf>
    <xf numFmtId="0" fontId="4" fillId="6" borderId="0" xfId="15" quotePrefix="1" applyFont="1" applyFill="1" applyAlignment="1">
      <alignment horizontal="left" wrapText="1"/>
    </xf>
    <xf numFmtId="0" fontId="3" fillId="6" borderId="0" xfId="0" applyFont="1" applyFill="1" applyAlignment="1">
      <alignment horizontal="left" wrapText="1"/>
    </xf>
    <xf numFmtId="0" fontId="4" fillId="6" borderId="0" xfId="15" quotePrefix="1" applyFont="1" applyFill="1" applyAlignment="1">
      <alignment horizontal="left"/>
    </xf>
    <xf numFmtId="0" fontId="4" fillId="6" borderId="17" xfId="15" quotePrefix="1" applyFont="1" applyFill="1" applyBorder="1" applyAlignment="1">
      <alignment horizontal="left"/>
    </xf>
    <xf numFmtId="0" fontId="4" fillId="0" borderId="0" xfId="19" quotePrefix="1" applyFont="1" applyAlignment="1">
      <alignment horizontal="left" wrapText="1"/>
    </xf>
    <xf numFmtId="0" fontId="16" fillId="0" borderId="0" xfId="19" applyFont="1" applyAlignment="1">
      <alignment wrapText="1"/>
    </xf>
    <xf numFmtId="0" fontId="16" fillId="0" borderId="0" xfId="9" applyFont="1" applyAlignment="1">
      <alignment horizontal="left" wrapText="1" readingOrder="1"/>
    </xf>
    <xf numFmtId="0" fontId="0" fillId="0" borderId="0" xfId="0" applyAlignment="1">
      <alignment wrapText="1" readingOrder="1"/>
    </xf>
    <xf numFmtId="0" fontId="4" fillId="0" borderId="0" xfId="0" applyFont="1" applyAlignment="1">
      <alignment vertical="top" wrapText="1"/>
    </xf>
    <xf numFmtId="0" fontId="17" fillId="4" borderId="0" xfId="0" applyFont="1" applyFill="1" applyAlignment="1">
      <alignment horizontal="left" vertical="top" wrapText="1"/>
    </xf>
    <xf numFmtId="0" fontId="12" fillId="6" borderId="0" xfId="9" applyFont="1" applyFill="1" applyAlignment="1">
      <alignment horizontal="left" wrapText="1" readingOrder="1"/>
    </xf>
    <xf numFmtId="0" fontId="4" fillId="4" borderId="0" xfId="23" quotePrefix="1" applyFont="1" applyFill="1" applyAlignment="1">
      <alignment horizontal="left" vertical="top" wrapText="1"/>
    </xf>
    <xf numFmtId="0" fontId="30" fillId="4" borderId="0" xfId="17" applyFont="1" applyFill="1" applyAlignment="1">
      <alignment vertical="top" wrapText="1"/>
    </xf>
  </cellXfs>
  <cellStyles count="30">
    <cellStyle name="Date" xfId="1" xr:uid="{00000000-0005-0000-0000-000000000000}"/>
    <cellStyle name="Fixed" xfId="2" xr:uid="{00000000-0005-0000-0000-000001000000}"/>
    <cellStyle name="Heading1" xfId="3" xr:uid="{00000000-0005-0000-0000-000002000000}"/>
    <cellStyle name="Heading2" xfId="4" xr:uid="{00000000-0005-0000-0000-000003000000}"/>
    <cellStyle name="Hyperlink" xfId="5" builtinId="8"/>
    <cellStyle name="Normal" xfId="0" builtinId="0"/>
    <cellStyle name="Normal 2" xfId="6" xr:uid="{00000000-0005-0000-0000-000006000000}"/>
    <cellStyle name="Normal 2 2" xfId="29" xr:uid="{5BD4F399-EF99-433F-B333-BB26056A4B85}"/>
    <cellStyle name="Normal 3" xfId="26" xr:uid="{00000000-0005-0000-0000-000007000000}"/>
    <cellStyle name="Normal 4" xfId="28" xr:uid="{00000000-0005-0000-0000-000008000000}"/>
    <cellStyle name="Normal_10btab" xfId="7" xr:uid="{00000000-0005-0000-0000-000009000000}"/>
    <cellStyle name="Normal_10ctab" xfId="8" xr:uid="{00000000-0005-0000-0000-00000A000000}"/>
    <cellStyle name="Normal_1atab" xfId="9" xr:uid="{00000000-0005-0000-0000-00000B000000}"/>
    <cellStyle name="Normal_1-macro-stub" xfId="10" xr:uid="{00000000-0005-0000-0000-00000C000000}"/>
    <cellStyle name="Normal_5btab" xfId="11" xr:uid="{00000000-0005-0000-0000-00000D000000}"/>
    <cellStyle name="Normal_8btab" xfId="12" xr:uid="{00000000-0005-0000-0000-00000E000000}"/>
    <cellStyle name="Normal_8ctab" xfId="13" xr:uid="{00000000-0005-0000-0000-00000F000000}"/>
    <cellStyle name="Normal_tab-10B" xfId="14" xr:uid="{00000000-0005-0000-0000-000010000000}"/>
    <cellStyle name="Normal_tab-10C" xfId="15" xr:uid="{00000000-0005-0000-0000-000011000000}"/>
    <cellStyle name="Normal_Us_coal" xfId="16" xr:uid="{00000000-0005-0000-0000-000012000000}"/>
    <cellStyle name="Normal_us_e_s&amp;d" xfId="17" xr:uid="{00000000-0005-0000-0000-000013000000}"/>
    <cellStyle name="Normal_us_elec" xfId="18" xr:uid="{00000000-0005-0000-0000-000014000000}"/>
    <cellStyle name="Normal_us_energy" xfId="19" xr:uid="{00000000-0005-0000-0000-000015000000}"/>
    <cellStyle name="Normal_us_macro" xfId="20" xr:uid="{00000000-0005-0000-0000-000016000000}"/>
    <cellStyle name="Normal_us_ng" xfId="21" xr:uid="{00000000-0005-0000-0000-000017000000}"/>
    <cellStyle name="Normal_us_price" xfId="22" xr:uid="{00000000-0005-0000-0000-000018000000}"/>
    <cellStyle name="Normal_us_psd_m" xfId="23" xr:uid="{00000000-0005-0000-0000-000019000000}"/>
    <cellStyle name="Normal_us_renew" xfId="24" xr:uid="{00000000-0005-0000-0000-00001A000000}"/>
    <cellStyle name="Percent" xfId="27" builtinId="5"/>
    <cellStyle name="Total" xfId="25" builtinId="25" customBuiltin="1"/>
  </cellStyles>
  <dxfs count="10">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64590</xdr:colOff>
      <xdr:row>0</xdr:row>
      <xdr:rowOff>95250</xdr:rowOff>
    </xdr:from>
    <xdr:to>
      <xdr:col>1</xdr:col>
      <xdr:colOff>2875459</xdr:colOff>
      <xdr:row>4</xdr:row>
      <xdr:rowOff>85725</xdr:rowOff>
    </xdr:to>
    <xdr:pic>
      <xdr:nvPicPr>
        <xdr:cNvPr id="1263" name="Picture 13">
          <a:hlinkClick xmlns:r="http://schemas.openxmlformats.org/officeDocument/2006/relationships" r:id="rId1"/>
          <a:extLst>
            <a:ext uri="{FF2B5EF4-FFF2-40B4-BE49-F238E27FC236}">
              <a16:creationId xmlns:a16="http://schemas.microsoft.com/office/drawing/2014/main" id="{00000000-0008-0000-0100-0000EF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004390" y="95250"/>
          <a:ext cx="2810869" cy="6254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V13"/>
  <sheetViews>
    <sheetView workbookViewId="0">
      <selection activeCell="I4" sqref="I4"/>
    </sheetView>
  </sheetViews>
  <sheetFormatPr defaultRowHeight="13.2" x14ac:dyDescent="0.25"/>
  <cols>
    <col min="1" max="1" width="6.44140625" customWidth="1"/>
    <col min="2" max="2" width="14" customWidth="1"/>
    <col min="3" max="3" width="10.5546875" customWidth="1"/>
    <col min="4" max="4" width="8.5546875" customWidth="1"/>
  </cols>
  <sheetData>
    <row r="1" spans="1:74" x14ac:dyDescent="0.25">
      <c r="A1" s="112" t="s">
        <v>137</v>
      </c>
      <c r="D1" s="985" t="s">
        <v>1601</v>
      </c>
      <c r="E1" s="985"/>
      <c r="F1" s="985"/>
    </row>
    <row r="2" spans="1:74" x14ac:dyDescent="0.25">
      <c r="A2" s="349" t="s">
        <v>767</v>
      </c>
      <c r="D2" s="984">
        <v>45568</v>
      </c>
      <c r="E2" s="984"/>
      <c r="F2" s="984"/>
      <c r="G2" s="351" t="str">
        <f>"EIA completed modeling and analysis for this report on "&amp;TEXT(Dates!$D$2,"dddd, mmmm d, yyyy")&amp;"."</f>
        <v>EIA completed modeling and analysis for this report on Thursday, October 3, 2024.</v>
      </c>
      <c r="H2" s="351"/>
      <c r="I2" s="351"/>
      <c r="J2" s="351"/>
      <c r="K2" s="351"/>
      <c r="L2" s="351"/>
      <c r="M2" s="351"/>
    </row>
    <row r="3" spans="1:74" x14ac:dyDescent="0.25">
      <c r="A3" t="s">
        <v>63</v>
      </c>
      <c r="D3" s="326">
        <f>YEAR(D1)-4</f>
        <v>2020</v>
      </c>
      <c r="G3" s="350"/>
      <c r="H3" s="7"/>
      <c r="I3" s="7"/>
      <c r="J3" s="7"/>
      <c r="K3" s="7"/>
      <c r="L3" s="7"/>
      <c r="M3" s="7"/>
    </row>
    <row r="4" spans="1:74" x14ac:dyDescent="0.25">
      <c r="D4" s="111"/>
    </row>
    <row r="5" spans="1:74" x14ac:dyDescent="0.25">
      <c r="A5" t="s">
        <v>566</v>
      </c>
      <c r="D5" s="111">
        <f>+D3*100+1</f>
        <v>202001</v>
      </c>
    </row>
    <row r="7" spans="1:74" x14ac:dyDescent="0.25">
      <c r="A7" t="s">
        <v>568</v>
      </c>
      <c r="D7" s="111">
        <f>IF(MONTH(D1)&gt;1,100*YEAR(D1)+MONTH(D1)-1,100*(YEAR(D1)-1)+12)</f>
        <v>202409</v>
      </c>
    </row>
    <row r="9" spans="1:74" x14ac:dyDescent="0.25">
      <c r="A9" t="s">
        <v>829</v>
      </c>
      <c r="D9" s="983">
        <v>45569.503287037034</v>
      </c>
      <c r="E9" s="983"/>
    </row>
    <row r="10" spans="1:74" s="119" customFormat="1" x14ac:dyDescent="0.25">
      <c r="A10" s="119" t="s">
        <v>138</v>
      </c>
    </row>
    <row r="11" spans="1:74" s="7" customFormat="1" ht="10.199999999999999" x14ac:dyDescent="0.2">
      <c r="A11" s="20"/>
      <c r="B11" s="21" t="s">
        <v>442</v>
      </c>
      <c r="C11" s="18">
        <f>+D5</f>
        <v>202001</v>
      </c>
      <c r="D11" s="22">
        <f>C11+1</f>
        <v>202002</v>
      </c>
      <c r="E11" s="22">
        <f>D11+1</f>
        <v>202003</v>
      </c>
      <c r="F11" s="23">
        <f>E11+1</f>
        <v>202004</v>
      </c>
      <c r="G11" s="23">
        <f t="shared" ref="G11:BR11" si="0">F11+1</f>
        <v>202005</v>
      </c>
      <c r="H11" s="23">
        <f t="shared" si="0"/>
        <v>202006</v>
      </c>
      <c r="I11" s="23">
        <f t="shared" si="0"/>
        <v>202007</v>
      </c>
      <c r="J11" s="23">
        <f t="shared" si="0"/>
        <v>202008</v>
      </c>
      <c r="K11" s="23">
        <f t="shared" si="0"/>
        <v>202009</v>
      </c>
      <c r="L11" s="23">
        <f t="shared" si="0"/>
        <v>202010</v>
      </c>
      <c r="M11" s="23">
        <f t="shared" si="0"/>
        <v>202011</v>
      </c>
      <c r="N11" s="23">
        <f t="shared" si="0"/>
        <v>202012</v>
      </c>
      <c r="O11" s="23">
        <f>+C11+100</f>
        <v>202101</v>
      </c>
      <c r="P11" s="23">
        <f t="shared" si="0"/>
        <v>202102</v>
      </c>
      <c r="Q11" s="23">
        <f t="shared" si="0"/>
        <v>202103</v>
      </c>
      <c r="R11" s="23">
        <f t="shared" si="0"/>
        <v>202104</v>
      </c>
      <c r="S11" s="23">
        <f t="shared" si="0"/>
        <v>202105</v>
      </c>
      <c r="T11" s="23">
        <f t="shared" si="0"/>
        <v>202106</v>
      </c>
      <c r="U11" s="23">
        <f t="shared" si="0"/>
        <v>202107</v>
      </c>
      <c r="V11" s="23">
        <f t="shared" si="0"/>
        <v>202108</v>
      </c>
      <c r="W11" s="23">
        <f t="shared" si="0"/>
        <v>202109</v>
      </c>
      <c r="X11" s="23">
        <f t="shared" si="0"/>
        <v>202110</v>
      </c>
      <c r="Y11" s="23">
        <f t="shared" si="0"/>
        <v>202111</v>
      </c>
      <c r="Z11" s="23">
        <f t="shared" si="0"/>
        <v>202112</v>
      </c>
      <c r="AA11" s="23">
        <f>+O11+100</f>
        <v>202201</v>
      </c>
      <c r="AB11" s="23">
        <f t="shared" si="0"/>
        <v>202202</v>
      </c>
      <c r="AC11" s="23">
        <f t="shared" si="0"/>
        <v>202203</v>
      </c>
      <c r="AD11" s="23">
        <f t="shared" si="0"/>
        <v>202204</v>
      </c>
      <c r="AE11" s="23">
        <f t="shared" si="0"/>
        <v>202205</v>
      </c>
      <c r="AF11" s="23">
        <f t="shared" si="0"/>
        <v>202206</v>
      </c>
      <c r="AG11" s="23">
        <f t="shared" si="0"/>
        <v>202207</v>
      </c>
      <c r="AH11" s="23">
        <f t="shared" si="0"/>
        <v>202208</v>
      </c>
      <c r="AI11" s="23">
        <f t="shared" si="0"/>
        <v>202209</v>
      </c>
      <c r="AJ11" s="23">
        <f t="shared" si="0"/>
        <v>202210</v>
      </c>
      <c r="AK11" s="23">
        <f t="shared" si="0"/>
        <v>202211</v>
      </c>
      <c r="AL11" s="23">
        <f t="shared" si="0"/>
        <v>202212</v>
      </c>
      <c r="AM11" s="23">
        <f>+AA11+100</f>
        <v>202301</v>
      </c>
      <c r="AN11" s="23">
        <f t="shared" si="0"/>
        <v>202302</v>
      </c>
      <c r="AO11" s="23">
        <f t="shared" si="0"/>
        <v>202303</v>
      </c>
      <c r="AP11" s="23">
        <f t="shared" si="0"/>
        <v>202304</v>
      </c>
      <c r="AQ11" s="23">
        <f t="shared" si="0"/>
        <v>202305</v>
      </c>
      <c r="AR11" s="23">
        <f t="shared" si="0"/>
        <v>202306</v>
      </c>
      <c r="AS11" s="23">
        <f t="shared" si="0"/>
        <v>202307</v>
      </c>
      <c r="AT11" s="23">
        <f t="shared" si="0"/>
        <v>202308</v>
      </c>
      <c r="AU11" s="23">
        <f t="shared" si="0"/>
        <v>202309</v>
      </c>
      <c r="AV11" s="23">
        <f t="shared" si="0"/>
        <v>202310</v>
      </c>
      <c r="AW11" s="23">
        <f t="shared" si="0"/>
        <v>202311</v>
      </c>
      <c r="AX11" s="23">
        <f t="shared" si="0"/>
        <v>202312</v>
      </c>
      <c r="AY11" s="23">
        <f>+AM11+100</f>
        <v>202401</v>
      </c>
      <c r="AZ11" s="23">
        <f t="shared" si="0"/>
        <v>202402</v>
      </c>
      <c r="BA11" s="23">
        <f t="shared" si="0"/>
        <v>202403</v>
      </c>
      <c r="BB11" s="23">
        <f t="shared" si="0"/>
        <v>202404</v>
      </c>
      <c r="BC11" s="23">
        <f t="shared" si="0"/>
        <v>202405</v>
      </c>
      <c r="BD11" s="23">
        <f t="shared" si="0"/>
        <v>202406</v>
      </c>
      <c r="BE11" s="23">
        <f t="shared" si="0"/>
        <v>202407</v>
      </c>
      <c r="BF11" s="23">
        <f t="shared" si="0"/>
        <v>202408</v>
      </c>
      <c r="BG11" s="23">
        <f t="shared" si="0"/>
        <v>202409</v>
      </c>
      <c r="BH11" s="23">
        <f t="shared" si="0"/>
        <v>202410</v>
      </c>
      <c r="BI11" s="23">
        <f t="shared" si="0"/>
        <v>202411</v>
      </c>
      <c r="BJ11" s="23">
        <f t="shared" si="0"/>
        <v>202412</v>
      </c>
      <c r="BK11" s="23">
        <f>+AY11+100</f>
        <v>202501</v>
      </c>
      <c r="BL11" s="23">
        <f t="shared" si="0"/>
        <v>202502</v>
      </c>
      <c r="BM11" s="23">
        <f t="shared" si="0"/>
        <v>202503</v>
      </c>
      <c r="BN11" s="23">
        <f t="shared" si="0"/>
        <v>202504</v>
      </c>
      <c r="BO11" s="23">
        <f t="shared" si="0"/>
        <v>202505</v>
      </c>
      <c r="BP11" s="23">
        <f t="shared" si="0"/>
        <v>202506</v>
      </c>
      <c r="BQ11" s="23">
        <f t="shared" si="0"/>
        <v>202507</v>
      </c>
      <c r="BR11" s="23">
        <f t="shared" si="0"/>
        <v>202508</v>
      </c>
      <c r="BS11" s="23">
        <f>BR11+1</f>
        <v>202509</v>
      </c>
      <c r="BT11" s="23">
        <f>BS11+1</f>
        <v>202510</v>
      </c>
      <c r="BU11" s="23">
        <f>BT11+1</f>
        <v>202511</v>
      </c>
      <c r="BV11" s="23">
        <f>BU11+1</f>
        <v>202512</v>
      </c>
    </row>
    <row r="12" spans="1:74" s="7" customFormat="1" ht="10.199999999999999" x14ac:dyDescent="0.2">
      <c r="A12" s="20"/>
      <c r="B12" s="24" t="s">
        <v>141</v>
      </c>
      <c r="C12" s="25">
        <v>313</v>
      </c>
      <c r="D12" s="25">
        <v>314</v>
      </c>
      <c r="E12" s="25">
        <v>315</v>
      </c>
      <c r="F12" s="25">
        <v>316</v>
      </c>
      <c r="G12" s="25">
        <v>317</v>
      </c>
      <c r="H12" s="25">
        <v>318</v>
      </c>
      <c r="I12" s="25">
        <v>319</v>
      </c>
      <c r="J12" s="25">
        <v>320</v>
      </c>
      <c r="K12" s="25">
        <v>321</v>
      </c>
      <c r="L12" s="25">
        <v>322</v>
      </c>
      <c r="M12" s="25">
        <v>323</v>
      </c>
      <c r="N12" s="25">
        <v>324</v>
      </c>
      <c r="O12" s="25">
        <v>325</v>
      </c>
      <c r="P12" s="25">
        <v>326</v>
      </c>
      <c r="Q12" s="25">
        <v>327</v>
      </c>
      <c r="R12" s="25">
        <v>328</v>
      </c>
      <c r="S12" s="25">
        <v>329</v>
      </c>
      <c r="T12" s="25">
        <v>330</v>
      </c>
      <c r="U12" s="25">
        <v>331</v>
      </c>
      <c r="V12" s="25">
        <v>332</v>
      </c>
      <c r="W12" s="25">
        <v>333</v>
      </c>
      <c r="X12" s="25">
        <v>334</v>
      </c>
      <c r="Y12" s="25">
        <v>335</v>
      </c>
      <c r="Z12" s="25">
        <v>336</v>
      </c>
      <c r="AA12" s="25">
        <v>337</v>
      </c>
      <c r="AB12" s="25">
        <v>338</v>
      </c>
      <c r="AC12" s="25">
        <v>339</v>
      </c>
      <c r="AD12" s="25">
        <v>340</v>
      </c>
      <c r="AE12" s="25">
        <v>341</v>
      </c>
      <c r="AF12" s="25">
        <v>342</v>
      </c>
      <c r="AG12" s="25">
        <v>343</v>
      </c>
      <c r="AH12" s="25">
        <v>344</v>
      </c>
      <c r="AI12" s="25">
        <v>345</v>
      </c>
      <c r="AJ12" s="25">
        <v>346</v>
      </c>
      <c r="AK12" s="25">
        <v>347</v>
      </c>
      <c r="AL12" s="25">
        <v>348</v>
      </c>
      <c r="AM12" s="25">
        <v>349</v>
      </c>
      <c r="AN12" s="25">
        <v>350</v>
      </c>
      <c r="AO12" s="25">
        <v>351</v>
      </c>
      <c r="AP12" s="25">
        <v>352</v>
      </c>
      <c r="AQ12" s="25">
        <v>353</v>
      </c>
      <c r="AR12" s="25">
        <v>354</v>
      </c>
      <c r="AS12" s="25">
        <v>355</v>
      </c>
      <c r="AT12" s="25">
        <v>356</v>
      </c>
      <c r="AU12" s="25">
        <v>357</v>
      </c>
      <c r="AV12" s="25">
        <v>358</v>
      </c>
      <c r="AW12" s="25">
        <v>359</v>
      </c>
      <c r="AX12" s="25">
        <v>360</v>
      </c>
      <c r="AY12" s="25">
        <v>361</v>
      </c>
      <c r="AZ12" s="25">
        <v>362</v>
      </c>
      <c r="BA12" s="25">
        <v>363</v>
      </c>
      <c r="BB12" s="25">
        <v>364</v>
      </c>
      <c r="BC12" s="25">
        <v>365</v>
      </c>
      <c r="BD12" s="25">
        <v>366</v>
      </c>
      <c r="BE12" s="25">
        <v>367</v>
      </c>
      <c r="BF12" s="25">
        <v>368</v>
      </c>
      <c r="BG12" s="25">
        <v>369</v>
      </c>
      <c r="BH12" s="25">
        <v>370</v>
      </c>
      <c r="BI12" s="25">
        <v>371</v>
      </c>
      <c r="BJ12" s="25">
        <v>372</v>
      </c>
      <c r="BK12" s="25">
        <v>373</v>
      </c>
      <c r="BL12" s="25">
        <v>374</v>
      </c>
      <c r="BM12" s="25">
        <v>375</v>
      </c>
      <c r="BN12" s="25">
        <v>376</v>
      </c>
      <c r="BO12" s="25">
        <v>377</v>
      </c>
      <c r="BP12" s="25">
        <v>378</v>
      </c>
      <c r="BQ12" s="25">
        <v>379</v>
      </c>
      <c r="BR12" s="25">
        <v>380</v>
      </c>
      <c r="BS12" s="25">
        <v>381</v>
      </c>
      <c r="BT12" s="25">
        <v>382</v>
      </c>
      <c r="BU12" s="25">
        <v>383</v>
      </c>
      <c r="BV12" s="25">
        <v>384</v>
      </c>
    </row>
    <row r="13" spans="1:74" s="119" customFormat="1" x14ac:dyDescent="0.25">
      <c r="B13" s="24" t="s">
        <v>567</v>
      </c>
      <c r="C13" s="25">
        <f>IF(C11&lt;=$D$7,1,0)</f>
        <v>1</v>
      </c>
      <c r="D13" s="25">
        <f t="shared" ref="D13:BO13" si="1">IF(D11&lt;=$D$7,1,0)</f>
        <v>1</v>
      </c>
      <c r="E13" s="25">
        <f t="shared" si="1"/>
        <v>1</v>
      </c>
      <c r="F13" s="25">
        <f t="shared" si="1"/>
        <v>1</v>
      </c>
      <c r="G13" s="25">
        <f t="shared" si="1"/>
        <v>1</v>
      </c>
      <c r="H13" s="25">
        <f t="shared" si="1"/>
        <v>1</v>
      </c>
      <c r="I13" s="25">
        <f t="shared" si="1"/>
        <v>1</v>
      </c>
      <c r="J13" s="25">
        <f t="shared" si="1"/>
        <v>1</v>
      </c>
      <c r="K13" s="25">
        <f t="shared" si="1"/>
        <v>1</v>
      </c>
      <c r="L13" s="25">
        <f t="shared" si="1"/>
        <v>1</v>
      </c>
      <c r="M13" s="25">
        <f t="shared" si="1"/>
        <v>1</v>
      </c>
      <c r="N13" s="25">
        <f t="shared" si="1"/>
        <v>1</v>
      </c>
      <c r="O13" s="25">
        <f t="shared" si="1"/>
        <v>1</v>
      </c>
      <c r="P13" s="25">
        <f t="shared" si="1"/>
        <v>1</v>
      </c>
      <c r="Q13" s="25">
        <f t="shared" si="1"/>
        <v>1</v>
      </c>
      <c r="R13" s="25">
        <f t="shared" si="1"/>
        <v>1</v>
      </c>
      <c r="S13" s="25">
        <f t="shared" si="1"/>
        <v>1</v>
      </c>
      <c r="T13" s="25">
        <f t="shared" si="1"/>
        <v>1</v>
      </c>
      <c r="U13" s="25">
        <f t="shared" si="1"/>
        <v>1</v>
      </c>
      <c r="V13" s="25">
        <f t="shared" si="1"/>
        <v>1</v>
      </c>
      <c r="W13" s="25">
        <f t="shared" si="1"/>
        <v>1</v>
      </c>
      <c r="X13" s="25">
        <f t="shared" si="1"/>
        <v>1</v>
      </c>
      <c r="Y13" s="25">
        <f t="shared" si="1"/>
        <v>1</v>
      </c>
      <c r="Z13" s="25">
        <f t="shared" si="1"/>
        <v>1</v>
      </c>
      <c r="AA13" s="25">
        <f t="shared" si="1"/>
        <v>1</v>
      </c>
      <c r="AB13" s="25">
        <f t="shared" si="1"/>
        <v>1</v>
      </c>
      <c r="AC13" s="25">
        <f t="shared" si="1"/>
        <v>1</v>
      </c>
      <c r="AD13" s="25">
        <f t="shared" si="1"/>
        <v>1</v>
      </c>
      <c r="AE13" s="25">
        <f t="shared" si="1"/>
        <v>1</v>
      </c>
      <c r="AF13" s="25">
        <f t="shared" si="1"/>
        <v>1</v>
      </c>
      <c r="AG13" s="25">
        <f t="shared" si="1"/>
        <v>1</v>
      </c>
      <c r="AH13" s="25">
        <f t="shared" si="1"/>
        <v>1</v>
      </c>
      <c r="AI13" s="25">
        <f t="shared" si="1"/>
        <v>1</v>
      </c>
      <c r="AJ13" s="25">
        <f t="shared" si="1"/>
        <v>1</v>
      </c>
      <c r="AK13" s="25">
        <f t="shared" si="1"/>
        <v>1</v>
      </c>
      <c r="AL13" s="25">
        <f t="shared" si="1"/>
        <v>1</v>
      </c>
      <c r="AM13" s="25">
        <f t="shared" si="1"/>
        <v>1</v>
      </c>
      <c r="AN13" s="25">
        <f t="shared" si="1"/>
        <v>1</v>
      </c>
      <c r="AO13" s="25">
        <f t="shared" si="1"/>
        <v>1</v>
      </c>
      <c r="AP13" s="25">
        <f t="shared" si="1"/>
        <v>1</v>
      </c>
      <c r="AQ13" s="25">
        <f t="shared" si="1"/>
        <v>1</v>
      </c>
      <c r="AR13" s="25">
        <f t="shared" si="1"/>
        <v>1</v>
      </c>
      <c r="AS13" s="25">
        <f t="shared" si="1"/>
        <v>1</v>
      </c>
      <c r="AT13" s="25">
        <f t="shared" si="1"/>
        <v>1</v>
      </c>
      <c r="AU13" s="25">
        <f t="shared" si="1"/>
        <v>1</v>
      </c>
      <c r="AV13" s="25">
        <f t="shared" si="1"/>
        <v>1</v>
      </c>
      <c r="AW13" s="25">
        <f t="shared" si="1"/>
        <v>1</v>
      </c>
      <c r="AX13" s="25">
        <f t="shared" si="1"/>
        <v>1</v>
      </c>
      <c r="AY13" s="25">
        <f t="shared" si="1"/>
        <v>1</v>
      </c>
      <c r="AZ13" s="25">
        <f t="shared" si="1"/>
        <v>1</v>
      </c>
      <c r="BA13" s="25">
        <f t="shared" si="1"/>
        <v>1</v>
      </c>
      <c r="BB13" s="25">
        <f t="shared" si="1"/>
        <v>1</v>
      </c>
      <c r="BC13" s="25">
        <f t="shared" si="1"/>
        <v>1</v>
      </c>
      <c r="BD13" s="25">
        <f t="shared" si="1"/>
        <v>1</v>
      </c>
      <c r="BE13" s="25">
        <f t="shared" si="1"/>
        <v>1</v>
      </c>
      <c r="BF13" s="25">
        <f t="shared" si="1"/>
        <v>1</v>
      </c>
      <c r="BG13" s="25">
        <f t="shared" si="1"/>
        <v>1</v>
      </c>
      <c r="BH13" s="25">
        <f t="shared" si="1"/>
        <v>0</v>
      </c>
      <c r="BI13" s="25">
        <f t="shared" si="1"/>
        <v>0</v>
      </c>
      <c r="BJ13" s="25">
        <f t="shared" si="1"/>
        <v>0</v>
      </c>
      <c r="BK13" s="25">
        <f t="shared" si="1"/>
        <v>0</v>
      </c>
      <c r="BL13" s="25">
        <f t="shared" si="1"/>
        <v>0</v>
      </c>
      <c r="BM13" s="25">
        <f t="shared" si="1"/>
        <v>0</v>
      </c>
      <c r="BN13" s="25">
        <f t="shared" si="1"/>
        <v>0</v>
      </c>
      <c r="BO13" s="25">
        <f t="shared" si="1"/>
        <v>0</v>
      </c>
      <c r="BP13" s="25">
        <f t="shared" ref="BP13:BV13" si="2">IF(BP11&lt;=$D$7,1,0)</f>
        <v>0</v>
      </c>
      <c r="BQ13" s="25">
        <f t="shared" si="2"/>
        <v>0</v>
      </c>
      <c r="BR13" s="25">
        <f t="shared" si="2"/>
        <v>0</v>
      </c>
      <c r="BS13" s="25">
        <f t="shared" si="2"/>
        <v>0</v>
      </c>
      <c r="BT13" s="25">
        <f t="shared" si="2"/>
        <v>0</v>
      </c>
      <c r="BU13" s="25">
        <f t="shared" si="2"/>
        <v>0</v>
      </c>
      <c r="BV13" s="25">
        <f t="shared" si="2"/>
        <v>0</v>
      </c>
    </row>
  </sheetData>
  <mergeCells count="3">
    <mergeCell ref="D9:E9"/>
    <mergeCell ref="D2:F2"/>
    <mergeCell ref="D1:F1"/>
  </mergeCells>
  <phoneticPr fontId="4"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transitionEntry="1" codeName="Sheet7">
    <pageSetUpPr fitToPage="1"/>
  </sheetPr>
  <dimension ref="A1:BV145"/>
  <sheetViews>
    <sheetView showGridLines="0" tabSelected="1" zoomScaleNormal="100" workbookViewId="0">
      <pane xSplit="2" ySplit="4" topLeftCell="AR5" activePane="bottomRight" state="frozen"/>
      <selection activeCell="BF63" sqref="BF63"/>
      <selection pane="topRight" activeCell="BF63" sqref="BF63"/>
      <selection pane="bottomLeft" activeCell="BF63" sqref="BF63"/>
      <selection pane="bottomRight" activeCell="C53" sqref="C53"/>
    </sheetView>
  </sheetViews>
  <sheetFormatPr defaultColWidth="9.5546875" defaultRowHeight="10.199999999999999" x14ac:dyDescent="0.2"/>
  <cols>
    <col min="1" max="1" width="14.5546875" style="24" customWidth="1"/>
    <col min="2" max="2" width="44.5546875" style="24" customWidth="1"/>
    <col min="3" max="50" width="6.5546875" style="24" customWidth="1"/>
    <col min="51" max="55" width="6.5546875" style="153" customWidth="1"/>
    <col min="56" max="56" width="6.5546875" style="716" customWidth="1"/>
    <col min="57" max="57" width="6.5546875" style="302" customWidth="1"/>
    <col min="58" max="58" width="6.5546875" style="716" customWidth="1"/>
    <col min="59" max="59" width="6.5546875" style="723" customWidth="1"/>
    <col min="60" max="62" width="6.5546875" style="153" customWidth="1"/>
    <col min="63" max="74" width="6.5546875" style="24" customWidth="1"/>
    <col min="75" max="16384" width="9.5546875" style="24"/>
  </cols>
  <sheetData>
    <row r="1" spans="1:74" ht="13.35" customHeight="1" x14ac:dyDescent="0.25">
      <c r="A1" s="1008" t="s">
        <v>479</v>
      </c>
      <c r="B1" s="1052" t="s">
        <v>909</v>
      </c>
      <c r="C1" s="1053"/>
      <c r="D1" s="1053"/>
      <c r="E1" s="1053"/>
      <c r="F1" s="1053"/>
      <c r="G1" s="1053"/>
      <c r="H1" s="1053"/>
      <c r="I1" s="1053"/>
      <c r="J1" s="1053"/>
      <c r="K1" s="1053"/>
      <c r="L1" s="1053"/>
      <c r="M1" s="1053"/>
      <c r="N1" s="1053"/>
      <c r="O1" s="1053"/>
      <c r="P1" s="1053"/>
      <c r="Q1" s="1053"/>
      <c r="R1" s="1053"/>
      <c r="S1" s="1053"/>
      <c r="T1" s="1053"/>
      <c r="U1" s="1053"/>
      <c r="V1" s="1053"/>
      <c r="W1" s="1053"/>
      <c r="X1" s="1053"/>
      <c r="Y1" s="1053"/>
      <c r="Z1" s="1053"/>
      <c r="AA1" s="1053"/>
      <c r="AB1" s="1053"/>
      <c r="AC1" s="1053"/>
      <c r="AD1" s="1053"/>
      <c r="AE1" s="1053"/>
      <c r="AF1" s="1053"/>
      <c r="AG1" s="1053"/>
      <c r="AH1" s="1053"/>
      <c r="AI1" s="1053"/>
      <c r="AJ1" s="1053"/>
      <c r="AK1" s="1053"/>
      <c r="AL1" s="1053"/>
    </row>
    <row r="2" spans="1:74" ht="13.2" x14ac:dyDescent="0.25">
      <c r="A2" s="1009"/>
      <c r="B2" s="243" t="str">
        <f>"U.S. Energy Information Administration  |  Short-Term Energy Outlook  - "&amp;Dates!D1</f>
        <v>U.S. Energy Information Administration  |  Short-Term Energy Outlook  - October 2024</v>
      </c>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row>
    <row r="3" spans="1:74" s="7" customFormat="1"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s="7" customFormat="1"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12"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292"/>
      <c r="B5" s="31" t="s">
        <v>457</v>
      </c>
      <c r="C5" s="608"/>
      <c r="D5" s="608"/>
      <c r="E5" s="608"/>
      <c r="F5" s="608"/>
      <c r="G5" s="608"/>
      <c r="H5" s="608"/>
      <c r="I5" s="608"/>
      <c r="J5" s="608"/>
      <c r="K5" s="608"/>
      <c r="L5" s="608"/>
      <c r="M5" s="608"/>
      <c r="N5" s="608"/>
      <c r="O5" s="608"/>
      <c r="P5" s="608"/>
      <c r="Q5" s="608"/>
      <c r="R5" s="608"/>
      <c r="S5" s="608"/>
      <c r="T5" s="608"/>
      <c r="U5" s="608"/>
      <c r="V5" s="608"/>
      <c r="W5" s="608"/>
      <c r="X5" s="608"/>
      <c r="Y5" s="608"/>
      <c r="Z5" s="608"/>
      <c r="AA5" s="608"/>
      <c r="AB5" s="608"/>
      <c r="AC5" s="608"/>
      <c r="AD5" s="608"/>
      <c r="AE5" s="608"/>
      <c r="AF5" s="608"/>
      <c r="AG5" s="608"/>
      <c r="AH5" s="608"/>
      <c r="AI5" s="608"/>
      <c r="AJ5" s="608"/>
      <c r="AK5" s="608"/>
      <c r="AL5" s="608"/>
      <c r="AM5" s="608"/>
      <c r="AN5" s="608"/>
      <c r="AO5" s="608"/>
      <c r="AP5" s="608"/>
      <c r="AQ5" s="608"/>
      <c r="AR5" s="608"/>
      <c r="AS5" s="608"/>
      <c r="AT5" s="608"/>
      <c r="AU5" s="608"/>
      <c r="AV5" s="608"/>
      <c r="AW5" s="608"/>
      <c r="AX5" s="608"/>
      <c r="AY5" s="167"/>
      <c r="AZ5" s="167"/>
      <c r="BA5" s="167"/>
      <c r="BB5" s="167"/>
      <c r="BC5" s="167"/>
      <c r="BD5" s="717"/>
      <c r="BE5" s="717"/>
      <c r="BF5" s="717"/>
      <c r="BG5" s="717"/>
      <c r="BH5" s="610"/>
      <c r="BI5" s="610"/>
      <c r="BJ5" s="610"/>
      <c r="BK5" s="610"/>
      <c r="BL5" s="610"/>
      <c r="BM5" s="610"/>
      <c r="BN5" s="610"/>
      <c r="BO5" s="610"/>
      <c r="BP5" s="610"/>
      <c r="BQ5" s="610"/>
      <c r="BR5" s="610"/>
      <c r="BS5" s="610"/>
      <c r="BT5" s="610"/>
      <c r="BU5" s="610"/>
      <c r="BV5" s="610"/>
    </row>
    <row r="6" spans="1:74" s="302" customFormat="1" ht="11.1" customHeight="1" x14ac:dyDescent="0.2">
      <c r="A6" s="595" t="s">
        <v>233</v>
      </c>
      <c r="B6" s="596" t="s">
        <v>1104</v>
      </c>
      <c r="C6" s="103">
        <v>12.851364</v>
      </c>
      <c r="D6" s="103">
        <v>12.844123</v>
      </c>
      <c r="E6" s="103">
        <v>12.796182999999999</v>
      </c>
      <c r="F6" s="103">
        <v>11.911199999999999</v>
      </c>
      <c r="G6" s="103">
        <v>9.713984</v>
      </c>
      <c r="H6" s="103">
        <v>10.44604</v>
      </c>
      <c r="I6" s="103">
        <v>11.007873999999999</v>
      </c>
      <c r="J6" s="103">
        <v>10.58478</v>
      </c>
      <c r="K6" s="103">
        <v>10.934182</v>
      </c>
      <c r="L6" s="103">
        <v>10.469150000000001</v>
      </c>
      <c r="M6" s="103">
        <v>11.209517</v>
      </c>
      <c r="N6" s="103">
        <v>11.179121</v>
      </c>
      <c r="O6" s="103">
        <v>11.152018</v>
      </c>
      <c r="P6" s="103">
        <v>9.9382450000000002</v>
      </c>
      <c r="Q6" s="103">
        <v>11.372411</v>
      </c>
      <c r="R6" s="103">
        <v>11.352838999999999</v>
      </c>
      <c r="S6" s="103">
        <v>11.422691</v>
      </c>
      <c r="T6" s="103">
        <v>11.393758</v>
      </c>
      <c r="U6" s="103">
        <v>11.416297999999999</v>
      </c>
      <c r="V6" s="103">
        <v>11.314076999999999</v>
      </c>
      <c r="W6" s="103">
        <v>10.957162</v>
      </c>
      <c r="X6" s="103">
        <v>11.636974</v>
      </c>
      <c r="Y6" s="103">
        <v>11.867466</v>
      </c>
      <c r="Z6" s="103">
        <v>11.752307</v>
      </c>
      <c r="AA6" s="103">
        <v>11.442453</v>
      </c>
      <c r="AB6" s="103">
        <v>11.467150999999999</v>
      </c>
      <c r="AC6" s="103">
        <v>11.875298000000001</v>
      </c>
      <c r="AD6" s="103">
        <v>11.812170999999999</v>
      </c>
      <c r="AE6" s="103">
        <v>11.741680000000001</v>
      </c>
      <c r="AF6" s="103">
        <v>11.912832999999999</v>
      </c>
      <c r="AG6" s="103">
        <v>11.991593</v>
      </c>
      <c r="AH6" s="103">
        <v>12.122529</v>
      </c>
      <c r="AI6" s="103">
        <v>12.438625999999999</v>
      </c>
      <c r="AJ6" s="103">
        <v>12.431267</v>
      </c>
      <c r="AK6" s="103">
        <v>12.466752</v>
      </c>
      <c r="AL6" s="103">
        <v>12.17512</v>
      </c>
      <c r="AM6" s="103">
        <v>12.610580000000001</v>
      </c>
      <c r="AN6" s="103">
        <v>12.590515</v>
      </c>
      <c r="AO6" s="103">
        <v>12.815473000000001</v>
      </c>
      <c r="AP6" s="103">
        <v>12.680327999999999</v>
      </c>
      <c r="AQ6" s="103">
        <v>12.729638</v>
      </c>
      <c r="AR6" s="103">
        <v>12.865575</v>
      </c>
      <c r="AS6" s="103">
        <v>12.935294000000001</v>
      </c>
      <c r="AT6" s="103">
        <v>13.047376</v>
      </c>
      <c r="AU6" s="103">
        <v>13.176662</v>
      </c>
      <c r="AV6" s="103">
        <v>13.148883</v>
      </c>
      <c r="AW6" s="103">
        <v>13.281094</v>
      </c>
      <c r="AX6" s="103">
        <v>13.307957999999999</v>
      </c>
      <c r="AY6" s="103">
        <v>12.553566</v>
      </c>
      <c r="AZ6" s="103">
        <v>13.102080000000001</v>
      </c>
      <c r="BA6" s="103">
        <v>13.170783</v>
      </c>
      <c r="BB6" s="103">
        <v>13.248628999999999</v>
      </c>
      <c r="BC6" s="103">
        <v>13.201128000000001</v>
      </c>
      <c r="BD6" s="718">
        <v>13.229504</v>
      </c>
      <c r="BE6" s="718">
        <v>13.204650000000001</v>
      </c>
      <c r="BF6" s="718">
        <v>13.358596449</v>
      </c>
      <c r="BG6" s="718">
        <v>13.246958577999999</v>
      </c>
      <c r="BH6" s="611">
        <v>13.31625</v>
      </c>
      <c r="BI6" s="611">
        <v>13.505739999999999</v>
      </c>
      <c r="BJ6" s="611">
        <v>13.526809999999999</v>
      </c>
      <c r="BK6" s="611">
        <v>13.52074</v>
      </c>
      <c r="BL6" s="611">
        <v>13.339930000000001</v>
      </c>
      <c r="BM6" s="611">
        <v>13.51554</v>
      </c>
      <c r="BN6" s="611">
        <v>13.524520000000001</v>
      </c>
      <c r="BO6" s="611">
        <v>13.535310000000001</v>
      </c>
      <c r="BP6" s="611">
        <v>13.52426</v>
      </c>
      <c r="BQ6" s="611">
        <v>13.53729</v>
      </c>
      <c r="BR6" s="611">
        <v>13.527189999999999</v>
      </c>
      <c r="BS6" s="611">
        <v>13.55955</v>
      </c>
      <c r="BT6" s="611">
        <v>13.508430000000001</v>
      </c>
      <c r="BU6" s="611">
        <v>13.69228</v>
      </c>
      <c r="BV6" s="611">
        <v>13.711650000000001</v>
      </c>
    </row>
    <row r="7" spans="1:74" ht="11.1" customHeight="1" x14ac:dyDescent="0.2">
      <c r="A7" s="292" t="s">
        <v>234</v>
      </c>
      <c r="B7" s="597" t="s">
        <v>1105</v>
      </c>
      <c r="C7" s="381">
        <v>0.48244900000000002</v>
      </c>
      <c r="D7" s="381">
        <v>0.47666599999999998</v>
      </c>
      <c r="E7" s="381">
        <v>0.469553</v>
      </c>
      <c r="F7" s="381">
        <v>0.46270299999999998</v>
      </c>
      <c r="G7" s="381">
        <v>0.40412100000000001</v>
      </c>
      <c r="H7" s="381">
        <v>0.36097499999999999</v>
      </c>
      <c r="I7" s="381">
        <v>0.44400499999999998</v>
      </c>
      <c r="J7" s="381">
        <v>0.44358199999999998</v>
      </c>
      <c r="K7" s="381">
        <v>0.44173499999999999</v>
      </c>
      <c r="L7" s="381">
        <v>0.45936100000000002</v>
      </c>
      <c r="M7" s="381">
        <v>0.463976</v>
      </c>
      <c r="N7" s="381">
        <v>0.46295999999999998</v>
      </c>
      <c r="O7" s="381">
        <v>0.45829399999999998</v>
      </c>
      <c r="P7" s="381">
        <v>0.45663999999999999</v>
      </c>
      <c r="Q7" s="381">
        <v>0.45331399999999999</v>
      </c>
      <c r="R7" s="381">
        <v>0.44631700000000002</v>
      </c>
      <c r="S7" s="381">
        <v>0.443326</v>
      </c>
      <c r="T7" s="381">
        <v>0.43998199999999998</v>
      </c>
      <c r="U7" s="381">
        <v>0.37997999999999998</v>
      </c>
      <c r="V7" s="381">
        <v>0.40851500000000002</v>
      </c>
      <c r="W7" s="381">
        <v>0.42968299999999998</v>
      </c>
      <c r="X7" s="381">
        <v>0.43696299999999999</v>
      </c>
      <c r="Y7" s="381">
        <v>0.44602399999999998</v>
      </c>
      <c r="Z7" s="381">
        <v>0.45112400000000002</v>
      </c>
      <c r="AA7" s="381">
        <v>0.44961600000000002</v>
      </c>
      <c r="AB7" s="381">
        <v>0.450264</v>
      </c>
      <c r="AC7" s="381">
        <v>0.43985299999999999</v>
      </c>
      <c r="AD7" s="381">
        <v>0.441523</v>
      </c>
      <c r="AE7" s="381">
        <v>0.44727099999999997</v>
      </c>
      <c r="AF7" s="381">
        <v>0.41863099999999998</v>
      </c>
      <c r="AG7" s="381">
        <v>0.43156800000000001</v>
      </c>
      <c r="AH7" s="381">
        <v>0.41315099999999999</v>
      </c>
      <c r="AI7" s="381">
        <v>0.43018099999999998</v>
      </c>
      <c r="AJ7" s="381">
        <v>0.43493100000000001</v>
      </c>
      <c r="AK7" s="381">
        <v>0.44467699999999999</v>
      </c>
      <c r="AL7" s="381">
        <v>0.44663199999999997</v>
      </c>
      <c r="AM7" s="381">
        <v>0.44840600000000003</v>
      </c>
      <c r="AN7" s="381">
        <v>0.44623099999999999</v>
      </c>
      <c r="AO7" s="381">
        <v>0.43522100000000002</v>
      </c>
      <c r="AP7" s="381">
        <v>0.43446699999999999</v>
      </c>
      <c r="AQ7" s="381">
        <v>0.43016599999999999</v>
      </c>
      <c r="AR7" s="381">
        <v>0.42319000000000001</v>
      </c>
      <c r="AS7" s="381">
        <v>0.39722099999999999</v>
      </c>
      <c r="AT7" s="381">
        <v>0.39592500000000003</v>
      </c>
      <c r="AU7" s="381">
        <v>0.41540100000000002</v>
      </c>
      <c r="AV7" s="381">
        <v>0.42596800000000001</v>
      </c>
      <c r="AW7" s="381">
        <v>0.42787500000000001</v>
      </c>
      <c r="AX7" s="381">
        <v>0.43298599999999998</v>
      </c>
      <c r="AY7" s="381">
        <v>0.42653099999999999</v>
      </c>
      <c r="AZ7" s="381">
        <v>0.43226100000000001</v>
      </c>
      <c r="BA7" s="381">
        <v>0.43286200000000002</v>
      </c>
      <c r="BB7" s="381">
        <v>0.42990099999999998</v>
      </c>
      <c r="BC7" s="381">
        <v>0.41689700000000002</v>
      </c>
      <c r="BD7" s="689">
        <v>0.399482</v>
      </c>
      <c r="BE7" s="689">
        <v>0.40780899999999998</v>
      </c>
      <c r="BF7" s="689">
        <v>0.39916559563999998</v>
      </c>
      <c r="BG7" s="689">
        <v>0.40450745725999998</v>
      </c>
      <c r="BH7" s="392">
        <v>0.41271219771000001</v>
      </c>
      <c r="BI7" s="392">
        <v>0.41406856104</v>
      </c>
      <c r="BJ7" s="392">
        <v>0.41821853059000003</v>
      </c>
      <c r="BK7" s="392">
        <v>0.41640607350999997</v>
      </c>
      <c r="BL7" s="392">
        <v>0.42044913925999999</v>
      </c>
      <c r="BM7" s="392">
        <v>0.41882271396999998</v>
      </c>
      <c r="BN7" s="392">
        <v>0.41623866935999998</v>
      </c>
      <c r="BO7" s="392">
        <v>0.40579896184000003</v>
      </c>
      <c r="BP7" s="392">
        <v>0.38970569109999997</v>
      </c>
      <c r="BQ7" s="392">
        <v>0.39569653560000001</v>
      </c>
      <c r="BR7" s="392">
        <v>0.38769251614</v>
      </c>
      <c r="BS7" s="392">
        <v>0.39416199524000001</v>
      </c>
      <c r="BT7" s="392">
        <v>0.40590078233999999</v>
      </c>
      <c r="BU7" s="392">
        <v>0.40201153005000001</v>
      </c>
      <c r="BV7" s="392">
        <v>0.40762170790000002</v>
      </c>
    </row>
    <row r="8" spans="1:74" ht="11.1" customHeight="1" x14ac:dyDescent="0.2">
      <c r="A8" s="292" t="s">
        <v>235</v>
      </c>
      <c r="B8" s="597" t="s">
        <v>1106</v>
      </c>
      <c r="C8" s="381">
        <v>1.9882280000000001</v>
      </c>
      <c r="D8" s="381">
        <v>1.994669</v>
      </c>
      <c r="E8" s="381">
        <v>1.976407</v>
      </c>
      <c r="F8" s="381">
        <v>1.9105030000000001</v>
      </c>
      <c r="G8" s="381">
        <v>1.604447</v>
      </c>
      <c r="H8" s="381">
        <v>1.5585290000000001</v>
      </c>
      <c r="I8" s="381">
        <v>1.6566669999999999</v>
      </c>
      <c r="J8" s="381">
        <v>1.18974</v>
      </c>
      <c r="K8" s="381">
        <v>1.538735</v>
      </c>
      <c r="L8" s="381">
        <v>1.072343</v>
      </c>
      <c r="M8" s="381">
        <v>1.721978</v>
      </c>
      <c r="N8" s="381">
        <v>1.8168759999999999</v>
      </c>
      <c r="O8" s="381">
        <v>1.810611</v>
      </c>
      <c r="P8" s="381">
        <v>1.795309</v>
      </c>
      <c r="Q8" s="381">
        <v>1.878849</v>
      </c>
      <c r="R8" s="381">
        <v>1.7945580000000001</v>
      </c>
      <c r="S8" s="381">
        <v>1.816324</v>
      </c>
      <c r="T8" s="381">
        <v>1.783469</v>
      </c>
      <c r="U8" s="381">
        <v>1.8482510000000001</v>
      </c>
      <c r="V8" s="381">
        <v>1.5522609999999999</v>
      </c>
      <c r="W8" s="381">
        <v>1.060325</v>
      </c>
      <c r="X8" s="381">
        <v>1.6777280000000001</v>
      </c>
      <c r="Y8" s="381">
        <v>1.7719320000000001</v>
      </c>
      <c r="Z8" s="381">
        <v>1.693052</v>
      </c>
      <c r="AA8" s="381">
        <v>1.6843699999999999</v>
      </c>
      <c r="AB8" s="381">
        <v>1.6128199999999999</v>
      </c>
      <c r="AC8" s="381">
        <v>1.6846140000000001</v>
      </c>
      <c r="AD8" s="381">
        <v>1.7537210000000001</v>
      </c>
      <c r="AE8" s="381">
        <v>1.6063499999999999</v>
      </c>
      <c r="AF8" s="381">
        <v>1.7351289999999999</v>
      </c>
      <c r="AG8" s="381">
        <v>1.7278199999999999</v>
      </c>
      <c r="AH8" s="381">
        <v>1.7611570000000001</v>
      </c>
      <c r="AI8" s="381">
        <v>1.8248340000000001</v>
      </c>
      <c r="AJ8" s="381">
        <v>1.7928269999999999</v>
      </c>
      <c r="AK8" s="381">
        <v>1.7970870000000001</v>
      </c>
      <c r="AL8" s="381">
        <v>1.7883370000000001</v>
      </c>
      <c r="AM8" s="381">
        <v>1.9144600000000001</v>
      </c>
      <c r="AN8" s="381">
        <v>1.853556</v>
      </c>
      <c r="AO8" s="381">
        <v>1.8768959999999999</v>
      </c>
      <c r="AP8" s="381">
        <v>1.749533</v>
      </c>
      <c r="AQ8" s="381">
        <v>1.7207699999999999</v>
      </c>
      <c r="AR8" s="381">
        <v>1.844633</v>
      </c>
      <c r="AS8" s="381">
        <v>1.925476</v>
      </c>
      <c r="AT8" s="381">
        <v>1.8762840000000001</v>
      </c>
      <c r="AU8" s="381">
        <v>1.973943</v>
      </c>
      <c r="AV8" s="381">
        <v>1.935111</v>
      </c>
      <c r="AW8" s="381">
        <v>1.8558840000000001</v>
      </c>
      <c r="AX8" s="381">
        <v>1.8524210000000001</v>
      </c>
      <c r="AY8" s="381">
        <v>1.743107</v>
      </c>
      <c r="AZ8" s="381">
        <v>1.7895639999999999</v>
      </c>
      <c r="BA8" s="381">
        <v>1.814711</v>
      </c>
      <c r="BB8" s="381">
        <v>1.826301</v>
      </c>
      <c r="BC8" s="381">
        <v>1.776931</v>
      </c>
      <c r="BD8" s="689">
        <v>1.8031779999999999</v>
      </c>
      <c r="BE8" s="689">
        <v>1.805453</v>
      </c>
      <c r="BF8" s="689">
        <v>1.8144801796000001</v>
      </c>
      <c r="BG8" s="689">
        <v>1.6330321616000001</v>
      </c>
      <c r="BH8" s="392">
        <v>1.6466010757</v>
      </c>
      <c r="BI8" s="392">
        <v>1.8129347379</v>
      </c>
      <c r="BJ8" s="392">
        <v>1.8334625742999999</v>
      </c>
      <c r="BK8" s="392">
        <v>1.8365344004999999</v>
      </c>
      <c r="BL8" s="392">
        <v>1.8404141680999999</v>
      </c>
      <c r="BM8" s="392">
        <v>1.8479988755000001</v>
      </c>
      <c r="BN8" s="392">
        <v>1.8455713424</v>
      </c>
      <c r="BO8" s="392">
        <v>1.8454333043</v>
      </c>
      <c r="BP8" s="392">
        <v>1.8328276903</v>
      </c>
      <c r="BQ8" s="392">
        <v>1.8206762579</v>
      </c>
      <c r="BR8" s="392">
        <v>1.7758621208000001</v>
      </c>
      <c r="BS8" s="392">
        <v>1.7737889714999999</v>
      </c>
      <c r="BT8" s="392">
        <v>1.6859501192999999</v>
      </c>
      <c r="BU8" s="392">
        <v>1.8604227764000001</v>
      </c>
      <c r="BV8" s="392">
        <v>1.8817235126</v>
      </c>
    </row>
    <row r="9" spans="1:74" ht="11.1" customHeight="1" x14ac:dyDescent="0.2">
      <c r="A9" s="292" t="s">
        <v>236</v>
      </c>
      <c r="B9" s="597" t="s">
        <v>1107</v>
      </c>
      <c r="C9" s="381">
        <v>10.380687</v>
      </c>
      <c r="D9" s="381">
        <v>10.372788</v>
      </c>
      <c r="E9" s="381">
        <v>10.350223</v>
      </c>
      <c r="F9" s="381">
        <v>9.5379939999999994</v>
      </c>
      <c r="G9" s="381">
        <v>7.7054159999999996</v>
      </c>
      <c r="H9" s="381">
        <v>8.5265360000000001</v>
      </c>
      <c r="I9" s="381">
        <v>8.9072019999999998</v>
      </c>
      <c r="J9" s="381">
        <v>8.9514580000000006</v>
      </c>
      <c r="K9" s="381">
        <v>8.9537119999999994</v>
      </c>
      <c r="L9" s="381">
        <v>8.9374459999999996</v>
      </c>
      <c r="M9" s="381">
        <v>9.0235629999999993</v>
      </c>
      <c r="N9" s="381">
        <v>8.8992850000000008</v>
      </c>
      <c r="O9" s="381">
        <v>8.8831129999999998</v>
      </c>
      <c r="P9" s="381">
        <v>7.6862959999999996</v>
      </c>
      <c r="Q9" s="381">
        <v>9.0402480000000001</v>
      </c>
      <c r="R9" s="381">
        <v>9.1119640000000004</v>
      </c>
      <c r="S9" s="381">
        <v>9.1630409999999998</v>
      </c>
      <c r="T9" s="381">
        <v>9.1703069999999993</v>
      </c>
      <c r="U9" s="381">
        <v>9.1880670000000002</v>
      </c>
      <c r="V9" s="381">
        <v>9.3533010000000001</v>
      </c>
      <c r="W9" s="381">
        <v>9.4671540000000007</v>
      </c>
      <c r="X9" s="381">
        <v>9.5222829999999998</v>
      </c>
      <c r="Y9" s="381">
        <v>9.6495099999999994</v>
      </c>
      <c r="Z9" s="381">
        <v>9.6081310000000002</v>
      </c>
      <c r="AA9" s="381">
        <v>9.3084670000000003</v>
      </c>
      <c r="AB9" s="381">
        <v>9.4040669999999995</v>
      </c>
      <c r="AC9" s="381">
        <v>9.7508309999999998</v>
      </c>
      <c r="AD9" s="381">
        <v>9.6169270000000004</v>
      </c>
      <c r="AE9" s="381">
        <v>9.6880590000000009</v>
      </c>
      <c r="AF9" s="381">
        <v>9.7590730000000008</v>
      </c>
      <c r="AG9" s="381">
        <v>9.8322050000000001</v>
      </c>
      <c r="AH9" s="381">
        <v>9.9482210000000002</v>
      </c>
      <c r="AI9" s="381">
        <v>10.183611000000001</v>
      </c>
      <c r="AJ9" s="381">
        <v>10.203509</v>
      </c>
      <c r="AK9" s="381">
        <v>10.224988</v>
      </c>
      <c r="AL9" s="381">
        <v>9.9401510000000002</v>
      </c>
      <c r="AM9" s="381">
        <v>10.247714</v>
      </c>
      <c r="AN9" s="381">
        <v>10.290728</v>
      </c>
      <c r="AO9" s="381">
        <v>10.503356</v>
      </c>
      <c r="AP9" s="381">
        <v>10.496328</v>
      </c>
      <c r="AQ9" s="381">
        <v>10.578702</v>
      </c>
      <c r="AR9" s="381">
        <v>10.597752</v>
      </c>
      <c r="AS9" s="381">
        <v>10.612596999999999</v>
      </c>
      <c r="AT9" s="381">
        <v>10.775167</v>
      </c>
      <c r="AU9" s="381">
        <v>10.787318000000001</v>
      </c>
      <c r="AV9" s="381">
        <v>10.787804</v>
      </c>
      <c r="AW9" s="381">
        <v>10.997335</v>
      </c>
      <c r="AX9" s="381">
        <v>11.022551</v>
      </c>
      <c r="AY9" s="381">
        <v>10.383927999999999</v>
      </c>
      <c r="AZ9" s="381">
        <v>10.880255</v>
      </c>
      <c r="BA9" s="381">
        <v>10.923209999999999</v>
      </c>
      <c r="BB9" s="381">
        <v>10.992426999999999</v>
      </c>
      <c r="BC9" s="381">
        <v>11.007300000000001</v>
      </c>
      <c r="BD9" s="689">
        <v>11.026844000000001</v>
      </c>
      <c r="BE9" s="689">
        <v>10.991388000000001</v>
      </c>
      <c r="BF9" s="689">
        <v>11.144950674</v>
      </c>
      <c r="BG9" s="689">
        <v>11.209418959000001</v>
      </c>
      <c r="BH9" s="392">
        <v>11.25694</v>
      </c>
      <c r="BI9" s="392">
        <v>11.278740000000001</v>
      </c>
      <c r="BJ9" s="392">
        <v>11.275130000000001</v>
      </c>
      <c r="BK9" s="392">
        <v>11.267799999999999</v>
      </c>
      <c r="BL9" s="392">
        <v>11.07907</v>
      </c>
      <c r="BM9" s="392">
        <v>11.24872</v>
      </c>
      <c r="BN9" s="392">
        <v>11.26271</v>
      </c>
      <c r="BO9" s="392">
        <v>11.284079999999999</v>
      </c>
      <c r="BP9" s="392">
        <v>11.301729999999999</v>
      </c>
      <c r="BQ9" s="392">
        <v>11.320919999999999</v>
      </c>
      <c r="BR9" s="392">
        <v>11.36364</v>
      </c>
      <c r="BS9" s="392">
        <v>11.391590000000001</v>
      </c>
      <c r="BT9" s="392">
        <v>11.41658</v>
      </c>
      <c r="BU9" s="392">
        <v>11.42985</v>
      </c>
      <c r="BV9" s="392">
        <v>11.4223</v>
      </c>
    </row>
    <row r="10" spans="1:74" ht="11.1" customHeight="1" x14ac:dyDescent="0.2">
      <c r="A10" s="292" t="s">
        <v>1108</v>
      </c>
      <c r="B10" s="598" t="s">
        <v>1109</v>
      </c>
      <c r="C10" s="381">
        <v>0.15600546644999999</v>
      </c>
      <c r="D10" s="381">
        <v>0.15430515792999999</v>
      </c>
      <c r="E10" s="381">
        <v>0.14655011419</v>
      </c>
      <c r="F10" s="381">
        <v>0.13088024200000001</v>
      </c>
      <c r="G10" s="381">
        <v>0.12829647193999999</v>
      </c>
      <c r="H10" s="381">
        <v>0.13279655033000001</v>
      </c>
      <c r="I10" s="381">
        <v>0.13774283871000001</v>
      </c>
      <c r="J10" s="381">
        <v>0.14732578031999999</v>
      </c>
      <c r="K10" s="381">
        <v>0.15364808732999999</v>
      </c>
      <c r="L10" s="381">
        <v>0.13773652354999999</v>
      </c>
      <c r="M10" s="381">
        <v>0.13413561066999999</v>
      </c>
      <c r="N10" s="381">
        <v>0.13588465290000001</v>
      </c>
      <c r="O10" s="381">
        <v>0.13641080806</v>
      </c>
      <c r="P10" s="381">
        <v>0.12945469357</v>
      </c>
      <c r="Q10" s="381">
        <v>0.13508924257999999</v>
      </c>
      <c r="R10" s="381">
        <v>0.13357029767</v>
      </c>
      <c r="S10" s="381">
        <v>0.13234693289999999</v>
      </c>
      <c r="T10" s="381">
        <v>0.12921477967</v>
      </c>
      <c r="U10" s="381">
        <v>0.11728074935</v>
      </c>
      <c r="V10" s="381">
        <v>0.1216896571</v>
      </c>
      <c r="W10" s="381">
        <v>0.123501455</v>
      </c>
      <c r="X10" s="381">
        <v>0.11566947515999999</v>
      </c>
      <c r="Y10" s="381">
        <v>0.11195328033</v>
      </c>
      <c r="Z10" s="381">
        <v>0.1122239329</v>
      </c>
      <c r="AA10" s="381">
        <v>0.11730355805999999</v>
      </c>
      <c r="AB10" s="381">
        <v>0.11860254464</v>
      </c>
      <c r="AC10" s="381">
        <v>0.12221627161</v>
      </c>
      <c r="AD10" s="381">
        <v>0.12979780566999999</v>
      </c>
      <c r="AE10" s="381">
        <v>0.12771002323</v>
      </c>
      <c r="AF10" s="381">
        <v>0.124958185</v>
      </c>
      <c r="AG10" s="381">
        <v>0.12792972257999999</v>
      </c>
      <c r="AH10" s="381">
        <v>0.12558564871</v>
      </c>
      <c r="AI10" s="381">
        <v>0.125386411</v>
      </c>
      <c r="AJ10" s="381">
        <v>0.13340186935000001</v>
      </c>
      <c r="AK10" s="381">
        <v>0.13582889233000001</v>
      </c>
      <c r="AL10" s="381">
        <v>0.13388136322999999</v>
      </c>
      <c r="AM10" s="381">
        <v>0.14977755032000001</v>
      </c>
      <c r="AN10" s="381">
        <v>0.15493359857</v>
      </c>
      <c r="AO10" s="381">
        <v>0.15211667774000001</v>
      </c>
      <c r="AP10" s="381">
        <v>0.15344892232999999</v>
      </c>
      <c r="AQ10" s="381">
        <v>0.15407750839000001</v>
      </c>
      <c r="AR10" s="381">
        <v>0.15591940200000001</v>
      </c>
      <c r="AS10" s="381">
        <v>0.15181716677000001</v>
      </c>
      <c r="AT10" s="381">
        <v>0.15343948645</v>
      </c>
      <c r="AU10" s="381">
        <v>0.14877317967000001</v>
      </c>
      <c r="AV10" s="381">
        <v>0.16530034548</v>
      </c>
      <c r="AW10" s="381">
        <v>0.16270548867000001</v>
      </c>
      <c r="AX10" s="381">
        <v>0.15523721194000001</v>
      </c>
      <c r="AY10" s="381">
        <v>0.15555621548000001</v>
      </c>
      <c r="AZ10" s="381">
        <v>0.14252923724</v>
      </c>
      <c r="BA10" s="381">
        <v>0.14125519613000001</v>
      </c>
      <c r="BB10" s="381">
        <v>0.15712754000000001</v>
      </c>
      <c r="BC10" s="381">
        <v>0.15684798096999999</v>
      </c>
      <c r="BD10" s="689">
        <v>0.15398634966999999</v>
      </c>
      <c r="BE10" s="689">
        <v>0.15754726160999999</v>
      </c>
      <c r="BF10" s="689">
        <v>0.16520601153</v>
      </c>
      <c r="BG10" s="689">
        <v>0.16681846631</v>
      </c>
      <c r="BH10" s="392">
        <v>0.17340332895999999</v>
      </c>
      <c r="BI10" s="392">
        <v>0.18021057898000001</v>
      </c>
      <c r="BJ10" s="392">
        <v>0.18723586456999999</v>
      </c>
      <c r="BK10" s="392">
        <v>0.19390744845999999</v>
      </c>
      <c r="BL10" s="392">
        <v>0.19951811993999999</v>
      </c>
      <c r="BM10" s="392">
        <v>0.20424437881999999</v>
      </c>
      <c r="BN10" s="392">
        <v>0.20833759933000001</v>
      </c>
      <c r="BO10" s="392">
        <v>0.21166803218999999</v>
      </c>
      <c r="BP10" s="392">
        <v>0.21446565493</v>
      </c>
      <c r="BQ10" s="392">
        <v>0.21709599834000001</v>
      </c>
      <c r="BR10" s="392">
        <v>0.21994198959</v>
      </c>
      <c r="BS10" s="392">
        <v>0.22262993698</v>
      </c>
      <c r="BT10" s="392">
        <v>0.22535747880000001</v>
      </c>
      <c r="BU10" s="392">
        <v>0.22850393856000001</v>
      </c>
      <c r="BV10" s="392">
        <v>0.23227046548999999</v>
      </c>
    </row>
    <row r="11" spans="1:74" ht="11.1" customHeight="1" x14ac:dyDescent="0.2">
      <c r="A11" s="292" t="s">
        <v>1110</v>
      </c>
      <c r="B11" s="598" t="s">
        <v>1111</v>
      </c>
      <c r="C11" s="381">
        <v>1.4390178813000001</v>
      </c>
      <c r="D11" s="381">
        <v>1.4619270079</v>
      </c>
      <c r="E11" s="381">
        <v>1.4477863032</v>
      </c>
      <c r="F11" s="381">
        <v>1.2289917067</v>
      </c>
      <c r="G11" s="381">
        <v>0.86045349645000002</v>
      </c>
      <c r="H11" s="381">
        <v>0.89978837833000003</v>
      </c>
      <c r="I11" s="381">
        <v>1.0528881826000001</v>
      </c>
      <c r="J11" s="381">
        <v>1.1741857125999999</v>
      </c>
      <c r="K11" s="381">
        <v>1.2285500433000001</v>
      </c>
      <c r="L11" s="381">
        <v>1.2357034205999999</v>
      </c>
      <c r="M11" s="381">
        <v>1.2309876603000001</v>
      </c>
      <c r="N11" s="381">
        <v>1.1952492077000001</v>
      </c>
      <c r="O11" s="381">
        <v>1.1582250167999999</v>
      </c>
      <c r="P11" s="381">
        <v>1.0944523861</v>
      </c>
      <c r="Q11" s="381">
        <v>1.1204328244999999</v>
      </c>
      <c r="R11" s="381">
        <v>1.1330566897000001</v>
      </c>
      <c r="S11" s="381">
        <v>1.1399085806</v>
      </c>
      <c r="T11" s="381">
        <v>1.1428810513000001</v>
      </c>
      <c r="U11" s="381">
        <v>1.0877192655000001</v>
      </c>
      <c r="V11" s="381">
        <v>1.1201168694000001</v>
      </c>
      <c r="W11" s="381">
        <v>1.127121963</v>
      </c>
      <c r="X11" s="381">
        <v>1.1251478184000001</v>
      </c>
      <c r="Y11" s="381">
        <v>1.1742610723</v>
      </c>
      <c r="Z11" s="381">
        <v>1.1573969606000001</v>
      </c>
      <c r="AA11" s="381">
        <v>1.1021199513</v>
      </c>
      <c r="AB11" s="381">
        <v>1.1054456907000001</v>
      </c>
      <c r="AC11" s="381">
        <v>1.1416411047999999</v>
      </c>
      <c r="AD11" s="381">
        <v>0.92542049999999998</v>
      </c>
      <c r="AE11" s="381">
        <v>1.072631729</v>
      </c>
      <c r="AF11" s="381">
        <v>1.1198152633</v>
      </c>
      <c r="AG11" s="381">
        <v>1.0909792170999999</v>
      </c>
      <c r="AH11" s="381">
        <v>1.0920134134999999</v>
      </c>
      <c r="AI11" s="381">
        <v>1.1391877592999999</v>
      </c>
      <c r="AJ11" s="381">
        <v>1.1314723090000001</v>
      </c>
      <c r="AK11" s="381">
        <v>1.1157298556999999</v>
      </c>
      <c r="AL11" s="381">
        <v>0.97932864839</v>
      </c>
      <c r="AM11" s="381">
        <v>1.0842084973999999</v>
      </c>
      <c r="AN11" s="381">
        <v>1.1796429196</v>
      </c>
      <c r="AO11" s="381">
        <v>1.1455217942</v>
      </c>
      <c r="AP11" s="381">
        <v>1.1521707213000001</v>
      </c>
      <c r="AQ11" s="381">
        <v>1.1548871058000001</v>
      </c>
      <c r="AR11" s="381">
        <v>1.1868317287000001</v>
      </c>
      <c r="AS11" s="381">
        <v>1.19591699</v>
      </c>
      <c r="AT11" s="381">
        <v>1.2352665906</v>
      </c>
      <c r="AU11" s="381">
        <v>1.3152957557</v>
      </c>
      <c r="AV11" s="381">
        <v>1.2824575342</v>
      </c>
      <c r="AW11" s="381">
        <v>1.3075578136999999</v>
      </c>
      <c r="AX11" s="381">
        <v>1.3031123548000001</v>
      </c>
      <c r="AY11" s="381">
        <v>1.1307889664999999</v>
      </c>
      <c r="AZ11" s="381">
        <v>1.27995697</v>
      </c>
      <c r="BA11" s="381">
        <v>1.2494837177</v>
      </c>
      <c r="BB11" s="381">
        <v>1.2624050923000001</v>
      </c>
      <c r="BC11" s="381">
        <v>1.2196369539</v>
      </c>
      <c r="BD11" s="689">
        <v>1.2157379957000001</v>
      </c>
      <c r="BE11" s="689">
        <v>1.1938895371</v>
      </c>
      <c r="BF11" s="689">
        <v>1.2817712951</v>
      </c>
      <c r="BG11" s="689">
        <v>1.3053434629</v>
      </c>
      <c r="BH11" s="392">
        <v>1.3242511554</v>
      </c>
      <c r="BI11" s="392">
        <v>1.3351195104</v>
      </c>
      <c r="BJ11" s="392">
        <v>1.3378950137000001</v>
      </c>
      <c r="BK11" s="392">
        <v>1.3364121532</v>
      </c>
      <c r="BL11" s="392">
        <v>1.3315625214</v>
      </c>
      <c r="BM11" s="392">
        <v>1.3240301488999999</v>
      </c>
      <c r="BN11" s="392">
        <v>1.3197923279999999</v>
      </c>
      <c r="BO11" s="392">
        <v>1.3207687329</v>
      </c>
      <c r="BP11" s="392">
        <v>1.3275183574</v>
      </c>
      <c r="BQ11" s="392">
        <v>1.3369716490000001</v>
      </c>
      <c r="BR11" s="392">
        <v>1.3498521629</v>
      </c>
      <c r="BS11" s="392">
        <v>1.3603345661999999</v>
      </c>
      <c r="BT11" s="392">
        <v>1.3631935892</v>
      </c>
      <c r="BU11" s="392">
        <v>1.3600218965999999</v>
      </c>
      <c r="BV11" s="392">
        <v>1.3509794485</v>
      </c>
    </row>
    <row r="12" spans="1:74" ht="11.1" customHeight="1" x14ac:dyDescent="0.2">
      <c r="A12" s="292" t="s">
        <v>1112</v>
      </c>
      <c r="B12" s="598" t="s">
        <v>1113</v>
      </c>
      <c r="C12" s="381">
        <v>1.4027182257999999</v>
      </c>
      <c r="D12" s="381">
        <v>1.3958138206999999</v>
      </c>
      <c r="E12" s="381">
        <v>1.3923190838999999</v>
      </c>
      <c r="F12" s="381">
        <v>1.2894811799999999</v>
      </c>
      <c r="G12" s="381">
        <v>0.92776993547999997</v>
      </c>
      <c r="H12" s="381">
        <v>1.0019653266999999</v>
      </c>
      <c r="I12" s="381">
        <v>1.1027388741999999</v>
      </c>
      <c r="J12" s="381">
        <v>1.1299334838999999</v>
      </c>
      <c r="K12" s="381">
        <v>1.1143104767000001</v>
      </c>
      <c r="L12" s="381">
        <v>1.1219353742</v>
      </c>
      <c r="M12" s="381">
        <v>1.1141969633</v>
      </c>
      <c r="N12" s="381">
        <v>1.0781393355</v>
      </c>
      <c r="O12" s="381">
        <v>1.0527172257999999</v>
      </c>
      <c r="P12" s="381">
        <v>0.89060798214000003</v>
      </c>
      <c r="Q12" s="381">
        <v>1.1022946323</v>
      </c>
      <c r="R12" s="381">
        <v>1.10727811</v>
      </c>
      <c r="S12" s="381">
        <v>1.0898250968000001</v>
      </c>
      <c r="T12" s="381">
        <v>1.08453358</v>
      </c>
      <c r="U12" s="381">
        <v>1.1032908677</v>
      </c>
      <c r="V12" s="381">
        <v>1.1088152032</v>
      </c>
      <c r="W12" s="381">
        <v>1.1200370132999999</v>
      </c>
      <c r="X12" s="381">
        <v>1.0823121741999999</v>
      </c>
      <c r="Y12" s="381">
        <v>1.0885793132999999</v>
      </c>
      <c r="Z12" s="381">
        <v>1.0854321226000001</v>
      </c>
      <c r="AA12" s="381">
        <v>1.0514388258</v>
      </c>
      <c r="AB12" s="381">
        <v>1.0605958285999999</v>
      </c>
      <c r="AC12" s="381">
        <v>1.0627416676999999</v>
      </c>
      <c r="AD12" s="381">
        <v>1.0860899433</v>
      </c>
      <c r="AE12" s="381">
        <v>1.0830861000000001</v>
      </c>
      <c r="AF12" s="381">
        <v>1.1212938299999999</v>
      </c>
      <c r="AG12" s="381">
        <v>1.1072323160999999</v>
      </c>
      <c r="AH12" s="381">
        <v>1.1198216000000001</v>
      </c>
      <c r="AI12" s="381">
        <v>1.14044214</v>
      </c>
      <c r="AJ12" s="381">
        <v>1.1393412547999999</v>
      </c>
      <c r="AK12" s="381">
        <v>1.1087794867</v>
      </c>
      <c r="AL12" s="381">
        <v>1.0838264741999999</v>
      </c>
      <c r="AM12" s="381">
        <v>1.1201271355</v>
      </c>
      <c r="AN12" s="381">
        <v>1.1381762929000001</v>
      </c>
      <c r="AO12" s="381">
        <v>1.1689716644999999</v>
      </c>
      <c r="AP12" s="381">
        <v>1.1469807267000001</v>
      </c>
      <c r="AQ12" s="381">
        <v>1.1830419484000001</v>
      </c>
      <c r="AR12" s="381">
        <v>1.1991072367</v>
      </c>
      <c r="AS12" s="381">
        <v>1.1866520742</v>
      </c>
      <c r="AT12" s="381">
        <v>1.1696129032</v>
      </c>
      <c r="AU12" s="381">
        <v>1.1672672833</v>
      </c>
      <c r="AV12" s="381">
        <v>1.1279985452000001</v>
      </c>
      <c r="AW12" s="381">
        <v>1.1189565132999999</v>
      </c>
      <c r="AX12" s="381">
        <v>1.086017029</v>
      </c>
      <c r="AY12" s="381">
        <v>1.0470614386999999</v>
      </c>
      <c r="AZ12" s="381">
        <v>1.0912222171999999</v>
      </c>
      <c r="BA12" s="381">
        <v>1.1171735225999999</v>
      </c>
      <c r="BB12" s="381">
        <v>1.14719781</v>
      </c>
      <c r="BC12" s="381">
        <v>1.1773140226000001</v>
      </c>
      <c r="BD12" s="689">
        <v>1.1891692700000001</v>
      </c>
      <c r="BE12" s="689">
        <v>1.1743766645</v>
      </c>
      <c r="BF12" s="689">
        <v>1.2021664948999999</v>
      </c>
      <c r="BG12" s="689">
        <v>1.1972890409000001</v>
      </c>
      <c r="BH12" s="392">
        <v>1.1911461632</v>
      </c>
      <c r="BI12" s="392">
        <v>1.1835840394999999</v>
      </c>
      <c r="BJ12" s="392">
        <v>1.1661006008999999</v>
      </c>
      <c r="BK12" s="392">
        <v>1.1494407930999999</v>
      </c>
      <c r="BL12" s="392">
        <v>1.1131962046999999</v>
      </c>
      <c r="BM12" s="392">
        <v>1.1167548774</v>
      </c>
      <c r="BN12" s="392">
        <v>1.1198766646</v>
      </c>
      <c r="BO12" s="392">
        <v>1.1227240775</v>
      </c>
      <c r="BP12" s="392">
        <v>1.1152134723</v>
      </c>
      <c r="BQ12" s="392">
        <v>1.1072100464000001</v>
      </c>
      <c r="BR12" s="392">
        <v>1.1085516591</v>
      </c>
      <c r="BS12" s="392">
        <v>1.0983412194</v>
      </c>
      <c r="BT12" s="392">
        <v>1.0976275596</v>
      </c>
      <c r="BU12" s="392">
        <v>1.0964271662</v>
      </c>
      <c r="BV12" s="392">
        <v>1.0848130279999999</v>
      </c>
    </row>
    <row r="13" spans="1:74" ht="11.1" customHeight="1" x14ac:dyDescent="0.2">
      <c r="A13" s="292" t="s">
        <v>1114</v>
      </c>
      <c r="B13" s="598" t="s">
        <v>1115</v>
      </c>
      <c r="C13" s="381">
        <v>3.7605490967999998E-2</v>
      </c>
      <c r="D13" s="381">
        <v>3.6958565172000003E-2</v>
      </c>
      <c r="E13" s="381">
        <v>3.6188394839E-2</v>
      </c>
      <c r="F13" s="381">
        <v>3.2398167667000002E-2</v>
      </c>
      <c r="G13" s="381">
        <v>2.6553580322999999E-2</v>
      </c>
      <c r="H13" s="381">
        <v>3.0514974E-2</v>
      </c>
      <c r="I13" s="381">
        <v>2.9878198387E-2</v>
      </c>
      <c r="J13" s="381">
        <v>2.9299551613000002E-2</v>
      </c>
      <c r="K13" s="381">
        <v>2.9802307E-2</v>
      </c>
      <c r="L13" s="381">
        <v>2.9855715160999999E-2</v>
      </c>
      <c r="M13" s="381">
        <v>3.0352535999999999E-2</v>
      </c>
      <c r="N13" s="381">
        <v>3.1167805805999999E-2</v>
      </c>
      <c r="O13" s="381">
        <v>3.0399545161000002E-2</v>
      </c>
      <c r="P13" s="381">
        <v>2.5639131786E-2</v>
      </c>
      <c r="Q13" s="381">
        <v>3.0401363548E-2</v>
      </c>
      <c r="R13" s="381">
        <v>3.0115210667E-2</v>
      </c>
      <c r="S13" s="381">
        <v>2.8871051934999999E-2</v>
      </c>
      <c r="T13" s="381">
        <v>2.8975762333000001E-2</v>
      </c>
      <c r="U13" s="381">
        <v>2.8739129031999999E-2</v>
      </c>
      <c r="V13" s="381">
        <v>2.8440820968000002E-2</v>
      </c>
      <c r="W13" s="381">
        <v>2.9956766332999998E-2</v>
      </c>
      <c r="X13" s="381">
        <v>3.1338102258000003E-2</v>
      </c>
      <c r="Y13" s="381">
        <v>3.2613236332999999E-2</v>
      </c>
      <c r="Z13" s="381">
        <v>3.2820490968E-2</v>
      </c>
      <c r="AA13" s="381">
        <v>3.1331156451999999E-2</v>
      </c>
      <c r="AB13" s="381">
        <v>3.2705255357000002E-2</v>
      </c>
      <c r="AC13" s="381">
        <v>3.4071361612999999E-2</v>
      </c>
      <c r="AD13" s="381">
        <v>3.3442407666999997E-2</v>
      </c>
      <c r="AE13" s="381">
        <v>3.2145421289999997E-2</v>
      </c>
      <c r="AF13" s="381">
        <v>3.1510060667000003E-2</v>
      </c>
      <c r="AG13" s="381">
        <v>3.1220412903000001E-2</v>
      </c>
      <c r="AH13" s="381">
        <v>3.2215196452000001E-2</v>
      </c>
      <c r="AI13" s="381">
        <v>3.3147606667E-2</v>
      </c>
      <c r="AJ13" s="381">
        <v>3.2452173871000002E-2</v>
      </c>
      <c r="AK13" s="381">
        <v>3.1716552666999999E-2</v>
      </c>
      <c r="AL13" s="381">
        <v>3.0811930000000001E-2</v>
      </c>
      <c r="AM13" s="381">
        <v>3.2787550967999998E-2</v>
      </c>
      <c r="AN13" s="381">
        <v>3.2011358214000002E-2</v>
      </c>
      <c r="AO13" s="381">
        <v>3.2241836452000003E-2</v>
      </c>
      <c r="AP13" s="381">
        <v>3.1233957E-2</v>
      </c>
      <c r="AQ13" s="381">
        <v>3.1769603548E-2</v>
      </c>
      <c r="AR13" s="381">
        <v>2.8474589666999998E-2</v>
      </c>
      <c r="AS13" s="381">
        <v>2.9367702581000001E-2</v>
      </c>
      <c r="AT13" s="381">
        <v>2.9417114194000001E-2</v>
      </c>
      <c r="AU13" s="381">
        <v>2.9098398000000001E-2</v>
      </c>
      <c r="AV13" s="381">
        <v>3.0514109676999999E-2</v>
      </c>
      <c r="AW13" s="381">
        <v>2.9916284667000002E-2</v>
      </c>
      <c r="AX13" s="381">
        <v>3.1263232903000003E-2</v>
      </c>
      <c r="AY13" s="381">
        <v>2.8463428387E-2</v>
      </c>
      <c r="AZ13" s="381">
        <v>2.9804022414E-2</v>
      </c>
      <c r="BA13" s="381">
        <v>3.0606694516E-2</v>
      </c>
      <c r="BB13" s="381">
        <v>3.0448032667E-2</v>
      </c>
      <c r="BC13" s="381">
        <v>3.1638011289999997E-2</v>
      </c>
      <c r="BD13" s="689">
        <v>3.2841329332999998E-2</v>
      </c>
      <c r="BE13" s="689">
        <v>3.2518981289999999E-2</v>
      </c>
      <c r="BF13" s="689">
        <v>3.2003498094999999E-2</v>
      </c>
      <c r="BG13" s="689">
        <v>3.1836554016000003E-2</v>
      </c>
      <c r="BH13" s="392">
        <v>3.1647184322999997E-2</v>
      </c>
      <c r="BI13" s="392">
        <v>3.1444458745999999E-2</v>
      </c>
      <c r="BJ13" s="392">
        <v>3.1245946782E-2</v>
      </c>
      <c r="BK13" s="392">
        <v>3.1054470412000001E-2</v>
      </c>
      <c r="BL13" s="392">
        <v>3.0867848074E-2</v>
      </c>
      <c r="BM13" s="392">
        <v>3.0690560392000001E-2</v>
      </c>
      <c r="BN13" s="392">
        <v>3.0525138564999998E-2</v>
      </c>
      <c r="BO13" s="392">
        <v>3.0372515855999999E-2</v>
      </c>
      <c r="BP13" s="392">
        <v>3.0220662788000001E-2</v>
      </c>
      <c r="BQ13" s="392">
        <v>3.0064722443999999E-2</v>
      </c>
      <c r="BR13" s="392">
        <v>2.9914288104999999E-2</v>
      </c>
      <c r="BS13" s="392">
        <v>2.9758606872999999E-2</v>
      </c>
      <c r="BT13" s="392">
        <v>2.9599942617E-2</v>
      </c>
      <c r="BU13" s="392">
        <v>2.9443726972000001E-2</v>
      </c>
      <c r="BV13" s="392">
        <v>2.9294656573999999E-2</v>
      </c>
    </row>
    <row r="14" spans="1:74" ht="11.1" customHeight="1" x14ac:dyDescent="0.2">
      <c r="A14" s="292" t="s">
        <v>1116</v>
      </c>
      <c r="B14" s="598" t="s">
        <v>1117</v>
      </c>
      <c r="C14" s="381">
        <v>4.8645829709999999</v>
      </c>
      <c r="D14" s="381">
        <v>4.8467726654999996</v>
      </c>
      <c r="E14" s="381">
        <v>4.9401105742000002</v>
      </c>
      <c r="F14" s="381">
        <v>4.6372781999999999</v>
      </c>
      <c r="G14" s="381">
        <v>3.9721119160999998</v>
      </c>
      <c r="H14" s="381">
        <v>4.3386496366999996</v>
      </c>
      <c r="I14" s="381">
        <v>4.4021038193999997</v>
      </c>
      <c r="J14" s="381">
        <v>4.3439344612999999</v>
      </c>
      <c r="K14" s="381">
        <v>4.3337932232999998</v>
      </c>
      <c r="L14" s="381">
        <v>4.3847467677000003</v>
      </c>
      <c r="M14" s="381">
        <v>4.4241591099999997</v>
      </c>
      <c r="N14" s="381">
        <v>4.3990127193999999</v>
      </c>
      <c r="O14" s="381">
        <v>4.4632069902999998</v>
      </c>
      <c r="P14" s="381">
        <v>3.6951867393</v>
      </c>
      <c r="Q14" s="381">
        <v>4.6320890710000002</v>
      </c>
      <c r="R14" s="381">
        <v>4.6545695367000004</v>
      </c>
      <c r="S14" s="381">
        <v>4.7263557709999997</v>
      </c>
      <c r="T14" s="381">
        <v>4.7568932533000003</v>
      </c>
      <c r="U14" s="381">
        <v>4.8214408870999996</v>
      </c>
      <c r="V14" s="381">
        <v>4.9495906999999999</v>
      </c>
      <c r="W14" s="381">
        <v>5.0185549933000004</v>
      </c>
      <c r="X14" s="381">
        <v>5.0945122194000003</v>
      </c>
      <c r="Y14" s="381">
        <v>5.1552579132999998</v>
      </c>
      <c r="Z14" s="381">
        <v>5.1259521355000004</v>
      </c>
      <c r="AA14" s="381">
        <v>5.0071087741999998</v>
      </c>
      <c r="AB14" s="381">
        <v>5.0590431429000002</v>
      </c>
      <c r="AC14" s="381">
        <v>5.2413250452</v>
      </c>
      <c r="AD14" s="381">
        <v>5.2961953066999996</v>
      </c>
      <c r="AE14" s="381">
        <v>5.2565335644999998</v>
      </c>
      <c r="AF14" s="381">
        <v>5.2488486966999996</v>
      </c>
      <c r="AG14" s="381">
        <v>5.3498944805999997</v>
      </c>
      <c r="AH14" s="381">
        <v>5.4540765902999997</v>
      </c>
      <c r="AI14" s="381">
        <v>5.6191165367</v>
      </c>
      <c r="AJ14" s="381">
        <v>5.6464282032000002</v>
      </c>
      <c r="AK14" s="381">
        <v>5.6804057566999999</v>
      </c>
      <c r="AL14" s="381">
        <v>5.6552252386999999</v>
      </c>
      <c r="AM14" s="381">
        <v>5.7573335418999996</v>
      </c>
      <c r="AN14" s="381">
        <v>5.6879132179000003</v>
      </c>
      <c r="AO14" s="381">
        <v>5.8463181806</v>
      </c>
      <c r="AP14" s="381">
        <v>5.8408915500000003</v>
      </c>
      <c r="AQ14" s="381">
        <v>5.8412737935000001</v>
      </c>
      <c r="AR14" s="381">
        <v>5.8093031833</v>
      </c>
      <c r="AS14" s="381">
        <v>5.8532693160999996</v>
      </c>
      <c r="AT14" s="381">
        <v>5.9634636838999997</v>
      </c>
      <c r="AU14" s="381">
        <v>5.9481337067000002</v>
      </c>
      <c r="AV14" s="381">
        <v>5.9889106161000001</v>
      </c>
      <c r="AW14" s="381">
        <v>6.1583607466999997</v>
      </c>
      <c r="AX14" s="381">
        <v>6.2206429290000003</v>
      </c>
      <c r="AY14" s="381">
        <v>5.9267597838999997</v>
      </c>
      <c r="AZ14" s="381">
        <v>6.1665609966000003</v>
      </c>
      <c r="BA14" s="381">
        <v>6.1988101871000003</v>
      </c>
      <c r="BB14" s="381">
        <v>6.2345446200000003</v>
      </c>
      <c r="BC14" s="381">
        <v>6.2752062031999998</v>
      </c>
      <c r="BD14" s="689">
        <v>6.3047370032999996</v>
      </c>
      <c r="BE14" s="689">
        <v>6.3147621257999997</v>
      </c>
      <c r="BF14" s="689">
        <v>6.3020779196000003</v>
      </c>
      <c r="BG14" s="689">
        <v>6.3441908932000004</v>
      </c>
      <c r="BH14" s="392">
        <v>6.3721583733999996</v>
      </c>
      <c r="BI14" s="392">
        <v>6.3879864703000004</v>
      </c>
      <c r="BJ14" s="392">
        <v>6.4001858979000001</v>
      </c>
      <c r="BK14" s="392">
        <v>6.4141659135999998</v>
      </c>
      <c r="BL14" s="392">
        <v>6.2696284278999999</v>
      </c>
      <c r="BM14" s="392">
        <v>6.4452226757000002</v>
      </c>
      <c r="BN14" s="392">
        <v>6.4604192522000004</v>
      </c>
      <c r="BO14" s="392">
        <v>6.4757956396000003</v>
      </c>
      <c r="BP14" s="392">
        <v>6.4907408079</v>
      </c>
      <c r="BQ14" s="392">
        <v>6.5045437377999997</v>
      </c>
      <c r="BR14" s="392">
        <v>6.5298099329000001</v>
      </c>
      <c r="BS14" s="392">
        <v>6.5576323847999998</v>
      </c>
      <c r="BT14" s="392">
        <v>6.5826494296</v>
      </c>
      <c r="BU14" s="392">
        <v>6.6051090684</v>
      </c>
      <c r="BV14" s="392">
        <v>6.6255699809999999</v>
      </c>
    </row>
    <row r="15" spans="1:74" ht="11.1" customHeight="1" x14ac:dyDescent="0.2">
      <c r="A15" s="292" t="s">
        <v>1118</v>
      </c>
      <c r="B15" s="598" t="s">
        <v>1119</v>
      </c>
      <c r="C15" s="381">
        <v>2.4672278448</v>
      </c>
      <c r="D15" s="381">
        <v>2.4636530959999998</v>
      </c>
      <c r="E15" s="381">
        <v>2.3741173545000001</v>
      </c>
      <c r="F15" s="381">
        <v>2.2060192748</v>
      </c>
      <c r="G15" s="381">
        <v>1.7771888440000001</v>
      </c>
      <c r="H15" s="381">
        <v>2.1104692695999998</v>
      </c>
      <c r="I15" s="381">
        <v>2.1700803938000002</v>
      </c>
      <c r="J15" s="381">
        <v>2.1151007397999999</v>
      </c>
      <c r="K15" s="381">
        <v>2.0819444097000002</v>
      </c>
      <c r="L15" s="381">
        <v>2.0159826272000001</v>
      </c>
      <c r="M15" s="381">
        <v>2.0773305634999999</v>
      </c>
      <c r="N15" s="381">
        <v>2.0473807257000001</v>
      </c>
      <c r="O15" s="381">
        <v>2.0299933188999999</v>
      </c>
      <c r="P15" s="381">
        <v>1.8386502102</v>
      </c>
      <c r="Q15" s="381">
        <v>2.0075462045000001</v>
      </c>
      <c r="R15" s="381">
        <v>2.0410252851999999</v>
      </c>
      <c r="S15" s="381">
        <v>2.0335381555000001</v>
      </c>
      <c r="T15" s="381">
        <v>2.0157480232</v>
      </c>
      <c r="U15" s="381">
        <v>2.0173294917</v>
      </c>
      <c r="V15" s="381">
        <v>2.0132701802000001</v>
      </c>
      <c r="W15" s="381">
        <v>2.0360488683</v>
      </c>
      <c r="X15" s="381">
        <v>2.0658350124</v>
      </c>
      <c r="Y15" s="381">
        <v>2.0792674413999999</v>
      </c>
      <c r="Z15" s="381">
        <v>2.0870216260999999</v>
      </c>
      <c r="AA15" s="381">
        <v>1.9921341530000001</v>
      </c>
      <c r="AB15" s="381">
        <v>2.0194435109</v>
      </c>
      <c r="AC15" s="381">
        <v>2.1412888304000002</v>
      </c>
      <c r="AD15" s="381">
        <v>2.1388212186</v>
      </c>
      <c r="AE15" s="381">
        <v>2.1085980360000001</v>
      </c>
      <c r="AF15" s="381">
        <v>2.1052135286999998</v>
      </c>
      <c r="AG15" s="381">
        <v>2.1173457085999998</v>
      </c>
      <c r="AH15" s="381">
        <v>2.1175038800000001</v>
      </c>
      <c r="AI15" s="381">
        <v>2.1191078940999999</v>
      </c>
      <c r="AJ15" s="381">
        <v>2.1137563075000001</v>
      </c>
      <c r="AK15" s="381">
        <v>2.1450061197000001</v>
      </c>
      <c r="AL15" s="381">
        <v>2.0495834516999998</v>
      </c>
      <c r="AM15" s="381">
        <v>2.0979753198000002</v>
      </c>
      <c r="AN15" s="381">
        <v>2.0926518241999998</v>
      </c>
      <c r="AO15" s="381">
        <v>2.1529736432000002</v>
      </c>
      <c r="AP15" s="381">
        <v>2.1652896179000001</v>
      </c>
      <c r="AQ15" s="381">
        <v>2.2048288056000001</v>
      </c>
      <c r="AR15" s="381">
        <v>2.2091604958</v>
      </c>
      <c r="AS15" s="381">
        <v>2.1861956498000001</v>
      </c>
      <c r="AT15" s="381">
        <v>2.2144740642</v>
      </c>
      <c r="AU15" s="381">
        <v>2.1691119874</v>
      </c>
      <c r="AV15" s="381">
        <v>2.1830587866000002</v>
      </c>
      <c r="AW15" s="381">
        <v>2.2094986816</v>
      </c>
      <c r="AX15" s="381">
        <v>2.2158619643000002</v>
      </c>
      <c r="AY15" s="381">
        <v>2.0850029359</v>
      </c>
      <c r="AZ15" s="381">
        <v>2.1596084878999999</v>
      </c>
      <c r="BA15" s="381">
        <v>2.1753479688000001</v>
      </c>
      <c r="BB15" s="381">
        <v>2.1504715077999998</v>
      </c>
      <c r="BC15" s="381">
        <v>2.1206772244000001</v>
      </c>
      <c r="BD15" s="689">
        <v>2.1065817286000001</v>
      </c>
      <c r="BE15" s="689">
        <v>2.1071410424999999</v>
      </c>
      <c r="BF15" s="689">
        <v>2.1617254545</v>
      </c>
      <c r="BG15" s="689">
        <v>2.1639405421000002</v>
      </c>
      <c r="BH15" s="392">
        <v>2.1643320699999999</v>
      </c>
      <c r="BI15" s="392">
        <v>2.1603917027000001</v>
      </c>
      <c r="BJ15" s="392">
        <v>2.1524638159</v>
      </c>
      <c r="BK15" s="392">
        <v>2.1428213200999999</v>
      </c>
      <c r="BL15" s="392">
        <v>2.1342932349999999</v>
      </c>
      <c r="BM15" s="392">
        <v>2.1277806236000001</v>
      </c>
      <c r="BN15" s="392">
        <v>2.1237563264000001</v>
      </c>
      <c r="BO15" s="392">
        <v>2.1227492040999998</v>
      </c>
      <c r="BP15" s="392">
        <v>2.1235662961999999</v>
      </c>
      <c r="BQ15" s="392">
        <v>2.1250302986</v>
      </c>
      <c r="BR15" s="392">
        <v>2.1255683723000001</v>
      </c>
      <c r="BS15" s="392">
        <v>2.1228976817</v>
      </c>
      <c r="BT15" s="392">
        <v>2.1181558356000001</v>
      </c>
      <c r="BU15" s="392">
        <v>2.1103411405000001</v>
      </c>
      <c r="BV15" s="392">
        <v>2.0993762757000001</v>
      </c>
    </row>
    <row r="16" spans="1:74" ht="11.1" customHeight="1" x14ac:dyDescent="0.2">
      <c r="A16" s="292"/>
      <c r="B16" s="599"/>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c r="AJ16" s="381"/>
      <c r="AK16" s="381"/>
      <c r="AL16" s="381"/>
      <c r="AM16" s="381"/>
      <c r="AN16" s="381"/>
      <c r="AO16" s="381"/>
      <c r="AP16" s="381"/>
      <c r="AQ16" s="381"/>
      <c r="AR16" s="381"/>
      <c r="AS16" s="381"/>
      <c r="AT16" s="381"/>
      <c r="AU16" s="381"/>
      <c r="AV16" s="381"/>
      <c r="AW16" s="381"/>
      <c r="AX16" s="381"/>
      <c r="AY16" s="381"/>
      <c r="AZ16" s="381"/>
      <c r="BA16" s="381"/>
      <c r="BB16" s="381"/>
      <c r="BC16" s="381"/>
      <c r="BD16" s="689"/>
      <c r="BE16" s="689"/>
      <c r="BF16" s="689"/>
      <c r="BG16" s="689"/>
      <c r="BH16" s="392"/>
      <c r="BI16" s="392"/>
      <c r="BJ16" s="392"/>
      <c r="BK16" s="392"/>
      <c r="BL16" s="392"/>
      <c r="BM16" s="392"/>
      <c r="BN16" s="392"/>
      <c r="BO16" s="392"/>
      <c r="BP16" s="392"/>
      <c r="BQ16" s="392"/>
      <c r="BR16" s="392"/>
      <c r="BS16" s="392"/>
      <c r="BT16" s="392"/>
      <c r="BU16" s="392"/>
      <c r="BV16" s="392"/>
    </row>
    <row r="17" spans="1:74" s="302" customFormat="1" ht="11.1" customHeight="1" x14ac:dyDescent="0.2">
      <c r="A17" s="595" t="s">
        <v>437</v>
      </c>
      <c r="B17" s="596" t="s">
        <v>213</v>
      </c>
      <c r="C17" s="103">
        <v>19.93354429</v>
      </c>
      <c r="D17" s="103">
        <v>20.132419896999998</v>
      </c>
      <c r="E17" s="103">
        <v>18.463001161000001</v>
      </c>
      <c r="F17" s="103">
        <v>14.548502933</v>
      </c>
      <c r="G17" s="103">
        <v>16.078216129000001</v>
      </c>
      <c r="H17" s="103">
        <v>17.578089432999999</v>
      </c>
      <c r="I17" s="103">
        <v>18.381100903</v>
      </c>
      <c r="J17" s="103">
        <v>18.557907418999999</v>
      </c>
      <c r="K17" s="103">
        <v>18.414890967000002</v>
      </c>
      <c r="L17" s="103">
        <v>18.613669968</v>
      </c>
      <c r="M17" s="103">
        <v>18.742549767</v>
      </c>
      <c r="N17" s="103">
        <v>18.801704709999999</v>
      </c>
      <c r="O17" s="103">
        <v>18.715430516000001</v>
      </c>
      <c r="P17" s="103">
        <v>17.699020570999998</v>
      </c>
      <c r="Q17" s="103">
        <v>19.131856290000002</v>
      </c>
      <c r="R17" s="103">
        <v>19.743370533</v>
      </c>
      <c r="S17" s="103">
        <v>20.049364838999999</v>
      </c>
      <c r="T17" s="103">
        <v>20.585420233000001</v>
      </c>
      <c r="U17" s="103">
        <v>20.171343871000001</v>
      </c>
      <c r="V17" s="103">
        <v>20.572289161</v>
      </c>
      <c r="W17" s="103">
        <v>20.137974400000001</v>
      </c>
      <c r="X17" s="103">
        <v>20.376654354999999</v>
      </c>
      <c r="Y17" s="103">
        <v>20.572407800000001</v>
      </c>
      <c r="Z17" s="103">
        <v>20.656523258</v>
      </c>
      <c r="AA17" s="103">
        <v>19.612842355000002</v>
      </c>
      <c r="AB17" s="103">
        <v>20.190111464000001</v>
      </c>
      <c r="AC17" s="103">
        <v>20.483176676999999</v>
      </c>
      <c r="AD17" s="103">
        <v>19.726980099999999</v>
      </c>
      <c r="AE17" s="103">
        <v>19.839299709999999</v>
      </c>
      <c r="AF17" s="103">
        <v>20.432958267</v>
      </c>
      <c r="AG17" s="103">
        <v>19.925094612999999</v>
      </c>
      <c r="AH17" s="103">
        <v>20.264698257999999</v>
      </c>
      <c r="AI17" s="103">
        <v>20.1285375</v>
      </c>
      <c r="AJ17" s="103">
        <v>20.006323225999999</v>
      </c>
      <c r="AK17" s="103">
        <v>20.214266833</v>
      </c>
      <c r="AL17" s="103">
        <v>19.327256548000001</v>
      </c>
      <c r="AM17" s="103">
        <v>19.353552580999999</v>
      </c>
      <c r="AN17" s="103">
        <v>19.941555464</v>
      </c>
      <c r="AO17" s="103">
        <v>20.207250548000001</v>
      </c>
      <c r="AP17" s="103">
        <v>19.971788666999998</v>
      </c>
      <c r="AQ17" s="103">
        <v>20.323219096999999</v>
      </c>
      <c r="AR17" s="103">
        <v>20.755094166999999</v>
      </c>
      <c r="AS17" s="103">
        <v>20.042181386999999</v>
      </c>
      <c r="AT17" s="103">
        <v>20.767341999999999</v>
      </c>
      <c r="AU17" s="103">
        <v>20.154018467</v>
      </c>
      <c r="AV17" s="103">
        <v>20.631304709999998</v>
      </c>
      <c r="AW17" s="103">
        <v>20.739070467000001</v>
      </c>
      <c r="AX17" s="103">
        <v>20.39611571</v>
      </c>
      <c r="AY17" s="103">
        <v>19.555281677</v>
      </c>
      <c r="AZ17" s="103">
        <v>19.948250241</v>
      </c>
      <c r="BA17" s="103">
        <v>19.876613161000002</v>
      </c>
      <c r="BB17" s="103">
        <v>20.007841933000002</v>
      </c>
      <c r="BC17" s="103">
        <v>20.799453258</v>
      </c>
      <c r="BD17" s="718">
        <v>20.248528932999999</v>
      </c>
      <c r="BE17" s="718">
        <v>20.481858355</v>
      </c>
      <c r="BF17" s="718">
        <v>20.420986591999998</v>
      </c>
      <c r="BG17" s="718">
        <v>20.368754081999999</v>
      </c>
      <c r="BH17" s="611">
        <v>20.392869999999998</v>
      </c>
      <c r="BI17" s="611">
        <v>20.725380000000001</v>
      </c>
      <c r="BJ17" s="611">
        <v>20.498049999999999</v>
      </c>
      <c r="BK17" s="611">
        <v>20.059439999999999</v>
      </c>
      <c r="BL17" s="611">
        <v>20.1387</v>
      </c>
      <c r="BM17" s="611">
        <v>20.3569</v>
      </c>
      <c r="BN17" s="611">
        <v>20.183250000000001</v>
      </c>
      <c r="BO17" s="611">
        <v>20.72871</v>
      </c>
      <c r="BP17" s="611">
        <v>20.78594</v>
      </c>
      <c r="BQ17" s="611">
        <v>20.533280000000001</v>
      </c>
      <c r="BR17" s="611">
        <v>20.73366</v>
      </c>
      <c r="BS17" s="611">
        <v>20.503689999999999</v>
      </c>
      <c r="BT17" s="611">
        <v>20.706969999999998</v>
      </c>
      <c r="BU17" s="611">
        <v>20.570239999999998</v>
      </c>
      <c r="BV17" s="611">
        <v>20.528559999999999</v>
      </c>
    </row>
    <row r="18" spans="1:74" s="302" customFormat="1" ht="11.1" customHeight="1" x14ac:dyDescent="0.2">
      <c r="A18" s="600" t="s">
        <v>239</v>
      </c>
      <c r="B18" s="601" t="s">
        <v>1120</v>
      </c>
      <c r="C18" s="103">
        <v>16.228515999999999</v>
      </c>
      <c r="D18" s="103">
        <v>15.865413</v>
      </c>
      <c r="E18" s="103">
        <v>15.230451</v>
      </c>
      <c r="F18" s="103">
        <v>12.772333</v>
      </c>
      <c r="G18" s="103">
        <v>12.968031999999999</v>
      </c>
      <c r="H18" s="103">
        <v>13.734366</v>
      </c>
      <c r="I18" s="103">
        <v>14.33358</v>
      </c>
      <c r="J18" s="103">
        <v>14.151709</v>
      </c>
      <c r="K18" s="103">
        <v>13.572832999999999</v>
      </c>
      <c r="L18" s="103">
        <v>13.444741</v>
      </c>
      <c r="M18" s="103">
        <v>14.123699999999999</v>
      </c>
      <c r="N18" s="103">
        <v>14.139806</v>
      </c>
      <c r="O18" s="103">
        <v>14.541839</v>
      </c>
      <c r="P18" s="103">
        <v>12.370929</v>
      </c>
      <c r="Q18" s="103">
        <v>14.387129</v>
      </c>
      <c r="R18" s="103">
        <v>15.162167</v>
      </c>
      <c r="S18" s="103">
        <v>15.595677</v>
      </c>
      <c r="T18" s="103">
        <v>16.190232999999999</v>
      </c>
      <c r="U18" s="103">
        <v>15.851839</v>
      </c>
      <c r="V18" s="103">
        <v>15.726000000000001</v>
      </c>
      <c r="W18" s="103">
        <v>15.231667</v>
      </c>
      <c r="X18" s="103">
        <v>15.045355000000001</v>
      </c>
      <c r="Y18" s="103">
        <v>15.683967000000001</v>
      </c>
      <c r="Z18" s="103">
        <v>15.756902999999999</v>
      </c>
      <c r="AA18" s="103">
        <v>15.467677</v>
      </c>
      <c r="AB18" s="103">
        <v>15.397285999999999</v>
      </c>
      <c r="AC18" s="103">
        <v>15.846807</v>
      </c>
      <c r="AD18" s="103">
        <v>15.648300000000001</v>
      </c>
      <c r="AE18" s="103">
        <v>16.238773999999999</v>
      </c>
      <c r="AF18" s="103">
        <v>16.571000000000002</v>
      </c>
      <c r="AG18" s="103">
        <v>16.358000000000001</v>
      </c>
      <c r="AH18" s="103">
        <v>16.427676999999999</v>
      </c>
      <c r="AI18" s="103">
        <v>16.141200000000001</v>
      </c>
      <c r="AJ18" s="103">
        <v>15.775807</v>
      </c>
      <c r="AK18" s="103">
        <v>16.450467</v>
      </c>
      <c r="AL18" s="103">
        <v>15.376936000000001</v>
      </c>
      <c r="AM18" s="103">
        <v>15.086548000000001</v>
      </c>
      <c r="AN18" s="103">
        <v>15.125607</v>
      </c>
      <c r="AO18" s="103">
        <v>15.512516</v>
      </c>
      <c r="AP18" s="103">
        <v>15.839833</v>
      </c>
      <c r="AQ18" s="103">
        <v>16.215032000000001</v>
      </c>
      <c r="AR18" s="103">
        <v>16.406133000000001</v>
      </c>
      <c r="AS18" s="103">
        <v>16.627967999999999</v>
      </c>
      <c r="AT18" s="103">
        <v>16.689484</v>
      </c>
      <c r="AU18" s="103">
        <v>16.2393</v>
      </c>
      <c r="AV18" s="103">
        <v>15.356903000000001</v>
      </c>
      <c r="AW18" s="103">
        <v>15.937167000000001</v>
      </c>
      <c r="AX18" s="103">
        <v>16.501839</v>
      </c>
      <c r="AY18" s="103">
        <v>15.399387000000001</v>
      </c>
      <c r="AZ18" s="103">
        <v>14.881862</v>
      </c>
      <c r="BA18" s="103">
        <v>15.864613</v>
      </c>
      <c r="BB18" s="103">
        <v>15.881767</v>
      </c>
      <c r="BC18" s="103">
        <v>16.718484</v>
      </c>
      <c r="BD18" s="718">
        <v>16.814867</v>
      </c>
      <c r="BE18" s="718">
        <v>16.568290000000001</v>
      </c>
      <c r="BF18" s="718">
        <v>16.721290323000002</v>
      </c>
      <c r="BG18" s="718">
        <v>16.227391999999998</v>
      </c>
      <c r="BH18" s="611">
        <v>15.21073</v>
      </c>
      <c r="BI18" s="611">
        <v>15.86894</v>
      </c>
      <c r="BJ18" s="611">
        <v>15.89655</v>
      </c>
      <c r="BK18" s="611">
        <v>15.297739999999999</v>
      </c>
      <c r="BL18" s="611">
        <v>14.82672</v>
      </c>
      <c r="BM18" s="611">
        <v>15.470929999999999</v>
      </c>
      <c r="BN18" s="611">
        <v>15.5707</v>
      </c>
      <c r="BO18" s="611">
        <v>16.19576</v>
      </c>
      <c r="BP18" s="611">
        <v>16.4162</v>
      </c>
      <c r="BQ18" s="611">
        <v>16.289149999999999</v>
      </c>
      <c r="BR18" s="611">
        <v>16.267050000000001</v>
      </c>
      <c r="BS18" s="611">
        <v>15.686999999999999</v>
      </c>
      <c r="BT18" s="611">
        <v>14.862489999999999</v>
      </c>
      <c r="BU18" s="611">
        <v>15.6639</v>
      </c>
      <c r="BV18" s="611">
        <v>15.770820000000001</v>
      </c>
    </row>
    <row r="19" spans="1:74" ht="11.1" customHeight="1" x14ac:dyDescent="0.2">
      <c r="A19" s="292" t="s">
        <v>233</v>
      </c>
      <c r="B19" s="602" t="s">
        <v>1104</v>
      </c>
      <c r="C19" s="381">
        <v>12.851364</v>
      </c>
      <c r="D19" s="381">
        <v>12.844123</v>
      </c>
      <c r="E19" s="381">
        <v>12.796182999999999</v>
      </c>
      <c r="F19" s="381">
        <v>11.911199999999999</v>
      </c>
      <c r="G19" s="381">
        <v>9.713984</v>
      </c>
      <c r="H19" s="381">
        <v>10.44604</v>
      </c>
      <c r="I19" s="381">
        <v>11.007873999999999</v>
      </c>
      <c r="J19" s="381">
        <v>10.58478</v>
      </c>
      <c r="K19" s="381">
        <v>10.934182</v>
      </c>
      <c r="L19" s="381">
        <v>10.469150000000001</v>
      </c>
      <c r="M19" s="381">
        <v>11.209517</v>
      </c>
      <c r="N19" s="381">
        <v>11.179121</v>
      </c>
      <c r="O19" s="381">
        <v>11.152018</v>
      </c>
      <c r="P19" s="381">
        <v>9.9382450000000002</v>
      </c>
      <c r="Q19" s="381">
        <v>11.372411</v>
      </c>
      <c r="R19" s="381">
        <v>11.352838999999999</v>
      </c>
      <c r="S19" s="381">
        <v>11.422691</v>
      </c>
      <c r="T19" s="381">
        <v>11.393758</v>
      </c>
      <c r="U19" s="381">
        <v>11.416297999999999</v>
      </c>
      <c r="V19" s="381">
        <v>11.314076999999999</v>
      </c>
      <c r="W19" s="381">
        <v>10.957162</v>
      </c>
      <c r="X19" s="381">
        <v>11.636974</v>
      </c>
      <c r="Y19" s="381">
        <v>11.867466</v>
      </c>
      <c r="Z19" s="381">
        <v>11.752307</v>
      </c>
      <c r="AA19" s="381">
        <v>11.442453</v>
      </c>
      <c r="AB19" s="381">
        <v>11.467150999999999</v>
      </c>
      <c r="AC19" s="381">
        <v>11.875298000000001</v>
      </c>
      <c r="AD19" s="381">
        <v>11.812170999999999</v>
      </c>
      <c r="AE19" s="381">
        <v>11.741680000000001</v>
      </c>
      <c r="AF19" s="381">
        <v>11.912832999999999</v>
      </c>
      <c r="AG19" s="381">
        <v>11.991593</v>
      </c>
      <c r="AH19" s="381">
        <v>12.122529</v>
      </c>
      <c r="AI19" s="381">
        <v>12.438625999999999</v>
      </c>
      <c r="AJ19" s="381">
        <v>12.431267</v>
      </c>
      <c r="AK19" s="381">
        <v>12.466752</v>
      </c>
      <c r="AL19" s="381">
        <v>12.17512</v>
      </c>
      <c r="AM19" s="381">
        <v>12.610580000000001</v>
      </c>
      <c r="AN19" s="381">
        <v>12.590515</v>
      </c>
      <c r="AO19" s="381">
        <v>12.815473000000001</v>
      </c>
      <c r="AP19" s="381">
        <v>12.680327999999999</v>
      </c>
      <c r="AQ19" s="381">
        <v>12.729638</v>
      </c>
      <c r="AR19" s="381">
        <v>12.865575</v>
      </c>
      <c r="AS19" s="381">
        <v>12.935294000000001</v>
      </c>
      <c r="AT19" s="381">
        <v>13.047376</v>
      </c>
      <c r="AU19" s="381">
        <v>13.176662</v>
      </c>
      <c r="AV19" s="381">
        <v>13.148883</v>
      </c>
      <c r="AW19" s="381">
        <v>13.281094</v>
      </c>
      <c r="AX19" s="381">
        <v>13.307957999999999</v>
      </c>
      <c r="AY19" s="381">
        <v>12.553566</v>
      </c>
      <c r="AZ19" s="381">
        <v>13.102080000000001</v>
      </c>
      <c r="BA19" s="381">
        <v>13.170783</v>
      </c>
      <c r="BB19" s="381">
        <v>13.248628999999999</v>
      </c>
      <c r="BC19" s="381">
        <v>13.201128000000001</v>
      </c>
      <c r="BD19" s="689">
        <v>13.229504</v>
      </c>
      <c r="BE19" s="689">
        <v>13.204650000000001</v>
      </c>
      <c r="BF19" s="689">
        <v>13.358596449</v>
      </c>
      <c r="BG19" s="689">
        <v>13.246958577999999</v>
      </c>
      <c r="BH19" s="392">
        <v>13.31625</v>
      </c>
      <c r="BI19" s="392">
        <v>13.505739999999999</v>
      </c>
      <c r="BJ19" s="392">
        <v>13.526809999999999</v>
      </c>
      <c r="BK19" s="392">
        <v>13.52074</v>
      </c>
      <c r="BL19" s="392">
        <v>13.339930000000001</v>
      </c>
      <c r="BM19" s="392">
        <v>13.51554</v>
      </c>
      <c r="BN19" s="392">
        <v>13.524520000000001</v>
      </c>
      <c r="BO19" s="392">
        <v>13.535310000000001</v>
      </c>
      <c r="BP19" s="392">
        <v>13.52426</v>
      </c>
      <c r="BQ19" s="392">
        <v>13.53729</v>
      </c>
      <c r="BR19" s="392">
        <v>13.527189999999999</v>
      </c>
      <c r="BS19" s="392">
        <v>13.55955</v>
      </c>
      <c r="BT19" s="392">
        <v>13.508430000000001</v>
      </c>
      <c r="BU19" s="392">
        <v>13.69228</v>
      </c>
      <c r="BV19" s="392">
        <v>13.711650000000001</v>
      </c>
    </row>
    <row r="20" spans="1:74" ht="11.1" customHeight="1" x14ac:dyDescent="0.2">
      <c r="A20" s="293" t="s">
        <v>824</v>
      </c>
      <c r="B20" s="602" t="s">
        <v>1121</v>
      </c>
      <c r="C20" s="381">
        <v>0</v>
      </c>
      <c r="D20" s="381">
        <v>0</v>
      </c>
      <c r="E20" s="381">
        <v>0</v>
      </c>
      <c r="F20" s="381">
        <v>0</v>
      </c>
      <c r="G20" s="381">
        <v>0</v>
      </c>
      <c r="H20" s="381">
        <v>0</v>
      </c>
      <c r="I20" s="381">
        <v>0</v>
      </c>
      <c r="J20" s="381">
        <v>0</v>
      </c>
      <c r="K20" s="381">
        <v>0</v>
      </c>
      <c r="L20" s="381">
        <v>0</v>
      </c>
      <c r="M20" s="381">
        <v>0</v>
      </c>
      <c r="N20" s="381">
        <v>0</v>
      </c>
      <c r="O20" s="381">
        <v>0</v>
      </c>
      <c r="P20" s="381">
        <v>0</v>
      </c>
      <c r="Q20" s="381">
        <v>0</v>
      </c>
      <c r="R20" s="381">
        <v>0</v>
      </c>
      <c r="S20" s="381">
        <v>0</v>
      </c>
      <c r="T20" s="381">
        <v>0</v>
      </c>
      <c r="U20" s="381">
        <v>0</v>
      </c>
      <c r="V20" s="381">
        <v>0</v>
      </c>
      <c r="W20" s="381">
        <v>0</v>
      </c>
      <c r="X20" s="381">
        <v>0</v>
      </c>
      <c r="Y20" s="381">
        <v>0</v>
      </c>
      <c r="Z20" s="381">
        <v>0</v>
      </c>
      <c r="AA20" s="381">
        <v>0.25954199999999999</v>
      </c>
      <c r="AB20" s="381">
        <v>0.53358000000000005</v>
      </c>
      <c r="AC20" s="381">
        <v>0.43973400000000001</v>
      </c>
      <c r="AD20" s="381">
        <v>0.41915799999999998</v>
      </c>
      <c r="AE20" s="381">
        <v>0.32280300000000001</v>
      </c>
      <c r="AF20" s="381">
        <v>0.36192999999999997</v>
      </c>
      <c r="AG20" s="381">
        <v>0.40188299999999999</v>
      </c>
      <c r="AH20" s="381">
        <v>0.44310500000000003</v>
      </c>
      <c r="AI20" s="381">
        <v>0.42931200000000003</v>
      </c>
      <c r="AJ20" s="381">
        <v>0.58893399999999996</v>
      </c>
      <c r="AK20" s="381">
        <v>0.478047</v>
      </c>
      <c r="AL20" s="381">
        <v>0.373726</v>
      </c>
      <c r="AM20" s="381">
        <v>0.47386699999999998</v>
      </c>
      <c r="AN20" s="381">
        <v>0.33417000000000002</v>
      </c>
      <c r="AO20" s="381">
        <v>0.447542</v>
      </c>
      <c r="AP20" s="381">
        <v>0.52693100000000004</v>
      </c>
      <c r="AQ20" s="381">
        <v>0.33610299999999999</v>
      </c>
      <c r="AR20" s="381">
        <v>0.55097300000000005</v>
      </c>
      <c r="AS20" s="381">
        <v>0.56745699999999999</v>
      </c>
      <c r="AT20" s="381">
        <v>0.67401900000000003</v>
      </c>
      <c r="AU20" s="381">
        <v>0.69033599999999995</v>
      </c>
      <c r="AV20" s="381">
        <v>0.66837999999999997</v>
      </c>
      <c r="AW20" s="381">
        <v>0.55133900000000002</v>
      </c>
      <c r="AX20" s="381">
        <v>0.47212799999999999</v>
      </c>
      <c r="AY20" s="381">
        <v>0.48558000000000001</v>
      </c>
      <c r="AZ20" s="381">
        <v>0.55778000000000005</v>
      </c>
      <c r="BA20" s="381">
        <v>0.468862</v>
      </c>
      <c r="BB20" s="381">
        <v>0.60846699999999998</v>
      </c>
      <c r="BC20" s="381">
        <v>0.60977899999999996</v>
      </c>
      <c r="BD20" s="689">
        <v>0.688388</v>
      </c>
      <c r="BE20" s="689">
        <v>0.51764500000000002</v>
      </c>
      <c r="BF20" s="689">
        <v>0.53</v>
      </c>
      <c r="BG20" s="689">
        <v>0.53</v>
      </c>
      <c r="BH20" s="392">
        <v>0.52838600000000002</v>
      </c>
      <c r="BI20" s="392">
        <v>0.51417440000000003</v>
      </c>
      <c r="BJ20" s="392">
        <v>0.49504359999999997</v>
      </c>
      <c r="BK20" s="392">
        <v>0.49355470000000001</v>
      </c>
      <c r="BL20" s="392">
        <v>0.48642489999999999</v>
      </c>
      <c r="BM20" s="392">
        <v>0.49921209999999999</v>
      </c>
      <c r="BN20" s="392">
        <v>0.5102044</v>
      </c>
      <c r="BO20" s="392">
        <v>0.52458490000000002</v>
      </c>
      <c r="BP20" s="392">
        <v>0.53772929999999997</v>
      </c>
      <c r="BQ20" s="392">
        <v>0.54616580000000003</v>
      </c>
      <c r="BR20" s="392">
        <v>0.55121180000000003</v>
      </c>
      <c r="BS20" s="392">
        <v>0.55004439999999999</v>
      </c>
      <c r="BT20" s="392">
        <v>0.53692130000000005</v>
      </c>
      <c r="BU20" s="392">
        <v>0.52714749999999999</v>
      </c>
      <c r="BV20" s="392">
        <v>0.51123510000000005</v>
      </c>
    </row>
    <row r="21" spans="1:74" ht="11.1" customHeight="1" x14ac:dyDescent="0.2">
      <c r="A21" s="293" t="s">
        <v>431</v>
      </c>
      <c r="B21" s="602" t="s">
        <v>1122</v>
      </c>
      <c r="C21" s="381">
        <v>3.0230760000000001</v>
      </c>
      <c r="D21" s="381">
        <v>2.982148</v>
      </c>
      <c r="E21" s="381">
        <v>2.6708349999999998</v>
      </c>
      <c r="F21" s="381">
        <v>2.6369150000000001</v>
      </c>
      <c r="G21" s="381">
        <v>2.909678</v>
      </c>
      <c r="H21" s="381">
        <v>3.6455860000000002</v>
      </c>
      <c r="I21" s="381">
        <v>2.563088</v>
      </c>
      <c r="J21" s="381">
        <v>2.0084689999999998</v>
      </c>
      <c r="K21" s="381">
        <v>2.1329419999999999</v>
      </c>
      <c r="L21" s="381">
        <v>2.354301</v>
      </c>
      <c r="M21" s="381">
        <v>2.7840889999999998</v>
      </c>
      <c r="N21" s="381">
        <v>2.356258</v>
      </c>
      <c r="O21" s="381">
        <v>2.61416</v>
      </c>
      <c r="P21" s="381">
        <v>3.023647</v>
      </c>
      <c r="Q21" s="381">
        <v>3.0111910000000002</v>
      </c>
      <c r="R21" s="381">
        <v>2.6442649999999999</v>
      </c>
      <c r="S21" s="381">
        <v>2.9932609999999999</v>
      </c>
      <c r="T21" s="381">
        <v>3.1933950000000002</v>
      </c>
      <c r="U21" s="381">
        <v>3.6939479999999998</v>
      </c>
      <c r="V21" s="381">
        <v>3.2441450000000001</v>
      </c>
      <c r="W21" s="381">
        <v>3.991622</v>
      </c>
      <c r="X21" s="381">
        <v>3.1922000000000001</v>
      </c>
      <c r="Y21" s="381">
        <v>3.19713</v>
      </c>
      <c r="Z21" s="381">
        <v>3.015787</v>
      </c>
      <c r="AA21" s="381">
        <v>3.0434760000000001</v>
      </c>
      <c r="AB21" s="381">
        <v>2.9154740000000001</v>
      </c>
      <c r="AC21" s="381">
        <v>3.2209500000000002</v>
      </c>
      <c r="AD21" s="381">
        <v>2.5548730000000002</v>
      </c>
      <c r="AE21" s="381">
        <v>2.8580450000000002</v>
      </c>
      <c r="AF21" s="381">
        <v>3.0194960000000002</v>
      </c>
      <c r="AG21" s="381">
        <v>2.9168850000000002</v>
      </c>
      <c r="AH21" s="381">
        <v>2.768659</v>
      </c>
      <c r="AI21" s="381">
        <v>2.553353</v>
      </c>
      <c r="AJ21" s="381">
        <v>2.2373470000000002</v>
      </c>
      <c r="AK21" s="381">
        <v>2.1472720000000001</v>
      </c>
      <c r="AL21" s="381">
        <v>2.2279429999999998</v>
      </c>
      <c r="AM21" s="381">
        <v>2.8911609999999999</v>
      </c>
      <c r="AN21" s="381">
        <v>2.5176810000000001</v>
      </c>
      <c r="AO21" s="381">
        <v>1.890619</v>
      </c>
      <c r="AP21" s="381">
        <v>2.083383</v>
      </c>
      <c r="AQ21" s="381">
        <v>2.618525</v>
      </c>
      <c r="AR21" s="381">
        <v>2.6042740000000002</v>
      </c>
      <c r="AS21" s="381">
        <v>2.3827410000000002</v>
      </c>
      <c r="AT21" s="381">
        <v>2.5829580000000001</v>
      </c>
      <c r="AU21" s="381">
        <v>2.5461</v>
      </c>
      <c r="AV21" s="381">
        <v>2.0019650000000002</v>
      </c>
      <c r="AW21" s="381">
        <v>2.997522</v>
      </c>
      <c r="AX21" s="381">
        <v>1.8000609999999999</v>
      </c>
      <c r="AY21" s="381">
        <v>2.57823</v>
      </c>
      <c r="AZ21" s="381">
        <v>1.8767100000000001</v>
      </c>
      <c r="BA21" s="381">
        <v>1.8846540000000001</v>
      </c>
      <c r="BB21" s="381">
        <v>2.4776929999999999</v>
      </c>
      <c r="BC21" s="381">
        <v>2.939311</v>
      </c>
      <c r="BD21" s="689">
        <v>2.433119</v>
      </c>
      <c r="BE21" s="689">
        <v>2.930018</v>
      </c>
      <c r="BF21" s="689">
        <v>2.5850645161000001</v>
      </c>
      <c r="BG21" s="689">
        <v>2.4817278667</v>
      </c>
      <c r="BH21" s="392">
        <v>1.8815519999999999</v>
      </c>
      <c r="BI21" s="392">
        <v>1.751755</v>
      </c>
      <c r="BJ21" s="392">
        <v>1.4352119999999999</v>
      </c>
      <c r="BK21" s="392">
        <v>1.475414</v>
      </c>
      <c r="BL21" s="392">
        <v>1.148272</v>
      </c>
      <c r="BM21" s="392">
        <v>1.5395289999999999</v>
      </c>
      <c r="BN21" s="392">
        <v>1.597666</v>
      </c>
      <c r="BO21" s="392">
        <v>1.8861760000000001</v>
      </c>
      <c r="BP21" s="392">
        <v>1.791806</v>
      </c>
      <c r="BQ21" s="392">
        <v>1.742408</v>
      </c>
      <c r="BR21" s="392">
        <v>1.6299440000000001</v>
      </c>
      <c r="BS21" s="392">
        <v>1.4182399999999999</v>
      </c>
      <c r="BT21" s="392">
        <v>1.0595250000000001</v>
      </c>
      <c r="BU21" s="392">
        <v>1.193657</v>
      </c>
      <c r="BV21" s="392">
        <v>1.057823</v>
      </c>
    </row>
    <row r="22" spans="1:74" ht="11.1" customHeight="1" x14ac:dyDescent="0.2">
      <c r="A22" s="293" t="s">
        <v>433</v>
      </c>
      <c r="B22" s="602" t="s">
        <v>1123</v>
      </c>
      <c r="C22" s="381">
        <v>0</v>
      </c>
      <c r="D22" s="381">
        <v>0</v>
      </c>
      <c r="E22" s="381">
        <v>0</v>
      </c>
      <c r="F22" s="381">
        <v>-9.5299999999999996E-2</v>
      </c>
      <c r="G22" s="381">
        <v>-0.33870967742000002</v>
      </c>
      <c r="H22" s="381">
        <v>-0.25656666667</v>
      </c>
      <c r="I22" s="381">
        <v>-3.7741935483999998E-3</v>
      </c>
      <c r="J22" s="381">
        <v>0.27774193547999998</v>
      </c>
      <c r="K22" s="381">
        <v>0.17813333333</v>
      </c>
      <c r="L22" s="381">
        <v>0.11709677419</v>
      </c>
      <c r="M22" s="381">
        <v>1.5699999999999999E-2</v>
      </c>
      <c r="N22" s="381">
        <v>-3.2258064515E-5</v>
      </c>
      <c r="O22" s="381">
        <v>3.2258064515E-5</v>
      </c>
      <c r="P22" s="381">
        <v>1.1142857143E-2</v>
      </c>
      <c r="Q22" s="381">
        <v>-3.2258064515E-5</v>
      </c>
      <c r="R22" s="381">
        <v>0.14486666667</v>
      </c>
      <c r="S22" s="381">
        <v>0.18848387096999999</v>
      </c>
      <c r="T22" s="381">
        <v>0.20936666667000001</v>
      </c>
      <c r="U22" s="381">
        <v>6.4516129031E-5</v>
      </c>
      <c r="V22" s="381">
        <v>0</v>
      </c>
      <c r="W22" s="381">
        <v>0.1178</v>
      </c>
      <c r="X22" s="381">
        <v>0.22974193547999999</v>
      </c>
      <c r="Y22" s="381">
        <v>0.30596666667</v>
      </c>
      <c r="Z22" s="381">
        <v>0.25112903226</v>
      </c>
      <c r="AA22" s="381">
        <v>0.17306451613000001</v>
      </c>
      <c r="AB22" s="381">
        <v>0.33732142857000003</v>
      </c>
      <c r="AC22" s="381">
        <v>0.41325806452000002</v>
      </c>
      <c r="AD22" s="381">
        <v>0.60650000000000004</v>
      </c>
      <c r="AE22" s="381">
        <v>0.79861290323</v>
      </c>
      <c r="AF22" s="381">
        <v>0.99283333333000001</v>
      </c>
      <c r="AG22" s="381">
        <v>0.81670967742</v>
      </c>
      <c r="AH22" s="381">
        <v>0.74029032258000005</v>
      </c>
      <c r="AI22" s="381">
        <v>0.95546666667000002</v>
      </c>
      <c r="AJ22" s="381">
        <v>0.57496774194</v>
      </c>
      <c r="AK22" s="381">
        <v>0.33833333332999999</v>
      </c>
      <c r="AL22" s="381">
        <v>0.52867741935000001</v>
      </c>
      <c r="AM22" s="381">
        <v>1.4548387096999999E-2</v>
      </c>
      <c r="AN22" s="381">
        <v>0</v>
      </c>
      <c r="AO22" s="381">
        <v>1.3032258065E-2</v>
      </c>
      <c r="AP22" s="381">
        <v>0.24840000000000001</v>
      </c>
      <c r="AQ22" s="381">
        <v>0.30183870967999998</v>
      </c>
      <c r="AR22" s="381">
        <v>0.24026666666999999</v>
      </c>
      <c r="AS22" s="381">
        <v>-9.5483870968000005E-3</v>
      </c>
      <c r="AT22" s="381">
        <v>-9.2774193547999997E-2</v>
      </c>
      <c r="AU22" s="381">
        <v>-3.1466666667000001E-2</v>
      </c>
      <c r="AV22" s="381">
        <v>0</v>
      </c>
      <c r="AW22" s="381">
        <v>-2.1233333332999999E-2</v>
      </c>
      <c r="AX22" s="381">
        <v>-8.9451612902999994E-2</v>
      </c>
      <c r="AY22" s="381">
        <v>-0.10738709677</v>
      </c>
      <c r="AZ22" s="381">
        <v>-0.10155172413999999</v>
      </c>
      <c r="BA22" s="381">
        <v>-9.6000000000000002E-2</v>
      </c>
      <c r="BB22" s="381">
        <v>-9.9433333333000001E-2</v>
      </c>
      <c r="BC22" s="381">
        <v>-0.10483870968</v>
      </c>
      <c r="BD22" s="689">
        <v>-9.6833333332999996E-2</v>
      </c>
      <c r="BE22" s="689">
        <v>-7.6161290322999994E-2</v>
      </c>
      <c r="BF22" s="689">
        <v>-0.13931336406</v>
      </c>
      <c r="BG22" s="689">
        <v>-0.12682079871999999</v>
      </c>
      <c r="BH22" s="392">
        <v>-0.18870970000000001</v>
      </c>
      <c r="BI22" s="392">
        <v>-0.15166669999999999</v>
      </c>
      <c r="BJ22" s="392">
        <v>-0.05</v>
      </c>
      <c r="BK22" s="392">
        <v>-7.4999999999999997E-2</v>
      </c>
      <c r="BL22" s="392">
        <v>-8.3035700000000004E-2</v>
      </c>
      <c r="BM22" s="392">
        <v>-7.4999999999999997E-2</v>
      </c>
      <c r="BN22" s="392">
        <v>-0.05</v>
      </c>
      <c r="BO22" s="392">
        <v>-4.8387100000000002E-2</v>
      </c>
      <c r="BP22" s="392">
        <v>0</v>
      </c>
      <c r="BQ22" s="392">
        <v>0</v>
      </c>
      <c r="BR22" s="392">
        <v>0</v>
      </c>
      <c r="BS22" s="392">
        <v>0</v>
      </c>
      <c r="BT22" s="392">
        <v>0</v>
      </c>
      <c r="BU22" s="392">
        <v>0</v>
      </c>
      <c r="BV22" s="392">
        <v>0</v>
      </c>
    </row>
    <row r="23" spans="1:74" ht="11.1" customHeight="1" x14ac:dyDescent="0.2">
      <c r="A23" s="293" t="s">
        <v>432</v>
      </c>
      <c r="B23" s="602" t="s">
        <v>1124</v>
      </c>
      <c r="C23" s="381">
        <v>-0.24132258065000001</v>
      </c>
      <c r="D23" s="381">
        <v>-0.42448275862000001</v>
      </c>
      <c r="E23" s="381">
        <v>-0.99283870967999999</v>
      </c>
      <c r="F23" s="381">
        <v>-1.5231333332999999</v>
      </c>
      <c r="G23" s="381">
        <v>0.24006451612999999</v>
      </c>
      <c r="H23" s="381">
        <v>-0.36880000000000002</v>
      </c>
      <c r="I23" s="381">
        <v>0.40429032257999997</v>
      </c>
      <c r="J23" s="381">
        <v>0.50725806452</v>
      </c>
      <c r="K23" s="381">
        <v>0.2225</v>
      </c>
      <c r="L23" s="381">
        <v>0.12264516129</v>
      </c>
      <c r="M23" s="381">
        <v>-0.22766666666999999</v>
      </c>
      <c r="N23" s="381">
        <v>0.49293548387000002</v>
      </c>
      <c r="O23" s="381">
        <v>0.29683870967999998</v>
      </c>
      <c r="P23" s="381">
        <v>-0.62882142857000001</v>
      </c>
      <c r="Q23" s="381">
        <v>-0.27703225805999998</v>
      </c>
      <c r="R23" s="381">
        <v>0.44353333333</v>
      </c>
      <c r="S23" s="381">
        <v>0.39283870968000001</v>
      </c>
      <c r="T23" s="381">
        <v>0.96240000000000003</v>
      </c>
      <c r="U23" s="381">
        <v>0.30203225806</v>
      </c>
      <c r="V23" s="381">
        <v>0.55548387096999996</v>
      </c>
      <c r="W23" s="381">
        <v>3.9399999999999998E-2</v>
      </c>
      <c r="X23" s="381">
        <v>-0.52377419354999999</v>
      </c>
      <c r="Y23" s="381">
        <v>0.10643333333</v>
      </c>
      <c r="Z23" s="381">
        <v>0.39364516128999999</v>
      </c>
      <c r="AA23" s="381">
        <v>0.24096774194000001</v>
      </c>
      <c r="AB23" s="381">
        <v>0.18528571428999999</v>
      </c>
      <c r="AC23" s="381">
        <v>-0.18325806452000001</v>
      </c>
      <c r="AD23" s="381">
        <v>-0.10583333333</v>
      </c>
      <c r="AE23" s="381">
        <v>7.4741935484000002E-2</v>
      </c>
      <c r="AF23" s="381">
        <v>-9.1133333332999999E-2</v>
      </c>
      <c r="AG23" s="381">
        <v>-0.20245161289999999</v>
      </c>
      <c r="AH23" s="381">
        <v>0.13838709677</v>
      </c>
      <c r="AI23" s="381">
        <v>-0.30716666666999998</v>
      </c>
      <c r="AJ23" s="381">
        <v>-0.34445161289999998</v>
      </c>
      <c r="AK23" s="381">
        <v>0.76856666666999995</v>
      </c>
      <c r="AL23" s="381">
        <v>-0.43487096774</v>
      </c>
      <c r="AM23" s="381">
        <v>-0.93732258064999996</v>
      </c>
      <c r="AN23" s="381">
        <v>-0.47178571428999999</v>
      </c>
      <c r="AO23" s="381">
        <v>0.23064516129000001</v>
      </c>
      <c r="AP23" s="381">
        <v>0.18640000000000001</v>
      </c>
      <c r="AQ23" s="381">
        <v>-3.2774193548E-2</v>
      </c>
      <c r="AR23" s="381">
        <v>0.1976</v>
      </c>
      <c r="AS23" s="381">
        <v>0.47638709677000002</v>
      </c>
      <c r="AT23" s="381">
        <v>0.73051612902999996</v>
      </c>
      <c r="AU23" s="381">
        <v>-1.8800000000000001E-2</v>
      </c>
      <c r="AV23" s="381">
        <v>-0.26219354838999998</v>
      </c>
      <c r="AW23" s="381">
        <v>-0.52816666667000001</v>
      </c>
      <c r="AX23" s="381">
        <v>0.49506451613000002</v>
      </c>
      <c r="AY23" s="381">
        <v>-4.4064516129000003E-2</v>
      </c>
      <c r="AZ23" s="381">
        <v>-0.69213793102999999</v>
      </c>
      <c r="BA23" s="381">
        <v>2.3322580645E-2</v>
      </c>
      <c r="BB23" s="381">
        <v>-0.55453333332999999</v>
      </c>
      <c r="BC23" s="381">
        <v>0.29980645161000002</v>
      </c>
      <c r="BD23" s="689">
        <v>0.47989999999999999</v>
      </c>
      <c r="BE23" s="689">
        <v>0.41754838709999997</v>
      </c>
      <c r="BF23" s="689">
        <v>0.27932258064999999</v>
      </c>
      <c r="BG23" s="689">
        <v>5.9737541966999999E-2</v>
      </c>
      <c r="BH23" s="392">
        <v>-0.53079540000000003</v>
      </c>
      <c r="BI23" s="392">
        <v>3.1165600000000002E-2</v>
      </c>
      <c r="BJ23" s="392">
        <v>0.2532372</v>
      </c>
      <c r="BK23" s="392">
        <v>-0.3546551</v>
      </c>
      <c r="BL23" s="392">
        <v>-0.30944329999999998</v>
      </c>
      <c r="BM23" s="392">
        <v>-0.24058160000000001</v>
      </c>
      <c r="BN23" s="392">
        <v>-0.2332969</v>
      </c>
      <c r="BO23" s="392">
        <v>9.0353000000000003E-2</v>
      </c>
      <c r="BP23" s="392">
        <v>0.36738189999999998</v>
      </c>
      <c r="BQ23" s="392">
        <v>0.27640809999999999</v>
      </c>
      <c r="BR23" s="392">
        <v>0.37669459999999999</v>
      </c>
      <c r="BS23" s="392">
        <v>-2.3962399999999998E-2</v>
      </c>
      <c r="BT23" s="392">
        <v>-0.43820019999999998</v>
      </c>
      <c r="BU23" s="392">
        <v>4.5570399999999997E-2</v>
      </c>
      <c r="BV23" s="392">
        <v>0.26950210000000002</v>
      </c>
    </row>
    <row r="24" spans="1:74" ht="11.1" customHeight="1" x14ac:dyDescent="0.2">
      <c r="A24" s="293" t="s">
        <v>238</v>
      </c>
      <c r="B24" s="602" t="s">
        <v>1125</v>
      </c>
      <c r="C24" s="381">
        <v>0.59539858064999995</v>
      </c>
      <c r="D24" s="381">
        <v>0.46362475862000002</v>
      </c>
      <c r="E24" s="381">
        <v>0.75627170968000001</v>
      </c>
      <c r="F24" s="381">
        <v>-0.15734866667</v>
      </c>
      <c r="G24" s="381">
        <v>0.44301516129000001</v>
      </c>
      <c r="H24" s="381">
        <v>0.26810666666999999</v>
      </c>
      <c r="I24" s="381">
        <v>0.36210187097000002</v>
      </c>
      <c r="J24" s="381">
        <v>0.77346000000000004</v>
      </c>
      <c r="K24" s="381">
        <v>0.10507566667</v>
      </c>
      <c r="L24" s="381">
        <v>0.38154806452000001</v>
      </c>
      <c r="M24" s="381">
        <v>0.34206066667000001</v>
      </c>
      <c r="N24" s="381">
        <v>0.11152377418999999</v>
      </c>
      <c r="O24" s="381">
        <v>0.47879003226</v>
      </c>
      <c r="P24" s="381">
        <v>2.6715571428999999E-2</v>
      </c>
      <c r="Q24" s="381">
        <v>0.28059151613</v>
      </c>
      <c r="R24" s="381">
        <v>0.57666300000000004</v>
      </c>
      <c r="S24" s="381">
        <v>0.59840241935000005</v>
      </c>
      <c r="T24" s="381">
        <v>0.43131333332999999</v>
      </c>
      <c r="U24" s="381">
        <v>0.43949622580999997</v>
      </c>
      <c r="V24" s="381">
        <v>0.61229412903000002</v>
      </c>
      <c r="W24" s="381">
        <v>0.12568299999999999</v>
      </c>
      <c r="X24" s="381">
        <v>0.51021325805999995</v>
      </c>
      <c r="Y24" s="381">
        <v>0.20697099999999999</v>
      </c>
      <c r="Z24" s="381">
        <v>0.34403480645000001</v>
      </c>
      <c r="AA24" s="381">
        <v>0.30817374194000002</v>
      </c>
      <c r="AB24" s="381">
        <v>-4.1526142857000001E-2</v>
      </c>
      <c r="AC24" s="381">
        <v>8.0824999999999994E-2</v>
      </c>
      <c r="AD24" s="381">
        <v>0.36143133332999999</v>
      </c>
      <c r="AE24" s="381">
        <v>0.44289116129</v>
      </c>
      <c r="AF24" s="381">
        <v>0.37504100000000001</v>
      </c>
      <c r="AG24" s="381">
        <v>0.43338093548000001</v>
      </c>
      <c r="AH24" s="381">
        <v>0.21470658065000001</v>
      </c>
      <c r="AI24" s="381">
        <v>7.1609000000000006E-2</v>
      </c>
      <c r="AJ24" s="381">
        <v>0.28774287097000001</v>
      </c>
      <c r="AK24" s="381">
        <v>0.251496</v>
      </c>
      <c r="AL24" s="381">
        <v>0.50634054838999998</v>
      </c>
      <c r="AM24" s="381">
        <v>3.3714193548000003E-2</v>
      </c>
      <c r="AN24" s="381">
        <v>0.15502671429000001</v>
      </c>
      <c r="AO24" s="381">
        <v>0.11520458065</v>
      </c>
      <c r="AP24" s="381">
        <v>0.11439100000000001</v>
      </c>
      <c r="AQ24" s="381">
        <v>0.26170148386999997</v>
      </c>
      <c r="AR24" s="381">
        <v>-5.2555666666999998E-2</v>
      </c>
      <c r="AS24" s="381">
        <v>0.27563729032000001</v>
      </c>
      <c r="AT24" s="381">
        <v>-0.25261093548000002</v>
      </c>
      <c r="AU24" s="381">
        <v>-0.12353133333000001</v>
      </c>
      <c r="AV24" s="381">
        <v>-0.20013145161000001</v>
      </c>
      <c r="AW24" s="381">
        <v>-0.34338800000000003</v>
      </c>
      <c r="AX24" s="381">
        <v>0.51607909676999997</v>
      </c>
      <c r="AY24" s="381">
        <v>-6.6537387096999995E-2</v>
      </c>
      <c r="AZ24" s="381">
        <v>0.13898165517</v>
      </c>
      <c r="BA24" s="381">
        <v>0.41299141935</v>
      </c>
      <c r="BB24" s="381">
        <v>0.20094466666999999</v>
      </c>
      <c r="BC24" s="381">
        <v>-0.22670174194000001</v>
      </c>
      <c r="BD24" s="689">
        <v>8.0789333332999994E-2</v>
      </c>
      <c r="BE24" s="689">
        <v>-0.42541009677000002</v>
      </c>
      <c r="BF24" s="689">
        <v>0.10762014089999999</v>
      </c>
      <c r="BG24" s="689">
        <v>3.5788811858000001E-2</v>
      </c>
      <c r="BH24" s="392">
        <v>0.20404810000000001</v>
      </c>
      <c r="BI24" s="392">
        <v>0.2177721</v>
      </c>
      <c r="BJ24" s="392">
        <v>0.2362464</v>
      </c>
      <c r="BK24" s="392">
        <v>0.23768420000000001</v>
      </c>
      <c r="BL24" s="392">
        <v>0.24456929999999999</v>
      </c>
      <c r="BM24" s="392">
        <v>0.23222090000000001</v>
      </c>
      <c r="BN24" s="392">
        <v>0.22160579999999999</v>
      </c>
      <c r="BO24" s="392">
        <v>0.20771880000000001</v>
      </c>
      <c r="BP24" s="392">
        <v>0.19502549999999999</v>
      </c>
      <c r="BQ24" s="392">
        <v>0.1868785</v>
      </c>
      <c r="BR24" s="392">
        <v>0.18200559999999999</v>
      </c>
      <c r="BS24" s="392">
        <v>0.18313299999999999</v>
      </c>
      <c r="BT24" s="392">
        <v>0.1958058</v>
      </c>
      <c r="BU24" s="392">
        <v>0.20524410000000001</v>
      </c>
      <c r="BV24" s="392">
        <v>0.22061049999999999</v>
      </c>
    </row>
    <row r="25" spans="1:74" s="302" customFormat="1" ht="11.1" customHeight="1" x14ac:dyDescent="0.2">
      <c r="A25" s="600" t="s">
        <v>241</v>
      </c>
      <c r="B25" s="601" t="s">
        <v>1126</v>
      </c>
      <c r="C25" s="103">
        <v>1.128091</v>
      </c>
      <c r="D25" s="103">
        <v>0.94133999999999995</v>
      </c>
      <c r="E25" s="103">
        <v>0.97412600000000005</v>
      </c>
      <c r="F25" s="103">
        <v>0.77373199999999998</v>
      </c>
      <c r="G25" s="103">
        <v>0.80803000000000003</v>
      </c>
      <c r="H25" s="103">
        <v>0.87066299999999996</v>
      </c>
      <c r="I25" s="103">
        <v>0.92867299999999997</v>
      </c>
      <c r="J25" s="103">
        <v>0.923902</v>
      </c>
      <c r="K25" s="103">
        <v>0.94806299999999999</v>
      </c>
      <c r="L25" s="103">
        <v>0.92428699999999997</v>
      </c>
      <c r="M25" s="103">
        <v>0.93443200000000004</v>
      </c>
      <c r="N25" s="103">
        <v>0.91493100000000005</v>
      </c>
      <c r="O25" s="103">
        <v>0.88864399999999999</v>
      </c>
      <c r="P25" s="103">
        <v>0.78028500000000001</v>
      </c>
      <c r="Q25" s="103">
        <v>0.86464600000000003</v>
      </c>
      <c r="R25" s="103">
        <v>0.93716600000000005</v>
      </c>
      <c r="S25" s="103">
        <v>1.0375490000000001</v>
      </c>
      <c r="T25" s="103">
        <v>0.95299900000000004</v>
      </c>
      <c r="U25" s="103">
        <v>0.94864599999999999</v>
      </c>
      <c r="V25" s="103">
        <v>0.98896799999999996</v>
      </c>
      <c r="W25" s="103">
        <v>0.93493199999999999</v>
      </c>
      <c r="X25" s="103">
        <v>1.0131289999999999</v>
      </c>
      <c r="Y25" s="103">
        <v>1.0127679999999999</v>
      </c>
      <c r="Z25" s="103">
        <v>1.0919380000000001</v>
      </c>
      <c r="AA25" s="103">
        <v>0.98848599999999998</v>
      </c>
      <c r="AB25" s="103">
        <v>0.92403500000000005</v>
      </c>
      <c r="AC25" s="103">
        <v>1.004067</v>
      </c>
      <c r="AD25" s="103">
        <v>1.0501659999999999</v>
      </c>
      <c r="AE25" s="103">
        <v>1.0867089999999999</v>
      </c>
      <c r="AF25" s="103">
        <v>1.1109009999999999</v>
      </c>
      <c r="AG25" s="103">
        <v>1.100482</v>
      </c>
      <c r="AH25" s="103">
        <v>1.01013</v>
      </c>
      <c r="AI25" s="103">
        <v>1.081998</v>
      </c>
      <c r="AJ25" s="103">
        <v>1.0138050000000001</v>
      </c>
      <c r="AK25" s="103">
        <v>1.023299</v>
      </c>
      <c r="AL25" s="103">
        <v>0.98570899999999995</v>
      </c>
      <c r="AM25" s="103">
        <v>1.0314540000000001</v>
      </c>
      <c r="AN25" s="103">
        <v>0.95485799999999998</v>
      </c>
      <c r="AO25" s="103">
        <v>0.92438900000000002</v>
      </c>
      <c r="AP25" s="103">
        <v>1.008634</v>
      </c>
      <c r="AQ25" s="103">
        <v>0.93196699999999999</v>
      </c>
      <c r="AR25" s="103">
        <v>1.049633</v>
      </c>
      <c r="AS25" s="103">
        <v>1.04413</v>
      </c>
      <c r="AT25" s="103">
        <v>1.0708070000000001</v>
      </c>
      <c r="AU25" s="103">
        <v>1.0710679999999999</v>
      </c>
      <c r="AV25" s="103">
        <v>1.0310319999999999</v>
      </c>
      <c r="AW25" s="103">
        <v>1.054665</v>
      </c>
      <c r="AX25" s="103">
        <v>1.065612</v>
      </c>
      <c r="AY25" s="103">
        <v>0.97716400000000003</v>
      </c>
      <c r="AZ25" s="103">
        <v>0.84710300000000005</v>
      </c>
      <c r="BA25" s="103">
        <v>0.91032400000000002</v>
      </c>
      <c r="BB25" s="103">
        <v>0.97086600000000001</v>
      </c>
      <c r="BC25" s="103">
        <v>0.96413000000000004</v>
      </c>
      <c r="BD25" s="718">
        <v>0.97590100000000002</v>
      </c>
      <c r="BE25" s="718">
        <v>0.93051600000000001</v>
      </c>
      <c r="BF25" s="718">
        <v>0.98024199999999995</v>
      </c>
      <c r="BG25" s="718">
        <v>0.98768299999999998</v>
      </c>
      <c r="BH25" s="611">
        <v>1.0280499999999999</v>
      </c>
      <c r="BI25" s="611">
        <v>1.0418419999999999</v>
      </c>
      <c r="BJ25" s="611">
        <v>1.0486260000000001</v>
      </c>
      <c r="BK25" s="611">
        <v>0.99425969999999997</v>
      </c>
      <c r="BL25" s="611">
        <v>0.93979230000000002</v>
      </c>
      <c r="BM25" s="611">
        <v>0.97007290000000002</v>
      </c>
      <c r="BN25" s="611">
        <v>0.98219939999999994</v>
      </c>
      <c r="BO25" s="611">
        <v>1.03786</v>
      </c>
      <c r="BP25" s="611">
        <v>1.0803</v>
      </c>
      <c r="BQ25" s="611">
        <v>1.0699639999999999</v>
      </c>
      <c r="BR25" s="611">
        <v>1.086527</v>
      </c>
      <c r="BS25" s="611">
        <v>1.0458959999999999</v>
      </c>
      <c r="BT25" s="611">
        <v>1.029487</v>
      </c>
      <c r="BU25" s="611">
        <v>1.0338970000000001</v>
      </c>
      <c r="BV25" s="611">
        <v>1.046667</v>
      </c>
    </row>
    <row r="26" spans="1:74" s="302" customFormat="1" ht="11.1" customHeight="1" x14ac:dyDescent="0.2">
      <c r="A26" s="600" t="s">
        <v>240</v>
      </c>
      <c r="B26" s="601" t="s">
        <v>1127</v>
      </c>
      <c r="C26" s="103">
        <v>5.2057739999999999</v>
      </c>
      <c r="D26" s="103">
        <v>5.0520350000000001</v>
      </c>
      <c r="E26" s="103">
        <v>5.2528709999999998</v>
      </c>
      <c r="F26" s="103">
        <v>4.9342670000000002</v>
      </c>
      <c r="G26" s="103">
        <v>4.7454520000000002</v>
      </c>
      <c r="H26" s="103">
        <v>5.1946669999999999</v>
      </c>
      <c r="I26" s="103">
        <v>5.3675810000000004</v>
      </c>
      <c r="J26" s="103">
        <v>5.3514520000000001</v>
      </c>
      <c r="K26" s="103">
        <v>5.3078329999999996</v>
      </c>
      <c r="L26" s="103">
        <v>5.2972580000000002</v>
      </c>
      <c r="M26" s="103">
        <v>5.3214670000000002</v>
      </c>
      <c r="N26" s="103">
        <v>5.0582580000000004</v>
      </c>
      <c r="O26" s="103">
        <v>5.2172580000000002</v>
      </c>
      <c r="P26" s="103">
        <v>4.2468570000000003</v>
      </c>
      <c r="Q26" s="103">
        <v>5.1479679999999997</v>
      </c>
      <c r="R26" s="103">
        <v>5.4774669999999999</v>
      </c>
      <c r="S26" s="103">
        <v>5.496645</v>
      </c>
      <c r="T26" s="103">
        <v>5.5151669999999999</v>
      </c>
      <c r="U26" s="103">
        <v>5.5017420000000001</v>
      </c>
      <c r="V26" s="103">
        <v>5.5961290000000004</v>
      </c>
      <c r="W26" s="103">
        <v>5.5712330000000003</v>
      </c>
      <c r="X26" s="103">
        <v>5.7210000000000001</v>
      </c>
      <c r="Y26" s="103">
        <v>5.7728330000000003</v>
      </c>
      <c r="Z26" s="103">
        <v>5.7409359999999996</v>
      </c>
      <c r="AA26" s="103">
        <v>5.5083549999999999</v>
      </c>
      <c r="AB26" s="103">
        <v>5.5139639999999996</v>
      </c>
      <c r="AC26" s="103">
        <v>5.9523549999999998</v>
      </c>
      <c r="AD26" s="103">
        <v>5.9173</v>
      </c>
      <c r="AE26" s="103">
        <v>5.9610000000000003</v>
      </c>
      <c r="AF26" s="103">
        <v>6.008267</v>
      </c>
      <c r="AG26" s="103">
        <v>6.1885159999999999</v>
      </c>
      <c r="AH26" s="103">
        <v>6.0605479999999998</v>
      </c>
      <c r="AI26" s="103">
        <v>6.1540670000000004</v>
      </c>
      <c r="AJ26" s="103">
        <v>6.1677419999999996</v>
      </c>
      <c r="AK26" s="103">
        <v>6.1393000000000004</v>
      </c>
      <c r="AL26" s="103">
        <v>5.6004519999999998</v>
      </c>
      <c r="AM26" s="103">
        <v>6.0409680000000003</v>
      </c>
      <c r="AN26" s="103">
        <v>6.1175360000000003</v>
      </c>
      <c r="AO26" s="103">
        <v>6.3514189999999999</v>
      </c>
      <c r="AP26" s="103">
        <v>6.4454330000000004</v>
      </c>
      <c r="AQ26" s="103">
        <v>6.428839</v>
      </c>
      <c r="AR26" s="103">
        <v>6.4082999999999997</v>
      </c>
      <c r="AS26" s="103">
        <v>6.5056770000000004</v>
      </c>
      <c r="AT26" s="103">
        <v>6.6308389999999999</v>
      </c>
      <c r="AU26" s="103">
        <v>6.7954330000000001</v>
      </c>
      <c r="AV26" s="103">
        <v>6.8048390000000003</v>
      </c>
      <c r="AW26" s="103">
        <v>6.7828330000000001</v>
      </c>
      <c r="AX26" s="103">
        <v>6.6485479999999999</v>
      </c>
      <c r="AY26" s="103">
        <v>6.0579359999999998</v>
      </c>
      <c r="AZ26" s="103">
        <v>6.6409310000000001</v>
      </c>
      <c r="BA26" s="103">
        <v>6.8315479999999997</v>
      </c>
      <c r="BB26" s="103">
        <v>6.9739000000000004</v>
      </c>
      <c r="BC26" s="103">
        <v>7.0499359999999998</v>
      </c>
      <c r="BD26" s="718">
        <v>7.0128000000000004</v>
      </c>
      <c r="BE26" s="718">
        <v>6.8948070000000001</v>
      </c>
      <c r="BF26" s="718">
        <v>6.7639940286</v>
      </c>
      <c r="BG26" s="718">
        <v>6.7548177190000001</v>
      </c>
      <c r="BH26" s="611">
        <v>6.7297120000000001</v>
      </c>
      <c r="BI26" s="611">
        <v>6.7069789999999996</v>
      </c>
      <c r="BJ26" s="611">
        <v>6.6687969999999996</v>
      </c>
      <c r="BK26" s="611">
        <v>6.6099389999999998</v>
      </c>
      <c r="BL26" s="611">
        <v>6.6141059999999996</v>
      </c>
      <c r="BM26" s="611">
        <v>6.7576309999999999</v>
      </c>
      <c r="BN26" s="611">
        <v>6.8186470000000003</v>
      </c>
      <c r="BO26" s="611">
        <v>6.8839610000000002</v>
      </c>
      <c r="BP26" s="611">
        <v>6.8262700000000001</v>
      </c>
      <c r="BQ26" s="611">
        <v>6.7905490000000004</v>
      </c>
      <c r="BR26" s="611">
        <v>6.8301170000000004</v>
      </c>
      <c r="BS26" s="611">
        <v>6.8580019999999999</v>
      </c>
      <c r="BT26" s="611">
        <v>6.9146739999999998</v>
      </c>
      <c r="BU26" s="611">
        <v>6.9103830000000004</v>
      </c>
      <c r="BV26" s="611">
        <v>6.8272300000000001</v>
      </c>
    </row>
    <row r="27" spans="1:74" s="302" customFormat="1" ht="11.1" customHeight="1" x14ac:dyDescent="0.2">
      <c r="A27" s="600" t="s">
        <v>501</v>
      </c>
      <c r="B27" s="601" t="s">
        <v>1128</v>
      </c>
      <c r="C27" s="103">
        <v>1.161227</v>
      </c>
      <c r="D27" s="103">
        <v>1.143888</v>
      </c>
      <c r="E27" s="103">
        <v>1.049223</v>
      </c>
      <c r="F27" s="103">
        <v>0.67060399999999998</v>
      </c>
      <c r="G27" s="103">
        <v>0.787273</v>
      </c>
      <c r="H27" s="103">
        <v>0.96924900000000003</v>
      </c>
      <c r="I27" s="103">
        <v>1.0331360000000001</v>
      </c>
      <c r="J27" s="103">
        <v>1.02515</v>
      </c>
      <c r="K27" s="103">
        <v>1.0357499999999999</v>
      </c>
      <c r="L27" s="103">
        <v>1.0584169999999999</v>
      </c>
      <c r="M27" s="103">
        <v>1.099089</v>
      </c>
      <c r="N27" s="103">
        <v>1.074371</v>
      </c>
      <c r="O27" s="103">
        <v>1.073075</v>
      </c>
      <c r="P27" s="103">
        <v>0.94726999999999995</v>
      </c>
      <c r="Q27" s="103">
        <v>1.094449</v>
      </c>
      <c r="R27" s="103">
        <v>1.0857479999999999</v>
      </c>
      <c r="S27" s="103">
        <v>1.158898</v>
      </c>
      <c r="T27" s="103">
        <v>1.1696249999999999</v>
      </c>
      <c r="U27" s="103">
        <v>1.1765399999999999</v>
      </c>
      <c r="V27" s="103">
        <v>1.1004970000000001</v>
      </c>
      <c r="W27" s="103">
        <v>1.078711</v>
      </c>
      <c r="X27" s="103">
        <v>1.207738</v>
      </c>
      <c r="Y27" s="103">
        <v>1.256041</v>
      </c>
      <c r="Z27" s="103">
        <v>1.263269</v>
      </c>
      <c r="AA27" s="103">
        <v>1.20608</v>
      </c>
      <c r="AB27" s="103">
        <v>1.183184</v>
      </c>
      <c r="AC27" s="103">
        <v>1.196663</v>
      </c>
      <c r="AD27" s="103">
        <v>1.156757</v>
      </c>
      <c r="AE27" s="103">
        <v>1.2056260000000001</v>
      </c>
      <c r="AF27" s="103">
        <v>1.2460420000000001</v>
      </c>
      <c r="AG27" s="103">
        <v>1.2271460000000001</v>
      </c>
      <c r="AH27" s="103">
        <v>1.1889620000000001</v>
      </c>
      <c r="AI27" s="103">
        <v>1.125291</v>
      </c>
      <c r="AJ27" s="103">
        <v>1.2248429999999999</v>
      </c>
      <c r="AK27" s="103">
        <v>1.2798020000000001</v>
      </c>
      <c r="AL27" s="103">
        <v>1.1911320000000001</v>
      </c>
      <c r="AM27" s="103">
        <v>1.238111</v>
      </c>
      <c r="AN27" s="103">
        <v>1.237419</v>
      </c>
      <c r="AO27" s="103">
        <v>1.2492559999999999</v>
      </c>
      <c r="AP27" s="103">
        <v>1.2379389999999999</v>
      </c>
      <c r="AQ27" s="103">
        <v>1.2882659999999999</v>
      </c>
      <c r="AR27" s="103">
        <v>1.341669</v>
      </c>
      <c r="AS27" s="103">
        <v>1.312074</v>
      </c>
      <c r="AT27" s="103">
        <v>1.3001560000000001</v>
      </c>
      <c r="AU27" s="103">
        <v>1.320495</v>
      </c>
      <c r="AV27" s="103">
        <v>1.3107260000000001</v>
      </c>
      <c r="AW27" s="103">
        <v>1.3429819999999999</v>
      </c>
      <c r="AX27" s="103">
        <v>1.403586</v>
      </c>
      <c r="AY27" s="103">
        <v>1.2723739999999999</v>
      </c>
      <c r="AZ27" s="103">
        <v>1.370927</v>
      </c>
      <c r="BA27" s="103">
        <v>1.3649389999999999</v>
      </c>
      <c r="BB27" s="103">
        <v>1.2994429999999999</v>
      </c>
      <c r="BC27" s="103">
        <v>1.3099860000000001</v>
      </c>
      <c r="BD27" s="718">
        <v>1.389286</v>
      </c>
      <c r="BE27" s="718">
        <v>1.425003</v>
      </c>
      <c r="BF27" s="718">
        <v>1.417787809</v>
      </c>
      <c r="BG27" s="718">
        <v>1.35398464</v>
      </c>
      <c r="BH27" s="611">
        <v>1.358749</v>
      </c>
      <c r="BI27" s="611">
        <v>1.390914</v>
      </c>
      <c r="BJ27" s="611">
        <v>1.3725000000000001</v>
      </c>
      <c r="BK27" s="611">
        <v>1.363316</v>
      </c>
      <c r="BL27" s="611">
        <v>1.3573949999999999</v>
      </c>
      <c r="BM27" s="611">
        <v>1.38703</v>
      </c>
      <c r="BN27" s="611">
        <v>1.3491880000000001</v>
      </c>
      <c r="BO27" s="611">
        <v>1.4183399999999999</v>
      </c>
      <c r="BP27" s="611">
        <v>1.409173</v>
      </c>
      <c r="BQ27" s="611">
        <v>1.393797</v>
      </c>
      <c r="BR27" s="611">
        <v>1.3909339999999999</v>
      </c>
      <c r="BS27" s="611">
        <v>1.3710929999999999</v>
      </c>
      <c r="BT27" s="611">
        <v>1.389904</v>
      </c>
      <c r="BU27" s="611">
        <v>1.445408</v>
      </c>
      <c r="BV27" s="611">
        <v>1.4378629999999999</v>
      </c>
    </row>
    <row r="28" spans="1:74" ht="11.1" customHeight="1" x14ac:dyDescent="0.2">
      <c r="A28" s="293" t="s">
        <v>470</v>
      </c>
      <c r="B28" s="602" t="s">
        <v>1129</v>
      </c>
      <c r="C28" s="381">
        <v>1.075677</v>
      </c>
      <c r="D28" s="381">
        <v>1.052103</v>
      </c>
      <c r="E28" s="381">
        <v>0.94867699999999999</v>
      </c>
      <c r="F28" s="381">
        <v>0.56676599999999999</v>
      </c>
      <c r="G28" s="381">
        <v>0.68248299999999995</v>
      </c>
      <c r="H28" s="381">
        <v>0.86529999999999996</v>
      </c>
      <c r="I28" s="381">
        <v>0.926064</v>
      </c>
      <c r="J28" s="381">
        <v>0.91677399999999998</v>
      </c>
      <c r="K28" s="381">
        <v>0.92596599999999996</v>
      </c>
      <c r="L28" s="381">
        <v>0.95528000000000002</v>
      </c>
      <c r="M28" s="381">
        <v>0.99715200000000004</v>
      </c>
      <c r="N28" s="381">
        <v>0.97121999999999997</v>
      </c>
      <c r="O28" s="381">
        <v>0.92932499999999996</v>
      </c>
      <c r="P28" s="381">
        <v>0.81768099999999999</v>
      </c>
      <c r="Q28" s="381">
        <v>0.94604100000000002</v>
      </c>
      <c r="R28" s="381">
        <v>0.940438</v>
      </c>
      <c r="S28" s="381">
        <v>1.007231</v>
      </c>
      <c r="T28" s="381">
        <v>1.021366</v>
      </c>
      <c r="U28" s="381">
        <v>1.0144979999999999</v>
      </c>
      <c r="V28" s="381">
        <v>0.93827899999999997</v>
      </c>
      <c r="W28" s="381">
        <v>0.93601400000000001</v>
      </c>
      <c r="X28" s="381">
        <v>1.0411539999999999</v>
      </c>
      <c r="Y28" s="381">
        <v>1.0794429999999999</v>
      </c>
      <c r="Z28" s="381">
        <v>1.068778</v>
      </c>
      <c r="AA28" s="381">
        <v>1.0384089999999999</v>
      </c>
      <c r="AB28" s="381">
        <v>1.010856</v>
      </c>
      <c r="AC28" s="381">
        <v>1.0187360000000001</v>
      </c>
      <c r="AD28" s="381">
        <v>0.96519999999999995</v>
      </c>
      <c r="AE28" s="381">
        <v>1.0082469999999999</v>
      </c>
      <c r="AF28" s="381">
        <v>1.042924</v>
      </c>
      <c r="AG28" s="381">
        <v>1.0160750000000001</v>
      </c>
      <c r="AH28" s="381">
        <v>0.98452300000000004</v>
      </c>
      <c r="AI28" s="381">
        <v>0.90238600000000002</v>
      </c>
      <c r="AJ28" s="381">
        <v>1.0142089999999999</v>
      </c>
      <c r="AK28" s="381">
        <v>1.052651</v>
      </c>
      <c r="AL28" s="381">
        <v>0.96922399999999997</v>
      </c>
      <c r="AM28" s="381">
        <v>1.0020690000000001</v>
      </c>
      <c r="AN28" s="381">
        <v>0.99927299999999997</v>
      </c>
      <c r="AO28" s="381">
        <v>0.98716800000000005</v>
      </c>
      <c r="AP28" s="381">
        <v>0.97206700000000001</v>
      </c>
      <c r="AQ28" s="381">
        <v>0.99418700000000004</v>
      </c>
      <c r="AR28" s="381">
        <v>1.0363119999999999</v>
      </c>
      <c r="AS28" s="381">
        <v>1.0327040000000001</v>
      </c>
      <c r="AT28" s="381">
        <v>1.0042709999999999</v>
      </c>
      <c r="AU28" s="381">
        <v>1.003455</v>
      </c>
      <c r="AV28" s="381">
        <v>1.0276730000000001</v>
      </c>
      <c r="AW28" s="381">
        <v>1.0534300000000001</v>
      </c>
      <c r="AX28" s="381">
        <v>1.0815969999999999</v>
      </c>
      <c r="AY28" s="381">
        <v>0.98941199999999996</v>
      </c>
      <c r="AZ28" s="381">
        <v>1.0705929999999999</v>
      </c>
      <c r="BA28" s="381">
        <v>1.063188</v>
      </c>
      <c r="BB28" s="381">
        <v>0.97884099999999996</v>
      </c>
      <c r="BC28" s="381">
        <v>1.022343</v>
      </c>
      <c r="BD28" s="689">
        <v>1.037768</v>
      </c>
      <c r="BE28" s="689">
        <v>1.0910740000000001</v>
      </c>
      <c r="BF28" s="689">
        <v>1.0755161289999999</v>
      </c>
      <c r="BG28" s="689">
        <v>1.028764</v>
      </c>
      <c r="BH28" s="392">
        <v>1.0416589999999999</v>
      </c>
      <c r="BI28" s="392">
        <v>1.0688660000000001</v>
      </c>
      <c r="BJ28" s="392">
        <v>1.039628</v>
      </c>
      <c r="BK28" s="392">
        <v>1.044049</v>
      </c>
      <c r="BL28" s="392">
        <v>1.0274719999999999</v>
      </c>
      <c r="BM28" s="392">
        <v>1.045676</v>
      </c>
      <c r="BN28" s="392">
        <v>0.9996931</v>
      </c>
      <c r="BO28" s="392">
        <v>1.0674650000000001</v>
      </c>
      <c r="BP28" s="392">
        <v>1.0480290000000001</v>
      </c>
      <c r="BQ28" s="392">
        <v>1.029838</v>
      </c>
      <c r="BR28" s="392">
        <v>1.029757</v>
      </c>
      <c r="BS28" s="392">
        <v>1.0113529999999999</v>
      </c>
      <c r="BT28" s="392">
        <v>1.028464</v>
      </c>
      <c r="BU28" s="392">
        <v>1.072193</v>
      </c>
      <c r="BV28" s="392">
        <v>1.0537000000000001</v>
      </c>
    </row>
    <row r="29" spans="1:74" s="302" customFormat="1" ht="11.1" customHeight="1" x14ac:dyDescent="0.2">
      <c r="A29" s="600" t="s">
        <v>502</v>
      </c>
      <c r="B29" s="601" t="s">
        <v>1130</v>
      </c>
      <c r="C29" s="103">
        <v>0.22138841935</v>
      </c>
      <c r="D29" s="103">
        <v>0.20275989655000001</v>
      </c>
      <c r="E29" s="103">
        <v>0.21561225806000001</v>
      </c>
      <c r="F29" s="103">
        <v>0.18636733333</v>
      </c>
      <c r="G29" s="103">
        <v>0.19264451613</v>
      </c>
      <c r="H29" s="103">
        <v>0.17516866667</v>
      </c>
      <c r="I29" s="103">
        <v>0.20474293548</v>
      </c>
      <c r="J29" s="103">
        <v>0.19254741935</v>
      </c>
      <c r="K29" s="103">
        <v>0.18219966667000001</v>
      </c>
      <c r="L29" s="103">
        <v>0.19035706452000001</v>
      </c>
      <c r="M29" s="103">
        <v>0.19726730000000001</v>
      </c>
      <c r="N29" s="103">
        <v>0.18545161290000001</v>
      </c>
      <c r="O29" s="103">
        <v>0.20483890323000001</v>
      </c>
      <c r="P29" s="103">
        <v>0.17625042857000001</v>
      </c>
      <c r="Q29" s="103">
        <v>0.19487067742</v>
      </c>
      <c r="R29" s="103">
        <v>0.20473469999999999</v>
      </c>
      <c r="S29" s="103">
        <v>0.21161429032000001</v>
      </c>
      <c r="T29" s="103">
        <v>0.21940116667000001</v>
      </c>
      <c r="U29" s="103">
        <v>0.21600022581</v>
      </c>
      <c r="V29" s="103">
        <v>0.21261125806</v>
      </c>
      <c r="W29" s="103">
        <v>0.21483326666999999</v>
      </c>
      <c r="X29" s="103">
        <v>0.21329096774</v>
      </c>
      <c r="Y29" s="103">
        <v>0.2200675</v>
      </c>
      <c r="Z29" s="103">
        <v>0.24025983871000001</v>
      </c>
      <c r="AA29" s="103">
        <v>0.22477351612999999</v>
      </c>
      <c r="AB29" s="103">
        <v>0.20964453571</v>
      </c>
      <c r="AC29" s="103">
        <v>0.21499970968000001</v>
      </c>
      <c r="AD29" s="103">
        <v>0.22666776666999999</v>
      </c>
      <c r="AE29" s="103">
        <v>0.22458193547999999</v>
      </c>
      <c r="AF29" s="103">
        <v>0.23523549999999999</v>
      </c>
      <c r="AG29" s="103">
        <v>0.22451516128999999</v>
      </c>
      <c r="AH29" s="103">
        <v>0.22219312902999999</v>
      </c>
      <c r="AI29" s="103">
        <v>0.22286576666999999</v>
      </c>
      <c r="AJ29" s="103">
        <v>0.21809729032</v>
      </c>
      <c r="AK29" s="103">
        <v>0.22750053333</v>
      </c>
      <c r="AL29" s="103">
        <v>0.21345235484</v>
      </c>
      <c r="AM29" s="103">
        <v>0.20999974194000001</v>
      </c>
      <c r="AN29" s="103">
        <v>0.19571335713999999</v>
      </c>
      <c r="AO29" s="103">
        <v>0.19596929031999999</v>
      </c>
      <c r="AP29" s="103">
        <v>0.20706559999999999</v>
      </c>
      <c r="AQ29" s="103">
        <v>0.22387180644999999</v>
      </c>
      <c r="AR29" s="103">
        <v>0.22693443332999999</v>
      </c>
      <c r="AS29" s="103">
        <v>0.22922758065000001</v>
      </c>
      <c r="AT29" s="103">
        <v>0.22964609677</v>
      </c>
      <c r="AU29" s="103">
        <v>0.22953399999999999</v>
      </c>
      <c r="AV29" s="103">
        <v>0.22258022581</v>
      </c>
      <c r="AW29" s="103">
        <v>0.23239976667000001</v>
      </c>
      <c r="AX29" s="103">
        <v>0.24009680645000001</v>
      </c>
      <c r="AY29" s="103">
        <v>0.21996919355</v>
      </c>
      <c r="AZ29" s="103">
        <v>0.19327451724</v>
      </c>
      <c r="BA29" s="103">
        <v>0.22074080644999999</v>
      </c>
      <c r="BB29" s="103">
        <v>0.22623493333</v>
      </c>
      <c r="BC29" s="103">
        <v>0.22361400000000001</v>
      </c>
      <c r="BD29" s="718">
        <v>0.21826786667</v>
      </c>
      <c r="BE29" s="718">
        <v>0.22267899999999999</v>
      </c>
      <c r="BF29" s="718">
        <v>0.21459929999999999</v>
      </c>
      <c r="BG29" s="718">
        <v>0.21018210000000001</v>
      </c>
      <c r="BH29" s="611">
        <v>0.20714450000000001</v>
      </c>
      <c r="BI29" s="611">
        <v>0.21853890000000001</v>
      </c>
      <c r="BJ29" s="611">
        <v>0.22297910000000001</v>
      </c>
      <c r="BK29" s="611">
        <v>0.20577889999999999</v>
      </c>
      <c r="BL29" s="611">
        <v>0.19995660000000001</v>
      </c>
      <c r="BM29" s="611">
        <v>0.20375940000000001</v>
      </c>
      <c r="BN29" s="611">
        <v>0.20896029999999999</v>
      </c>
      <c r="BO29" s="611">
        <v>0.21155959999999999</v>
      </c>
      <c r="BP29" s="611">
        <v>0.21592349999999999</v>
      </c>
      <c r="BQ29" s="611">
        <v>0.21525759999999999</v>
      </c>
      <c r="BR29" s="611">
        <v>0.2119259</v>
      </c>
      <c r="BS29" s="611">
        <v>0.20807519999999999</v>
      </c>
      <c r="BT29" s="611">
        <v>0.203457</v>
      </c>
      <c r="BU29" s="611">
        <v>0.2149065</v>
      </c>
      <c r="BV29" s="611">
        <v>0.22015090000000001</v>
      </c>
    </row>
    <row r="30" spans="1:74" s="302" customFormat="1" ht="11.1" customHeight="1" x14ac:dyDescent="0.2">
      <c r="A30" s="600" t="s">
        <v>825</v>
      </c>
      <c r="B30" s="601" t="s">
        <v>1131</v>
      </c>
      <c r="C30" s="103">
        <v>0</v>
      </c>
      <c r="D30" s="103">
        <v>0</v>
      </c>
      <c r="E30" s="103">
        <v>0</v>
      </c>
      <c r="F30" s="103">
        <v>0</v>
      </c>
      <c r="G30" s="103">
        <v>0</v>
      </c>
      <c r="H30" s="103">
        <v>0</v>
      </c>
      <c r="I30" s="103">
        <v>0</v>
      </c>
      <c r="J30" s="103">
        <v>0</v>
      </c>
      <c r="K30" s="103">
        <v>0</v>
      </c>
      <c r="L30" s="103">
        <v>0</v>
      </c>
      <c r="M30" s="103">
        <v>0</v>
      </c>
      <c r="N30" s="103">
        <v>0</v>
      </c>
      <c r="O30" s="103">
        <v>0</v>
      </c>
      <c r="P30" s="103">
        <v>0</v>
      </c>
      <c r="Q30" s="103">
        <v>0</v>
      </c>
      <c r="R30" s="103">
        <v>0</v>
      </c>
      <c r="S30" s="103">
        <v>0</v>
      </c>
      <c r="T30" s="103">
        <v>0</v>
      </c>
      <c r="U30" s="103">
        <v>0</v>
      </c>
      <c r="V30" s="103">
        <v>0</v>
      </c>
      <c r="W30" s="103">
        <v>0</v>
      </c>
      <c r="X30" s="103">
        <v>0</v>
      </c>
      <c r="Y30" s="103">
        <v>0</v>
      </c>
      <c r="Z30" s="103">
        <v>0</v>
      </c>
      <c r="AA30" s="103">
        <v>-0.25954300000000002</v>
      </c>
      <c r="AB30" s="103">
        <v>-0.53358000000000005</v>
      </c>
      <c r="AC30" s="103">
        <v>-0.43973400000000001</v>
      </c>
      <c r="AD30" s="103">
        <v>-0.419159</v>
      </c>
      <c r="AE30" s="103">
        <v>-0.32280300000000001</v>
      </c>
      <c r="AF30" s="103">
        <v>-0.36192999999999997</v>
      </c>
      <c r="AG30" s="103">
        <v>-0.40188400000000002</v>
      </c>
      <c r="AH30" s="103">
        <v>-0.44310500000000003</v>
      </c>
      <c r="AI30" s="103">
        <v>-0.42931200000000003</v>
      </c>
      <c r="AJ30" s="103">
        <v>-0.58893399999999996</v>
      </c>
      <c r="AK30" s="103">
        <v>-0.478047</v>
      </c>
      <c r="AL30" s="103">
        <v>-0.373726</v>
      </c>
      <c r="AM30" s="103">
        <v>-0.47386699999999998</v>
      </c>
      <c r="AN30" s="103">
        <v>-0.33417000000000002</v>
      </c>
      <c r="AO30" s="103">
        <v>-0.447542</v>
      </c>
      <c r="AP30" s="103">
        <v>-0.52693000000000001</v>
      </c>
      <c r="AQ30" s="103">
        <v>-0.33610299999999999</v>
      </c>
      <c r="AR30" s="103">
        <v>-0.55097300000000005</v>
      </c>
      <c r="AS30" s="103">
        <v>-0.56745699999999999</v>
      </c>
      <c r="AT30" s="103">
        <v>-0.67401900000000003</v>
      </c>
      <c r="AU30" s="103">
        <v>-0.69033599999999995</v>
      </c>
      <c r="AV30" s="103">
        <v>-0.66837999999999997</v>
      </c>
      <c r="AW30" s="103">
        <v>-0.55133900000000002</v>
      </c>
      <c r="AX30" s="103">
        <v>-0.47212799999999999</v>
      </c>
      <c r="AY30" s="103">
        <v>-0.48558000000000001</v>
      </c>
      <c r="AZ30" s="103">
        <v>-0.55778000000000005</v>
      </c>
      <c r="BA30" s="103">
        <v>-0.468862</v>
      </c>
      <c r="BB30" s="103">
        <v>-0.60846699999999998</v>
      </c>
      <c r="BC30" s="103">
        <v>-0.60977899999999996</v>
      </c>
      <c r="BD30" s="718">
        <v>-0.688388</v>
      </c>
      <c r="BE30" s="718">
        <v>-0.51764500000000002</v>
      </c>
      <c r="BF30" s="718">
        <v>-0.53</v>
      </c>
      <c r="BG30" s="718">
        <v>-0.53</v>
      </c>
      <c r="BH30" s="611">
        <v>-0.52838600000000002</v>
      </c>
      <c r="BI30" s="611">
        <v>-0.51417440000000003</v>
      </c>
      <c r="BJ30" s="611">
        <v>-0.49504359999999997</v>
      </c>
      <c r="BK30" s="611">
        <v>-0.49355470000000001</v>
      </c>
      <c r="BL30" s="611">
        <v>-0.48642489999999999</v>
      </c>
      <c r="BM30" s="611">
        <v>-0.49921209999999999</v>
      </c>
      <c r="BN30" s="611">
        <v>-0.5102044</v>
      </c>
      <c r="BO30" s="611">
        <v>-0.52458490000000002</v>
      </c>
      <c r="BP30" s="611">
        <v>-0.53772929999999997</v>
      </c>
      <c r="BQ30" s="611">
        <v>-0.54616580000000003</v>
      </c>
      <c r="BR30" s="611">
        <v>-0.55121180000000003</v>
      </c>
      <c r="BS30" s="611">
        <v>-0.55004439999999999</v>
      </c>
      <c r="BT30" s="611">
        <v>-0.53692130000000005</v>
      </c>
      <c r="BU30" s="611">
        <v>-0.52714749999999999</v>
      </c>
      <c r="BV30" s="611">
        <v>-0.51123510000000005</v>
      </c>
    </row>
    <row r="31" spans="1:74" s="302" customFormat="1" ht="11.1" customHeight="1" x14ac:dyDescent="0.2">
      <c r="A31" s="600" t="s">
        <v>242</v>
      </c>
      <c r="B31" s="601" t="s">
        <v>1132</v>
      </c>
      <c r="C31" s="103">
        <v>-3.6716920000000002</v>
      </c>
      <c r="D31" s="103">
        <v>-4.0899299999999998</v>
      </c>
      <c r="E31" s="103">
        <v>-3.832465</v>
      </c>
      <c r="F31" s="103">
        <v>-3.7493560000000001</v>
      </c>
      <c r="G31" s="103">
        <v>-2.2593079999999999</v>
      </c>
      <c r="H31" s="103">
        <v>-2.886002</v>
      </c>
      <c r="I31" s="103">
        <v>-3.2021649999999999</v>
      </c>
      <c r="J31" s="103">
        <v>-3.108949</v>
      </c>
      <c r="K31" s="103">
        <v>-2.8891800000000001</v>
      </c>
      <c r="L31" s="103">
        <v>-3.3675190000000002</v>
      </c>
      <c r="M31" s="103">
        <v>-3.0812469999999998</v>
      </c>
      <c r="N31" s="103">
        <v>-3.5419290000000001</v>
      </c>
      <c r="O31" s="103">
        <v>-3.1148169999999999</v>
      </c>
      <c r="P31" s="103">
        <v>-2.6669429999999998</v>
      </c>
      <c r="Q31" s="103">
        <v>-2.5800679999999998</v>
      </c>
      <c r="R31" s="103">
        <v>-3.084886</v>
      </c>
      <c r="S31" s="103">
        <v>-2.8951020000000001</v>
      </c>
      <c r="T31" s="103">
        <v>-3.2497189999999998</v>
      </c>
      <c r="U31" s="103">
        <v>-3.3261409999999998</v>
      </c>
      <c r="V31" s="103">
        <v>-3.396852</v>
      </c>
      <c r="W31" s="103">
        <v>-2.8294700000000002</v>
      </c>
      <c r="X31" s="103">
        <v>-3.282238</v>
      </c>
      <c r="Y31" s="103">
        <v>-3.90747</v>
      </c>
      <c r="Z31" s="103">
        <v>-4.176539</v>
      </c>
      <c r="AA31" s="103">
        <v>-3.556521</v>
      </c>
      <c r="AB31" s="103">
        <v>-3.19373</v>
      </c>
      <c r="AC31" s="103">
        <v>-3.8422109999999998</v>
      </c>
      <c r="AD31" s="103">
        <v>-3.9724819999999998</v>
      </c>
      <c r="AE31" s="103">
        <v>-3.8886780000000001</v>
      </c>
      <c r="AF31" s="103">
        <v>-4.1925840000000001</v>
      </c>
      <c r="AG31" s="103">
        <v>-3.848052</v>
      </c>
      <c r="AH31" s="103">
        <v>-4.1486910000000004</v>
      </c>
      <c r="AI31" s="103">
        <v>-4.3784879999999999</v>
      </c>
      <c r="AJ31" s="103">
        <v>-3.667081</v>
      </c>
      <c r="AK31" s="103">
        <v>-3.7840470000000002</v>
      </c>
      <c r="AL31" s="103">
        <v>-4.236567</v>
      </c>
      <c r="AM31" s="103">
        <v>-3.710474</v>
      </c>
      <c r="AN31" s="103">
        <v>-3.3660320000000001</v>
      </c>
      <c r="AO31" s="103">
        <v>-4.533042</v>
      </c>
      <c r="AP31" s="103">
        <v>-3.5334880000000002</v>
      </c>
      <c r="AQ31" s="103">
        <v>-3.9949430000000001</v>
      </c>
      <c r="AR31" s="103">
        <v>-3.827915</v>
      </c>
      <c r="AS31" s="103">
        <v>-4.4119080000000004</v>
      </c>
      <c r="AT31" s="103">
        <v>-4.1159499999999998</v>
      </c>
      <c r="AU31" s="103">
        <v>-4.0346460000000004</v>
      </c>
      <c r="AV31" s="103">
        <v>-4.2948300000000001</v>
      </c>
      <c r="AW31" s="103">
        <v>-4.5761000000000003</v>
      </c>
      <c r="AX31" s="103">
        <v>-4.9017249999999999</v>
      </c>
      <c r="AY31" s="103">
        <v>-4.5012720000000002</v>
      </c>
      <c r="AZ31" s="103">
        <v>-4.5346140000000004</v>
      </c>
      <c r="BA31" s="103">
        <v>-4.5472830000000002</v>
      </c>
      <c r="BB31" s="103">
        <v>-4.363353</v>
      </c>
      <c r="BC31" s="103">
        <v>-4.0849960000000003</v>
      </c>
      <c r="BD31" s="718">
        <v>-4.7655969999999996</v>
      </c>
      <c r="BE31" s="718">
        <v>-4.4273100000000003</v>
      </c>
      <c r="BF31" s="718">
        <v>-4.9569802836000001</v>
      </c>
      <c r="BG31" s="718">
        <v>-4.7027792749000001</v>
      </c>
      <c r="BH31" s="611">
        <v>-4.1709670000000001</v>
      </c>
      <c r="BI31" s="611">
        <v>-4.2749360000000003</v>
      </c>
      <c r="BJ31" s="611">
        <v>-4.5308390000000003</v>
      </c>
      <c r="BK31" s="611">
        <v>-3.7891599999999999</v>
      </c>
      <c r="BL31" s="611">
        <v>-4.1238130000000002</v>
      </c>
      <c r="BM31" s="611">
        <v>-4.3618180000000004</v>
      </c>
      <c r="BN31" s="611">
        <v>-3.9890659999999998</v>
      </c>
      <c r="BO31" s="611">
        <v>-3.8599260000000002</v>
      </c>
      <c r="BP31" s="611">
        <v>-4.3016529999999999</v>
      </c>
      <c r="BQ31" s="611">
        <v>-4.2098089999999999</v>
      </c>
      <c r="BR31" s="611">
        <v>-4.3525799999999997</v>
      </c>
      <c r="BS31" s="611">
        <v>-4.0350849999999996</v>
      </c>
      <c r="BT31" s="611">
        <v>-3.721816</v>
      </c>
      <c r="BU31" s="611">
        <v>-4.2440740000000003</v>
      </c>
      <c r="BV31" s="611">
        <v>-4.6278379999999997</v>
      </c>
    </row>
    <row r="32" spans="1:74" ht="11.1" customHeight="1" x14ac:dyDescent="0.2">
      <c r="A32" s="293" t="s">
        <v>540</v>
      </c>
      <c r="B32" s="602" t="s">
        <v>1133</v>
      </c>
      <c r="C32" s="381">
        <v>-1.9143810000000001</v>
      </c>
      <c r="D32" s="381">
        <v>-2.0347520000000001</v>
      </c>
      <c r="E32" s="381">
        <v>-1.906002</v>
      </c>
      <c r="F32" s="381">
        <v>-2.0095200000000002</v>
      </c>
      <c r="G32" s="381">
        <v>-1.670326</v>
      </c>
      <c r="H32" s="381">
        <v>-1.8587880000000001</v>
      </c>
      <c r="I32" s="381">
        <v>-1.903043</v>
      </c>
      <c r="J32" s="381">
        <v>-1.822498</v>
      </c>
      <c r="K32" s="381">
        <v>-1.7624919999999999</v>
      </c>
      <c r="L32" s="381">
        <v>-2.170919</v>
      </c>
      <c r="M32" s="381">
        <v>-1.9687220000000001</v>
      </c>
      <c r="N32" s="381">
        <v>-2.0388820000000001</v>
      </c>
      <c r="O32" s="381">
        <v>-2.025941</v>
      </c>
      <c r="P32" s="381">
        <v>-1.762502</v>
      </c>
      <c r="Q32" s="381">
        <v>-2.0460940000000001</v>
      </c>
      <c r="R32" s="381">
        <v>-2.2540529999999999</v>
      </c>
      <c r="S32" s="381">
        <v>-2.2139150000000001</v>
      </c>
      <c r="T32" s="381">
        <v>-2.295032</v>
      </c>
      <c r="U32" s="381">
        <v>-2.0504500000000001</v>
      </c>
      <c r="V32" s="381">
        <v>-2.3247559999999998</v>
      </c>
      <c r="W32" s="381">
        <v>-2.0814499999999998</v>
      </c>
      <c r="X32" s="381">
        <v>-2.0692729999999999</v>
      </c>
      <c r="Y32" s="381">
        <v>-2.3163990000000001</v>
      </c>
      <c r="Z32" s="381">
        <v>-2.1661769999999998</v>
      </c>
      <c r="AA32" s="381">
        <v>-2.0427529999999998</v>
      </c>
      <c r="AB32" s="381">
        <v>-2.0258090000000002</v>
      </c>
      <c r="AC32" s="381">
        <v>-2.133229</v>
      </c>
      <c r="AD32" s="381">
        <v>-2.2663540000000002</v>
      </c>
      <c r="AE32" s="381">
        <v>-2.3111630000000001</v>
      </c>
      <c r="AF32" s="381">
        <v>-2.5179529999999999</v>
      </c>
      <c r="AG32" s="381">
        <v>-2.199776</v>
      </c>
      <c r="AH32" s="381">
        <v>-2.314905</v>
      </c>
      <c r="AI32" s="381">
        <v>-2.233911</v>
      </c>
      <c r="AJ32" s="381">
        <v>-2.2266379999999999</v>
      </c>
      <c r="AK32" s="381">
        <v>-2.176256</v>
      </c>
      <c r="AL32" s="381">
        <v>-2.3614280000000001</v>
      </c>
      <c r="AM32" s="381">
        <v>-2.3243119999999999</v>
      </c>
      <c r="AN32" s="381">
        <v>-2.3556080000000001</v>
      </c>
      <c r="AO32" s="381">
        <v>-2.7403689999999998</v>
      </c>
      <c r="AP32" s="381">
        <v>-2.4903870000000001</v>
      </c>
      <c r="AQ32" s="381">
        <v>-2.4563679999999999</v>
      </c>
      <c r="AR32" s="381">
        <v>-2.4911789999999998</v>
      </c>
      <c r="AS32" s="381">
        <v>-2.432706</v>
      </c>
      <c r="AT32" s="381">
        <v>-2.4560149999999998</v>
      </c>
      <c r="AU32" s="381">
        <v>-2.5997840000000001</v>
      </c>
      <c r="AV32" s="381">
        <v>-2.5997599999999998</v>
      </c>
      <c r="AW32" s="381">
        <v>-2.605963</v>
      </c>
      <c r="AX32" s="381">
        <v>-2.5784389999999999</v>
      </c>
      <c r="AY32" s="381">
        <v>-2.522017</v>
      </c>
      <c r="AZ32" s="381">
        <v>-2.6750039999999999</v>
      </c>
      <c r="BA32" s="381">
        <v>-2.58704</v>
      </c>
      <c r="BB32" s="381">
        <v>-2.737743</v>
      </c>
      <c r="BC32" s="381">
        <v>-2.5849679999999999</v>
      </c>
      <c r="BD32" s="689">
        <v>-2.7082679999999999</v>
      </c>
      <c r="BE32" s="689">
        <v>-2.6403120000000002</v>
      </c>
      <c r="BF32" s="689">
        <v>-2.7607677323000002</v>
      </c>
      <c r="BG32" s="689">
        <v>-2.7488759332999999</v>
      </c>
      <c r="BH32" s="392">
        <v>-2.6382110000000001</v>
      </c>
      <c r="BI32" s="392">
        <v>-2.541045</v>
      </c>
      <c r="BJ32" s="392">
        <v>-2.5746120000000001</v>
      </c>
      <c r="BK32" s="392">
        <v>-2.5955940000000002</v>
      </c>
      <c r="BL32" s="392">
        <v>-2.7450169999999998</v>
      </c>
      <c r="BM32" s="392">
        <v>-2.883575</v>
      </c>
      <c r="BN32" s="392">
        <v>-2.9068170000000002</v>
      </c>
      <c r="BO32" s="392">
        <v>-2.9326789999999998</v>
      </c>
      <c r="BP32" s="392">
        <v>-2.9004880000000002</v>
      </c>
      <c r="BQ32" s="392">
        <v>-2.865418</v>
      </c>
      <c r="BR32" s="392">
        <v>-2.7991860000000002</v>
      </c>
      <c r="BS32" s="392">
        <v>-2.7887360000000001</v>
      </c>
      <c r="BT32" s="392">
        <v>-2.719033</v>
      </c>
      <c r="BU32" s="392">
        <v>-2.668069</v>
      </c>
      <c r="BV32" s="392">
        <v>-2.7859829999999999</v>
      </c>
    </row>
    <row r="33" spans="1:74" ht="11.1" customHeight="1" x14ac:dyDescent="0.2">
      <c r="A33" s="293" t="s">
        <v>99</v>
      </c>
      <c r="B33" s="602" t="s">
        <v>1134</v>
      </c>
      <c r="C33" s="381">
        <v>0.50907100000000005</v>
      </c>
      <c r="D33" s="381">
        <v>0.33899299999999999</v>
      </c>
      <c r="E33" s="381">
        <v>0.27386100000000002</v>
      </c>
      <c r="F33" s="381">
        <v>6.5259999999999999E-2</v>
      </c>
      <c r="G33" s="381">
        <v>0.28004699999999999</v>
      </c>
      <c r="H33" s="381">
        <v>0.35725200000000001</v>
      </c>
      <c r="I33" s="381">
        <v>0.406725</v>
      </c>
      <c r="J33" s="381">
        <v>0.37275900000000001</v>
      </c>
      <c r="K33" s="381">
        <v>0.28135599999999999</v>
      </c>
      <c r="L33" s="381">
        <v>0.19615099999999999</v>
      </c>
      <c r="M33" s="381">
        <v>0.28960599999999997</v>
      </c>
      <c r="N33" s="381">
        <v>4.8405999999999998E-2</v>
      </c>
      <c r="O33" s="381">
        <v>0.15836700000000001</v>
      </c>
      <c r="P33" s="381">
        <v>0.117317</v>
      </c>
      <c r="Q33" s="381">
        <v>0.25011100000000003</v>
      </c>
      <c r="R33" s="381">
        <v>0.30749300000000002</v>
      </c>
      <c r="S33" s="381">
        <v>0.26441399999999998</v>
      </c>
      <c r="T33" s="381">
        <v>0.33150200000000002</v>
      </c>
      <c r="U33" s="381">
        <v>0.35992499999999999</v>
      </c>
      <c r="V33" s="381">
        <v>0.15410099999999999</v>
      </c>
      <c r="W33" s="381">
        <v>0.22938900000000001</v>
      </c>
      <c r="X33" s="381">
        <v>0.23081399999999999</v>
      </c>
      <c r="Y33" s="381">
        <v>6.1376E-2</v>
      </c>
      <c r="Z33" s="381">
        <v>-8.5599999999999999E-4</v>
      </c>
      <c r="AA33" s="381">
        <v>9.5194000000000001E-2</v>
      </c>
      <c r="AB33" s="381">
        <v>0.19190299999999999</v>
      </c>
      <c r="AC33" s="381">
        <v>0.220249</v>
      </c>
      <c r="AD33" s="381">
        <v>0.40047500000000003</v>
      </c>
      <c r="AE33" s="381">
        <v>0.19045999999999999</v>
      </c>
      <c r="AF33" s="381">
        <v>0.29161599999999999</v>
      </c>
      <c r="AG33" s="381">
        <v>0.41736899999999999</v>
      </c>
      <c r="AH33" s="381">
        <v>0.24548500000000001</v>
      </c>
      <c r="AI33" s="381">
        <v>0.20273099999999999</v>
      </c>
      <c r="AJ33" s="381">
        <v>0.35770400000000002</v>
      </c>
      <c r="AK33" s="381">
        <v>0.30107099999999998</v>
      </c>
      <c r="AL33" s="381">
        <v>0.234906</v>
      </c>
      <c r="AM33" s="381">
        <v>0.324015</v>
      </c>
      <c r="AN33" s="381">
        <v>0.28340399999999999</v>
      </c>
      <c r="AO33" s="381">
        <v>0.23551900000000001</v>
      </c>
      <c r="AP33" s="381">
        <v>0.32553700000000002</v>
      </c>
      <c r="AQ33" s="381">
        <v>0.13514599999999999</v>
      </c>
      <c r="AR33" s="381">
        <v>0.361431</v>
      </c>
      <c r="AS33" s="381">
        <v>0.26480999999999999</v>
      </c>
      <c r="AT33" s="381">
        <v>0.20915900000000001</v>
      </c>
      <c r="AU33" s="381">
        <v>0.13992099999999999</v>
      </c>
      <c r="AV33" s="381">
        <v>0.19544900000000001</v>
      </c>
      <c r="AW33" s="381">
        <v>0.18535599999999999</v>
      </c>
      <c r="AX33" s="381">
        <v>0.168544</v>
      </c>
      <c r="AY33" s="381">
        <v>9.2163999999999996E-2</v>
      </c>
      <c r="AZ33" s="381">
        <v>5.7181999999999997E-2</v>
      </c>
      <c r="BA33" s="381">
        <v>0.122097</v>
      </c>
      <c r="BB33" s="381">
        <v>0.20674300000000001</v>
      </c>
      <c r="BC33" s="381">
        <v>0.22598599999999999</v>
      </c>
      <c r="BD33" s="689">
        <v>0.19228600000000001</v>
      </c>
      <c r="BE33" s="689">
        <v>0.156251</v>
      </c>
      <c r="BF33" s="689">
        <v>0.2177963</v>
      </c>
      <c r="BG33" s="689">
        <v>0.31152469999999999</v>
      </c>
      <c r="BH33" s="392">
        <v>0.34608450000000002</v>
      </c>
      <c r="BI33" s="392">
        <v>0.23225170000000001</v>
      </c>
      <c r="BJ33" s="392">
        <v>0.1722456</v>
      </c>
      <c r="BK33" s="392">
        <v>0.29743890000000001</v>
      </c>
      <c r="BL33" s="392">
        <v>8.7613899999999995E-2</v>
      </c>
      <c r="BM33" s="392">
        <v>0.14486599999999999</v>
      </c>
      <c r="BN33" s="392">
        <v>0.2452337</v>
      </c>
      <c r="BO33" s="392">
        <v>0.24549389999999999</v>
      </c>
      <c r="BP33" s="392">
        <v>0.27438000000000001</v>
      </c>
      <c r="BQ33" s="392">
        <v>0.31005270000000001</v>
      </c>
      <c r="BR33" s="392">
        <v>0.26148369999999999</v>
      </c>
      <c r="BS33" s="392">
        <v>0.27843610000000002</v>
      </c>
      <c r="BT33" s="392">
        <v>0.26443919999999999</v>
      </c>
      <c r="BU33" s="392">
        <v>0.18732860000000001</v>
      </c>
      <c r="BV33" s="392">
        <v>0.13093080000000001</v>
      </c>
    </row>
    <row r="34" spans="1:74" ht="11.1" customHeight="1" x14ac:dyDescent="0.2">
      <c r="A34" s="293" t="s">
        <v>101</v>
      </c>
      <c r="B34" s="602" t="s">
        <v>1135</v>
      </c>
      <c r="C34" s="381">
        <v>-7.6438000000000006E-2</v>
      </c>
      <c r="D34" s="381">
        <v>-0.10377</v>
      </c>
      <c r="E34" s="381">
        <v>-0.100013</v>
      </c>
      <c r="F34" s="381">
        <v>-4.7240999999999998E-2</v>
      </c>
      <c r="G34" s="381">
        <v>-3.8386999999999998E-2</v>
      </c>
      <c r="H34" s="381">
        <v>-3.8598E-2</v>
      </c>
      <c r="I34" s="381">
        <v>-3.8496000000000002E-2</v>
      </c>
      <c r="J34" s="381">
        <v>-4.1723000000000003E-2</v>
      </c>
      <c r="K34" s="381">
        <v>-3.4985000000000002E-2</v>
      </c>
      <c r="L34" s="381">
        <v>-5.1652000000000003E-2</v>
      </c>
      <c r="M34" s="381">
        <v>-3.6072E-2</v>
      </c>
      <c r="N34" s="381">
        <v>-4.0885999999999999E-2</v>
      </c>
      <c r="O34" s="381">
        <v>-9.8133999999999999E-2</v>
      </c>
      <c r="P34" s="381">
        <v>-4.7844999999999999E-2</v>
      </c>
      <c r="Q34" s="381">
        <v>-7.7358999999999997E-2</v>
      </c>
      <c r="R34" s="381">
        <v>-4.9643E-2</v>
      </c>
      <c r="S34" s="381">
        <v>-4.1135999999999999E-2</v>
      </c>
      <c r="T34" s="381">
        <v>-2.615E-2</v>
      </c>
      <c r="U34" s="381">
        <v>-1.4059E-2</v>
      </c>
      <c r="V34" s="381">
        <v>-4.1771000000000003E-2</v>
      </c>
      <c r="W34" s="381">
        <v>-3.3956E-2</v>
      </c>
      <c r="X34" s="381">
        <v>-3.7175E-2</v>
      </c>
      <c r="Y34" s="381">
        <v>-5.9538000000000001E-2</v>
      </c>
      <c r="Z34" s="381">
        <v>-6.8403000000000005E-2</v>
      </c>
      <c r="AA34" s="381">
        <v>-4.8375000000000001E-2</v>
      </c>
      <c r="AB34" s="381">
        <v>-0.109417</v>
      </c>
      <c r="AC34" s="381">
        <v>-5.3983000000000003E-2</v>
      </c>
      <c r="AD34" s="381">
        <v>-0.13822699999999999</v>
      </c>
      <c r="AE34" s="381">
        <v>-9.0316999999999995E-2</v>
      </c>
      <c r="AF34" s="381">
        <v>-6.8897E-2</v>
      </c>
      <c r="AG34" s="381">
        <v>-7.6219999999999996E-2</v>
      </c>
      <c r="AH34" s="381">
        <v>-4.827E-2</v>
      </c>
      <c r="AI34" s="381">
        <v>-6.9183999999999996E-2</v>
      </c>
      <c r="AJ34" s="381">
        <v>-3.8783999999999999E-2</v>
      </c>
      <c r="AK34" s="381">
        <v>-1.32E-3</v>
      </c>
      <c r="AL34" s="381">
        <v>-1.7961000000000001E-2</v>
      </c>
      <c r="AM34" s="381">
        <v>-4.4874999999999998E-2</v>
      </c>
      <c r="AN34" s="381">
        <v>-4.2971000000000002E-2</v>
      </c>
      <c r="AO34" s="381">
        <v>-4.4368999999999999E-2</v>
      </c>
      <c r="AP34" s="381">
        <v>-8.5799E-2</v>
      </c>
      <c r="AQ34" s="381">
        <v>-4.6857999999999997E-2</v>
      </c>
      <c r="AR34" s="381">
        <v>-5.9906000000000001E-2</v>
      </c>
      <c r="AS34" s="381">
        <v>-5.8367000000000002E-2</v>
      </c>
      <c r="AT34" s="381">
        <v>-2.2735999999999999E-2</v>
      </c>
      <c r="AU34" s="381">
        <v>-4.0777000000000001E-2</v>
      </c>
      <c r="AV34" s="381">
        <v>-6.0004000000000002E-2</v>
      </c>
      <c r="AW34" s="381">
        <v>-3.5195999999999998E-2</v>
      </c>
      <c r="AX34" s="381">
        <v>-6.3447000000000003E-2</v>
      </c>
      <c r="AY34" s="381">
        <v>-5.3804999999999999E-2</v>
      </c>
      <c r="AZ34" s="381">
        <v>-3.3079999999999998E-2</v>
      </c>
      <c r="BA34" s="381">
        <v>-7.8311000000000006E-2</v>
      </c>
      <c r="BB34" s="381">
        <v>-0.101952</v>
      </c>
      <c r="BC34" s="381">
        <v>-8.6792999999999995E-2</v>
      </c>
      <c r="BD34" s="689">
        <v>-5.9485999999999997E-2</v>
      </c>
      <c r="BE34" s="689">
        <v>-5.4195E-2</v>
      </c>
      <c r="BF34" s="689">
        <v>-6.9291799032000001E-2</v>
      </c>
      <c r="BG34" s="689">
        <v>-7.2178905500000001E-2</v>
      </c>
      <c r="BH34" s="392">
        <v>-7.5384400000000004E-2</v>
      </c>
      <c r="BI34" s="392">
        <v>-5.8313499999999997E-2</v>
      </c>
      <c r="BJ34" s="392">
        <v>-6.0620100000000003E-2</v>
      </c>
      <c r="BK34" s="392">
        <v>-9.0973399999999996E-2</v>
      </c>
      <c r="BL34" s="392">
        <v>-0.1007349</v>
      </c>
      <c r="BM34" s="392">
        <v>-0.10372530000000001</v>
      </c>
      <c r="BN34" s="392">
        <v>-0.10724590000000001</v>
      </c>
      <c r="BO34" s="392">
        <v>-8.7427400000000002E-2</v>
      </c>
      <c r="BP34" s="392">
        <v>-8.0805799999999997E-2</v>
      </c>
      <c r="BQ34" s="392">
        <v>-8.2743999999999998E-2</v>
      </c>
      <c r="BR34" s="392">
        <v>-7.5804499999999997E-2</v>
      </c>
      <c r="BS34" s="392">
        <v>-7.98093E-2</v>
      </c>
      <c r="BT34" s="392">
        <v>-9.2263800000000007E-2</v>
      </c>
      <c r="BU34" s="392">
        <v>-8.4590100000000001E-2</v>
      </c>
      <c r="BV34" s="392">
        <v>-9.2744699999999999E-2</v>
      </c>
    </row>
    <row r="35" spans="1:74" s="33" customFormat="1" ht="11.1" customHeight="1" x14ac:dyDescent="0.2">
      <c r="A35" s="293" t="s">
        <v>1602</v>
      </c>
      <c r="B35" s="602" t="s">
        <v>1150</v>
      </c>
      <c r="C35" s="381">
        <v>-0.41978399999999999</v>
      </c>
      <c r="D35" s="381">
        <v>-0.378247</v>
      </c>
      <c r="E35" s="381">
        <v>-0.15260099999999999</v>
      </c>
      <c r="F35" s="381">
        <v>-0.47420499999999999</v>
      </c>
      <c r="G35" s="381">
        <v>0.141878</v>
      </c>
      <c r="H35" s="381">
        <v>0.20435700000000001</v>
      </c>
      <c r="I35" s="381">
        <v>-1.038E-2</v>
      </c>
      <c r="J35" s="381">
        <v>-0.16122700000000001</v>
      </c>
      <c r="K35" s="381">
        <v>-0.114566</v>
      </c>
      <c r="L35" s="381">
        <v>-0.25934299999999999</v>
      </c>
      <c r="M35" s="381">
        <v>-0.33100400000000002</v>
      </c>
      <c r="N35" s="381">
        <v>-0.395594</v>
      </c>
      <c r="O35" s="381">
        <v>-0.29762899999999998</v>
      </c>
      <c r="P35" s="381">
        <v>-5.7119000000000003E-2</v>
      </c>
      <c r="Q35" s="381">
        <v>0.10242900000000001</v>
      </c>
      <c r="R35" s="381">
        <v>0.24458099999999999</v>
      </c>
      <c r="S35" s="381">
        <v>0.12845200000000001</v>
      </c>
      <c r="T35" s="381">
        <v>9.8767999999999995E-2</v>
      </c>
      <c r="U35" s="381">
        <v>-1.1756000000000001E-2</v>
      </c>
      <c r="V35" s="381">
        <v>-6.2330999999999998E-2</v>
      </c>
      <c r="W35" s="381">
        <v>4.5044000000000001E-2</v>
      </c>
      <c r="X35" s="381">
        <v>-0.36930000000000002</v>
      </c>
      <c r="Y35" s="381">
        <v>-0.434365</v>
      </c>
      <c r="Z35" s="381">
        <v>-0.55504799999999999</v>
      </c>
      <c r="AA35" s="381">
        <v>-0.394067</v>
      </c>
      <c r="AB35" s="381">
        <v>-0.26317699999999999</v>
      </c>
      <c r="AC35" s="381">
        <v>-0.27343299999999998</v>
      </c>
      <c r="AD35" s="381">
        <v>-0.20913699999999999</v>
      </c>
      <c r="AE35" s="381">
        <v>-6.0602999999999997E-2</v>
      </c>
      <c r="AF35" s="381">
        <v>-0.17818300000000001</v>
      </c>
      <c r="AG35" s="381">
        <v>-0.15037500000000001</v>
      </c>
      <c r="AH35" s="381">
        <v>-0.28050199999999997</v>
      </c>
      <c r="AI35" s="381">
        <v>-0.53022000000000002</v>
      </c>
      <c r="AJ35" s="381">
        <v>-0.393988</v>
      </c>
      <c r="AK35" s="381">
        <v>-0.49277500000000002</v>
      </c>
      <c r="AL35" s="381">
        <v>-0.42933300000000002</v>
      </c>
      <c r="AM35" s="381">
        <v>-0.35563600000000001</v>
      </c>
      <c r="AN35" s="381">
        <v>-0.17424700000000001</v>
      </c>
      <c r="AO35" s="381">
        <v>-0.30027100000000001</v>
      </c>
      <c r="AP35" s="381">
        <v>6.9029999999999994E-2</v>
      </c>
      <c r="AQ35" s="381">
        <v>2.8399000000000001E-2</v>
      </c>
      <c r="AR35" s="381">
        <v>0.14720900000000001</v>
      </c>
      <c r="AS35" s="381">
        <v>-0.23891899999999999</v>
      </c>
      <c r="AT35" s="381">
        <v>-2.8965999999999999E-2</v>
      </c>
      <c r="AU35" s="381">
        <v>-6.9731000000000001E-2</v>
      </c>
      <c r="AV35" s="381">
        <v>-0.24712899999999999</v>
      </c>
      <c r="AW35" s="381">
        <v>-0.49370999999999998</v>
      </c>
      <c r="AX35" s="381">
        <v>-0.45594400000000002</v>
      </c>
      <c r="AY35" s="381">
        <v>-0.48940299999999998</v>
      </c>
      <c r="AZ35" s="381">
        <v>-0.27671400000000002</v>
      </c>
      <c r="BA35" s="381">
        <v>-0.29403400000000002</v>
      </c>
      <c r="BB35" s="381">
        <v>-1.8546E-2</v>
      </c>
      <c r="BC35" s="381">
        <v>3.6512999999999997E-2</v>
      </c>
      <c r="BD35" s="689">
        <v>-1.8567E-2</v>
      </c>
      <c r="BE35" s="689">
        <v>-2.1396999999999999E-2</v>
      </c>
      <c r="BF35" s="689">
        <v>-0.18741740000000001</v>
      </c>
      <c r="BG35" s="689">
        <v>9.6979800000000005E-2</v>
      </c>
      <c r="BH35" s="392">
        <v>-0.1712815</v>
      </c>
      <c r="BI35" s="392">
        <v>-0.31453350000000002</v>
      </c>
      <c r="BJ35" s="392">
        <v>-0.41243089999999999</v>
      </c>
      <c r="BK35" s="392">
        <v>-0.29297899999999999</v>
      </c>
      <c r="BL35" s="392">
        <v>-0.1339602</v>
      </c>
      <c r="BM35" s="392">
        <v>-0.14708550000000001</v>
      </c>
      <c r="BN35" s="392">
        <v>0.2326385</v>
      </c>
      <c r="BO35" s="392">
        <v>0.19264919999999999</v>
      </c>
      <c r="BP35" s="392">
        <v>0.13311490000000001</v>
      </c>
      <c r="BQ35" s="392">
        <v>0.1542355</v>
      </c>
      <c r="BR35" s="392">
        <v>-4.1101199999999997E-2</v>
      </c>
      <c r="BS35" s="392">
        <v>4.6843000000000003E-2</v>
      </c>
      <c r="BT35" s="392">
        <v>4.60951E-2</v>
      </c>
      <c r="BU35" s="392">
        <v>-0.22724059999999999</v>
      </c>
      <c r="BV35" s="392">
        <v>-0.21757650000000001</v>
      </c>
    </row>
    <row r="36" spans="1:74" ht="11.1" customHeight="1" x14ac:dyDescent="0.2">
      <c r="A36" s="293" t="s">
        <v>96</v>
      </c>
      <c r="B36" s="602" t="s">
        <v>1138</v>
      </c>
      <c r="C36" s="381">
        <v>-7.9534999999999995E-2</v>
      </c>
      <c r="D36" s="381">
        <v>-8.1918000000000005E-2</v>
      </c>
      <c r="E36" s="381">
        <v>-6.0489000000000001E-2</v>
      </c>
      <c r="F36" s="381">
        <v>6.2979999999999994E-2</v>
      </c>
      <c r="G36" s="381">
        <v>0.103311</v>
      </c>
      <c r="H36" s="381">
        <v>9.2848E-2</v>
      </c>
      <c r="I36" s="381">
        <v>0.111933</v>
      </c>
      <c r="J36" s="381">
        <v>0.135548</v>
      </c>
      <c r="K36" s="381">
        <v>0.123097</v>
      </c>
      <c r="L36" s="381">
        <v>0.10387399999999999</v>
      </c>
      <c r="M36" s="381">
        <v>6.8784999999999999E-2</v>
      </c>
      <c r="N36" s="381">
        <v>5.4237E-2</v>
      </c>
      <c r="O36" s="381">
        <v>3.2282999999999999E-2</v>
      </c>
      <c r="P36" s="381">
        <v>4.4831999999999997E-2</v>
      </c>
      <c r="Q36" s="381">
        <v>2.051E-2</v>
      </c>
      <c r="R36" s="381">
        <v>7.6288999999999996E-2</v>
      </c>
      <c r="S36" s="381">
        <v>7.7346999999999999E-2</v>
      </c>
      <c r="T36" s="381">
        <v>8.5533999999999999E-2</v>
      </c>
      <c r="U36" s="381">
        <v>4.8306000000000002E-2</v>
      </c>
      <c r="V36" s="381">
        <v>8.4777000000000005E-2</v>
      </c>
      <c r="W36" s="381">
        <v>0.11254</v>
      </c>
      <c r="X36" s="381">
        <v>9.2695E-2</v>
      </c>
      <c r="Y36" s="381">
        <v>-3.6116000000000002E-2</v>
      </c>
      <c r="Z36" s="381">
        <v>-2.6512000000000001E-2</v>
      </c>
      <c r="AA36" s="381">
        <v>-8.6840000000000007E-3</v>
      </c>
      <c r="AB36" s="381">
        <v>-4.0330999999999999E-2</v>
      </c>
      <c r="AC36" s="381">
        <v>-5.3242999999999999E-2</v>
      </c>
      <c r="AD36" s="381">
        <v>-8.2473000000000005E-2</v>
      </c>
      <c r="AE36" s="381">
        <v>-3.2465000000000001E-2</v>
      </c>
      <c r="AF36" s="381">
        <v>-6.6168000000000005E-2</v>
      </c>
      <c r="AG36" s="381">
        <v>-6.1573000000000003E-2</v>
      </c>
      <c r="AH36" s="381">
        <v>-0.120961</v>
      </c>
      <c r="AI36" s="381">
        <v>-0.130243</v>
      </c>
      <c r="AJ36" s="381">
        <v>-1.1627E-2</v>
      </c>
      <c r="AK36" s="381">
        <v>-2.9367000000000001E-2</v>
      </c>
      <c r="AL36" s="381">
        <v>-5.8277000000000002E-2</v>
      </c>
      <c r="AM36" s="381">
        <v>-7.8427999999999998E-2</v>
      </c>
      <c r="AN36" s="381">
        <v>1.0213E-2</v>
      </c>
      <c r="AO36" s="381">
        <v>-4.9755000000000001E-2</v>
      </c>
      <c r="AP36" s="381">
        <v>1.0439E-2</v>
      </c>
      <c r="AQ36" s="381">
        <v>2.3484000000000001E-2</v>
      </c>
      <c r="AR36" s="381">
        <v>-1.8487E-2</v>
      </c>
      <c r="AS36" s="381">
        <v>-2.2041000000000002E-2</v>
      </c>
      <c r="AT36" s="381">
        <v>-0.11561299999999999</v>
      </c>
      <c r="AU36" s="381">
        <v>-3.0096000000000001E-2</v>
      </c>
      <c r="AV36" s="381">
        <v>-4.4408999999999997E-2</v>
      </c>
      <c r="AW36" s="381">
        <v>-9.9853999999999998E-2</v>
      </c>
      <c r="AX36" s="381">
        <v>-0.126359</v>
      </c>
      <c r="AY36" s="381">
        <v>-9.7118999999999997E-2</v>
      </c>
      <c r="AZ36" s="381">
        <v>-0.13971800000000001</v>
      </c>
      <c r="BA36" s="381">
        <v>-3.3027000000000001E-2</v>
      </c>
      <c r="BB36" s="381">
        <v>-6.5976000000000007E-2</v>
      </c>
      <c r="BC36" s="381">
        <v>-4.2764000000000003E-2</v>
      </c>
      <c r="BD36" s="689">
        <v>-0.12375700000000001</v>
      </c>
      <c r="BE36" s="689">
        <v>-8.6934999999999998E-2</v>
      </c>
      <c r="BF36" s="689">
        <v>-8.0576036865999998E-2</v>
      </c>
      <c r="BG36" s="689">
        <v>-0.13408211702</v>
      </c>
      <c r="BH36" s="392">
        <v>-8.0620999999999998E-2</v>
      </c>
      <c r="BI36" s="392">
        <v>-0.1019259</v>
      </c>
      <c r="BJ36" s="392">
        <v>-2.4891799999999999E-2</v>
      </c>
      <c r="BK36" s="392">
        <v>-7.4007000000000003E-2</v>
      </c>
      <c r="BL36" s="392">
        <v>-7.7367099999999994E-2</v>
      </c>
      <c r="BM36" s="392">
        <v>-7.9817799999999994E-2</v>
      </c>
      <c r="BN36" s="392">
        <v>-3.2025699999999997E-2</v>
      </c>
      <c r="BO36" s="392">
        <v>2.07742E-2</v>
      </c>
      <c r="BP36" s="392">
        <v>-1.12006E-2</v>
      </c>
      <c r="BQ36" s="392">
        <v>-1.75721E-2</v>
      </c>
      <c r="BR36" s="392">
        <v>-4.98679E-2</v>
      </c>
      <c r="BS36" s="392">
        <v>4.1741699999999996E-3</v>
      </c>
      <c r="BT36" s="392">
        <v>7.2463500000000004E-3</v>
      </c>
      <c r="BU36" s="392">
        <v>-4.1435399999999997E-2</v>
      </c>
      <c r="BV36" s="392">
        <v>3.1091000000000001E-3</v>
      </c>
    </row>
    <row r="37" spans="1:74" ht="11.1" customHeight="1" x14ac:dyDescent="0.2">
      <c r="A37" s="293" t="s">
        <v>97</v>
      </c>
      <c r="B37" s="602" t="s">
        <v>1139</v>
      </c>
      <c r="C37" s="381">
        <v>-1.016988</v>
      </c>
      <c r="D37" s="381">
        <v>-1.15774</v>
      </c>
      <c r="E37" s="381">
        <v>-1.255366</v>
      </c>
      <c r="F37" s="381">
        <v>-0.81362500000000004</v>
      </c>
      <c r="G37" s="381">
        <v>-0.60930399999999996</v>
      </c>
      <c r="H37" s="381">
        <v>-1.15124</v>
      </c>
      <c r="I37" s="381">
        <v>-1.25604</v>
      </c>
      <c r="J37" s="381">
        <v>-1.2002930000000001</v>
      </c>
      <c r="K37" s="381">
        <v>-1.003925</v>
      </c>
      <c r="L37" s="381">
        <v>-0.77027699999999999</v>
      </c>
      <c r="M37" s="381">
        <v>-0.68997399999999998</v>
      </c>
      <c r="N37" s="381">
        <v>-0.70548699999999998</v>
      </c>
      <c r="O37" s="381">
        <v>-0.531053</v>
      </c>
      <c r="P37" s="381">
        <v>-0.52939400000000003</v>
      </c>
      <c r="Q37" s="381">
        <v>-0.37553199999999998</v>
      </c>
      <c r="R37" s="381">
        <v>-0.843028</v>
      </c>
      <c r="S37" s="381">
        <v>-0.76817800000000003</v>
      </c>
      <c r="T37" s="381">
        <v>-1.017166</v>
      </c>
      <c r="U37" s="381">
        <v>-1.1167959999999999</v>
      </c>
      <c r="V37" s="381">
        <v>-0.902976</v>
      </c>
      <c r="W37" s="381">
        <v>-0.70777999999999996</v>
      </c>
      <c r="X37" s="381">
        <v>-0.737035</v>
      </c>
      <c r="Y37" s="381">
        <v>-0.79722899999999997</v>
      </c>
      <c r="Z37" s="381">
        <v>-1.029407</v>
      </c>
      <c r="AA37" s="381">
        <v>-0.69510400000000006</v>
      </c>
      <c r="AB37" s="381">
        <v>-0.48419800000000002</v>
      </c>
      <c r="AC37" s="381">
        <v>-1.012964</v>
      </c>
      <c r="AD37" s="381">
        <v>-1.1385799999999999</v>
      </c>
      <c r="AE37" s="381">
        <v>-1.001911</v>
      </c>
      <c r="AF37" s="381">
        <v>-1.093478</v>
      </c>
      <c r="AG37" s="381">
        <v>-1.362303</v>
      </c>
      <c r="AH37" s="381">
        <v>-1.1848179999999999</v>
      </c>
      <c r="AI37" s="381">
        <v>-1.182345</v>
      </c>
      <c r="AJ37" s="381">
        <v>-0.91573199999999999</v>
      </c>
      <c r="AK37" s="381">
        <v>-0.941805</v>
      </c>
      <c r="AL37" s="381">
        <v>-1.134962</v>
      </c>
      <c r="AM37" s="381">
        <v>-0.61289199999999999</v>
      </c>
      <c r="AN37" s="381">
        <v>-0.628077</v>
      </c>
      <c r="AO37" s="381">
        <v>-0.98728099999999996</v>
      </c>
      <c r="AP37" s="381">
        <v>-0.86398299999999995</v>
      </c>
      <c r="AQ37" s="381">
        <v>-0.99500200000000005</v>
      </c>
      <c r="AR37" s="381">
        <v>-1.0237149999999999</v>
      </c>
      <c r="AS37" s="381">
        <v>-1.1437580000000001</v>
      </c>
      <c r="AT37" s="381">
        <v>-1.0732079999999999</v>
      </c>
      <c r="AU37" s="381">
        <v>-0.95936200000000005</v>
      </c>
      <c r="AV37" s="381">
        <v>-0.97177899999999995</v>
      </c>
      <c r="AW37" s="381">
        <v>-1.0325089999999999</v>
      </c>
      <c r="AX37" s="381">
        <v>-1.0417110000000001</v>
      </c>
      <c r="AY37" s="381">
        <v>-0.84178500000000001</v>
      </c>
      <c r="AZ37" s="381">
        <v>-0.77446099999999996</v>
      </c>
      <c r="BA37" s="381">
        <v>-0.94643900000000003</v>
      </c>
      <c r="BB37" s="381">
        <v>-1.100668</v>
      </c>
      <c r="BC37" s="381">
        <v>-1.1523760000000001</v>
      </c>
      <c r="BD37" s="689">
        <v>-1.3487100000000001</v>
      </c>
      <c r="BE37" s="689">
        <v>-1.2358480000000001</v>
      </c>
      <c r="BF37" s="689">
        <v>-1.4367419355</v>
      </c>
      <c r="BG37" s="689">
        <v>-1.2308661918999999</v>
      </c>
      <c r="BH37" s="392">
        <v>-1.0546150000000001</v>
      </c>
      <c r="BI37" s="392">
        <v>-0.99607389999999996</v>
      </c>
      <c r="BJ37" s="392">
        <v>-0.9404093</v>
      </c>
      <c r="BK37" s="392">
        <v>-0.53057390000000004</v>
      </c>
      <c r="BL37" s="392">
        <v>-0.55436779999999997</v>
      </c>
      <c r="BM37" s="392">
        <v>-0.69641359999999997</v>
      </c>
      <c r="BN37" s="392">
        <v>-0.77483100000000005</v>
      </c>
      <c r="BO37" s="392">
        <v>-0.70165180000000005</v>
      </c>
      <c r="BP37" s="392">
        <v>-1.0056309999999999</v>
      </c>
      <c r="BQ37" s="392">
        <v>-1.0048440000000001</v>
      </c>
      <c r="BR37" s="392">
        <v>-0.94376570000000004</v>
      </c>
      <c r="BS37" s="392">
        <v>-0.83784639999999999</v>
      </c>
      <c r="BT37" s="392">
        <v>-0.61620240000000004</v>
      </c>
      <c r="BU37" s="392">
        <v>-0.83331860000000002</v>
      </c>
      <c r="BV37" s="392">
        <v>-0.91051020000000005</v>
      </c>
    </row>
    <row r="38" spans="1:74" ht="11.1" customHeight="1" x14ac:dyDescent="0.2">
      <c r="A38" s="293" t="s">
        <v>98</v>
      </c>
      <c r="B38" s="602" t="s">
        <v>1140</v>
      </c>
      <c r="C38" s="381">
        <v>5.6889999999999996E-3</v>
      </c>
      <c r="D38" s="381">
        <v>-2.7595999999999999E-2</v>
      </c>
      <c r="E38" s="381">
        <v>-3.7073000000000002E-2</v>
      </c>
      <c r="F38" s="381">
        <v>-1.9021E-2</v>
      </c>
      <c r="G38" s="381">
        <v>-7.9539999999999993E-3</v>
      </c>
      <c r="H38" s="381">
        <v>5.934E-3</v>
      </c>
      <c r="I38" s="381">
        <v>9.495E-3</v>
      </c>
      <c r="J38" s="381">
        <v>6.5386E-2</v>
      </c>
      <c r="K38" s="381">
        <v>7.9594999999999999E-2</v>
      </c>
      <c r="L38" s="381">
        <v>7.7909999999999993E-2</v>
      </c>
      <c r="M38" s="381">
        <v>5.1949000000000002E-2</v>
      </c>
      <c r="N38" s="381">
        <v>1.7762E-2</v>
      </c>
      <c r="O38" s="381">
        <v>0.133217</v>
      </c>
      <c r="P38" s="381">
        <v>3.9888E-2</v>
      </c>
      <c r="Q38" s="381">
        <v>4.0369000000000002E-2</v>
      </c>
      <c r="R38" s="381">
        <v>-1.7968000000000001E-2</v>
      </c>
      <c r="S38" s="381">
        <v>5.9402000000000003E-2</v>
      </c>
      <c r="T38" s="381">
        <v>0.10026599999999999</v>
      </c>
      <c r="U38" s="381">
        <v>3.6566000000000001E-2</v>
      </c>
      <c r="V38" s="381">
        <v>0.12684300000000001</v>
      </c>
      <c r="W38" s="381">
        <v>8.7721999999999994E-2</v>
      </c>
      <c r="X38" s="381">
        <v>0.16597200000000001</v>
      </c>
      <c r="Y38" s="381">
        <v>0.13574900000000001</v>
      </c>
      <c r="Z38" s="381">
        <v>0.15303</v>
      </c>
      <c r="AA38" s="381">
        <v>7.6065999999999995E-2</v>
      </c>
      <c r="AB38" s="381">
        <v>0.133686</v>
      </c>
      <c r="AC38" s="381">
        <v>6.7501000000000005E-2</v>
      </c>
      <c r="AD38" s="381">
        <v>7.0215E-2</v>
      </c>
      <c r="AE38" s="381">
        <v>7.5234999999999996E-2</v>
      </c>
      <c r="AF38" s="381">
        <v>0.10524699999999999</v>
      </c>
      <c r="AG38" s="381">
        <v>9.3072000000000002E-2</v>
      </c>
      <c r="AH38" s="381">
        <v>8.2833000000000004E-2</v>
      </c>
      <c r="AI38" s="381">
        <v>0.12843599999999999</v>
      </c>
      <c r="AJ38" s="381">
        <v>0.10907600000000001</v>
      </c>
      <c r="AK38" s="381">
        <v>0.118515</v>
      </c>
      <c r="AL38" s="381">
        <v>4.5319999999999999E-2</v>
      </c>
      <c r="AM38" s="381">
        <v>5.8857E-2</v>
      </c>
      <c r="AN38" s="381">
        <v>7.9787999999999998E-2</v>
      </c>
      <c r="AO38" s="381">
        <v>-0.106298</v>
      </c>
      <c r="AP38" s="381">
        <v>-1.6879000000000002E-2</v>
      </c>
      <c r="AQ38" s="381">
        <v>-3.8336000000000002E-2</v>
      </c>
      <c r="AR38" s="381">
        <v>-4.6009000000000001E-2</v>
      </c>
      <c r="AS38" s="381">
        <v>-7.6535000000000006E-2</v>
      </c>
      <c r="AT38" s="381">
        <v>-3.0096000000000001E-2</v>
      </c>
      <c r="AU38" s="381">
        <v>1.8551000000000002E-2</v>
      </c>
      <c r="AV38" s="381">
        <v>-7.2459999999999998E-3</v>
      </c>
      <c r="AW38" s="381">
        <v>9.3109999999999998E-3</v>
      </c>
      <c r="AX38" s="381">
        <v>-1.7580999999999999E-2</v>
      </c>
      <c r="AY38" s="381">
        <v>4.0266000000000003E-2</v>
      </c>
      <c r="AZ38" s="381">
        <v>-6.6997000000000001E-2</v>
      </c>
      <c r="BA38" s="381">
        <v>-6.1135000000000002E-2</v>
      </c>
      <c r="BB38" s="381">
        <v>-5.0535999999999998E-2</v>
      </c>
      <c r="BC38" s="381">
        <v>1.1273E-2</v>
      </c>
      <c r="BD38" s="689">
        <v>-6.8349999999999994E-2</v>
      </c>
      <c r="BE38" s="689">
        <v>-5.9607E-2</v>
      </c>
      <c r="BF38" s="689">
        <v>-6.8852534561999995E-2</v>
      </c>
      <c r="BG38" s="689">
        <v>-2.6364761955E-2</v>
      </c>
      <c r="BH38" s="392">
        <v>2.6632300000000001E-2</v>
      </c>
      <c r="BI38" s="392">
        <v>2.77267E-2</v>
      </c>
      <c r="BJ38" s="392">
        <v>-3.8891500000000002E-2</v>
      </c>
      <c r="BK38" s="392">
        <v>1.5545700000000001E-2</v>
      </c>
      <c r="BL38" s="392">
        <v>9.1963400000000008E-3</v>
      </c>
      <c r="BM38" s="392">
        <v>1.33256E-2</v>
      </c>
      <c r="BN38" s="392">
        <v>-1.44946E-2</v>
      </c>
      <c r="BO38" s="392">
        <v>5.8015200000000003E-2</v>
      </c>
      <c r="BP38" s="392">
        <v>-5.9024500000000001E-3</v>
      </c>
      <c r="BQ38" s="392">
        <v>-5.5742800000000002E-2</v>
      </c>
      <c r="BR38" s="392">
        <v>-2.8777899999999999E-2</v>
      </c>
      <c r="BS38" s="392">
        <v>-2.2796799999999999E-2</v>
      </c>
      <c r="BT38" s="392">
        <v>4.4372500000000002E-3</v>
      </c>
      <c r="BU38" s="392">
        <v>1.77672E-2</v>
      </c>
      <c r="BV38" s="392">
        <v>-5.8010100000000002E-2</v>
      </c>
    </row>
    <row r="39" spans="1:74" ht="11.1" customHeight="1" x14ac:dyDescent="0.2">
      <c r="A39" s="293" t="s">
        <v>102</v>
      </c>
      <c r="B39" s="602" t="s">
        <v>1141</v>
      </c>
      <c r="C39" s="381">
        <v>-0.67932599999999999</v>
      </c>
      <c r="D39" s="381">
        <v>-0.64490000000000003</v>
      </c>
      <c r="E39" s="381">
        <v>-0.59478200000000003</v>
      </c>
      <c r="F39" s="381">
        <v>-0.513984</v>
      </c>
      <c r="G39" s="381">
        <v>-0.45857300000000001</v>
      </c>
      <c r="H39" s="381">
        <v>-0.49776700000000002</v>
      </c>
      <c r="I39" s="381">
        <v>-0.52235900000000002</v>
      </c>
      <c r="J39" s="381">
        <v>-0.456901</v>
      </c>
      <c r="K39" s="381">
        <v>-0.45726</v>
      </c>
      <c r="L39" s="381">
        <v>-0.49326300000000001</v>
      </c>
      <c r="M39" s="381">
        <v>-0.46581499999999998</v>
      </c>
      <c r="N39" s="381">
        <v>-0.481485</v>
      </c>
      <c r="O39" s="381">
        <v>-0.485927</v>
      </c>
      <c r="P39" s="381">
        <v>-0.47211999999999998</v>
      </c>
      <c r="Q39" s="381">
        <v>-0.494502</v>
      </c>
      <c r="R39" s="381">
        <v>-0.54855699999999996</v>
      </c>
      <c r="S39" s="381">
        <v>-0.40148800000000001</v>
      </c>
      <c r="T39" s="381">
        <v>-0.52744100000000005</v>
      </c>
      <c r="U39" s="381">
        <v>-0.57787699999999997</v>
      </c>
      <c r="V39" s="381">
        <v>-0.43073899999999998</v>
      </c>
      <c r="W39" s="381">
        <v>-0.48097899999999999</v>
      </c>
      <c r="X39" s="381">
        <v>-0.55893599999999999</v>
      </c>
      <c r="Y39" s="381">
        <v>-0.46094800000000002</v>
      </c>
      <c r="Z39" s="381">
        <v>-0.48316599999999998</v>
      </c>
      <c r="AA39" s="381">
        <v>-0.538798</v>
      </c>
      <c r="AB39" s="381">
        <v>-0.596387</v>
      </c>
      <c r="AC39" s="381">
        <v>-0.60310900000000001</v>
      </c>
      <c r="AD39" s="381">
        <v>-0.60840099999999997</v>
      </c>
      <c r="AE39" s="381">
        <v>-0.657914</v>
      </c>
      <c r="AF39" s="381">
        <v>-0.66476800000000003</v>
      </c>
      <c r="AG39" s="381">
        <v>-0.50824599999999998</v>
      </c>
      <c r="AH39" s="381">
        <v>-0.52755300000000005</v>
      </c>
      <c r="AI39" s="381">
        <v>-0.56375200000000003</v>
      </c>
      <c r="AJ39" s="381">
        <v>-0.54709200000000002</v>
      </c>
      <c r="AK39" s="381">
        <v>-0.56211</v>
      </c>
      <c r="AL39" s="381">
        <v>-0.51483199999999996</v>
      </c>
      <c r="AM39" s="381">
        <v>-0.677203</v>
      </c>
      <c r="AN39" s="381">
        <v>-0.53853399999999996</v>
      </c>
      <c r="AO39" s="381">
        <v>-0.54021799999999998</v>
      </c>
      <c r="AP39" s="381">
        <v>-0.48144599999999999</v>
      </c>
      <c r="AQ39" s="381">
        <v>-0.64540799999999998</v>
      </c>
      <c r="AR39" s="381">
        <v>-0.69725899999999996</v>
      </c>
      <c r="AS39" s="381">
        <v>-0.70439200000000002</v>
      </c>
      <c r="AT39" s="381">
        <v>-0.59847499999999998</v>
      </c>
      <c r="AU39" s="381">
        <v>-0.49336799999999997</v>
      </c>
      <c r="AV39" s="381">
        <v>-0.55995200000000001</v>
      </c>
      <c r="AW39" s="381">
        <v>-0.50353499999999995</v>
      </c>
      <c r="AX39" s="381">
        <v>-0.78678800000000004</v>
      </c>
      <c r="AY39" s="381">
        <v>-0.62957300000000005</v>
      </c>
      <c r="AZ39" s="381">
        <v>-0.62582199999999999</v>
      </c>
      <c r="BA39" s="381">
        <v>-0.66939400000000004</v>
      </c>
      <c r="BB39" s="381">
        <v>-0.49467499999999998</v>
      </c>
      <c r="BC39" s="381">
        <v>-0.491867</v>
      </c>
      <c r="BD39" s="689">
        <v>-0.630745</v>
      </c>
      <c r="BE39" s="689">
        <v>-0.485267</v>
      </c>
      <c r="BF39" s="689">
        <v>-0.60918629999999996</v>
      </c>
      <c r="BG39" s="689">
        <v>-0.60113459999999996</v>
      </c>
      <c r="BH39" s="392">
        <v>-0.52357160000000003</v>
      </c>
      <c r="BI39" s="392">
        <v>-0.52302309999999996</v>
      </c>
      <c r="BJ39" s="392">
        <v>-0.65122860000000005</v>
      </c>
      <c r="BK39" s="392">
        <v>-0.51801770000000003</v>
      </c>
      <c r="BL39" s="392">
        <v>-0.60917659999999996</v>
      </c>
      <c r="BM39" s="392">
        <v>-0.60939169999999998</v>
      </c>
      <c r="BN39" s="392">
        <v>-0.63152489999999994</v>
      </c>
      <c r="BO39" s="392">
        <v>-0.65509969999999995</v>
      </c>
      <c r="BP39" s="392">
        <v>-0.70511900000000005</v>
      </c>
      <c r="BQ39" s="392">
        <v>-0.64777609999999997</v>
      </c>
      <c r="BR39" s="392">
        <v>-0.67556039999999995</v>
      </c>
      <c r="BS39" s="392">
        <v>-0.63534939999999995</v>
      </c>
      <c r="BT39" s="392">
        <v>-0.61653519999999995</v>
      </c>
      <c r="BU39" s="392">
        <v>-0.59451560000000003</v>
      </c>
      <c r="BV39" s="392">
        <v>-0.69705349999999999</v>
      </c>
    </row>
    <row r="40" spans="1:74" s="302" customFormat="1" ht="11.1" customHeight="1" x14ac:dyDescent="0.2">
      <c r="A40" s="600" t="s">
        <v>434</v>
      </c>
      <c r="B40" s="601" t="s">
        <v>1142</v>
      </c>
      <c r="C40" s="103">
        <v>-0.33976012903000002</v>
      </c>
      <c r="D40" s="103">
        <v>1.0169140000000001</v>
      </c>
      <c r="E40" s="103">
        <v>-0.42681709677000002</v>
      </c>
      <c r="F40" s="103">
        <v>-1.0394444</v>
      </c>
      <c r="G40" s="103">
        <v>-1.1639073871000001</v>
      </c>
      <c r="H40" s="103">
        <v>-0.48002223332999999</v>
      </c>
      <c r="I40" s="103">
        <v>-0.28444703226000001</v>
      </c>
      <c r="J40" s="103">
        <v>2.2096000000000001E-2</v>
      </c>
      <c r="K40" s="103">
        <v>0.25739230000000002</v>
      </c>
      <c r="L40" s="103">
        <v>1.0661289032000001</v>
      </c>
      <c r="M40" s="103">
        <v>0.14784146667</v>
      </c>
      <c r="N40" s="103">
        <v>0.97081609677000003</v>
      </c>
      <c r="O40" s="103">
        <v>-9.5407387097000002E-2</v>
      </c>
      <c r="P40" s="103">
        <v>1.8443721429</v>
      </c>
      <c r="Q40" s="103">
        <v>2.2861612903000001E-2</v>
      </c>
      <c r="R40" s="103">
        <v>-3.9026166666999998E-2</v>
      </c>
      <c r="S40" s="103">
        <v>-0.55591645161000003</v>
      </c>
      <c r="T40" s="103">
        <v>-0.21228593333000001</v>
      </c>
      <c r="U40" s="103">
        <v>-0.19728235484000001</v>
      </c>
      <c r="V40" s="103">
        <v>0.34493590323000001</v>
      </c>
      <c r="W40" s="103">
        <v>-6.3931866667000001E-2</v>
      </c>
      <c r="X40" s="103">
        <v>0.45837938709999998</v>
      </c>
      <c r="Y40" s="103">
        <v>0.53420129999999999</v>
      </c>
      <c r="Z40" s="103">
        <v>0.73975641935000003</v>
      </c>
      <c r="AA40" s="103">
        <v>3.3534838710000001E-2</v>
      </c>
      <c r="AB40" s="103">
        <v>0.68930792857000001</v>
      </c>
      <c r="AC40" s="103">
        <v>0.55022996773999999</v>
      </c>
      <c r="AD40" s="103">
        <v>0.11943033333</v>
      </c>
      <c r="AE40" s="103">
        <v>-0.66591022581000003</v>
      </c>
      <c r="AF40" s="103">
        <v>-0.18397323333000001</v>
      </c>
      <c r="AG40" s="103">
        <v>-0.92362854838999997</v>
      </c>
      <c r="AH40" s="103">
        <v>-5.3015870967999999E-2</v>
      </c>
      <c r="AI40" s="103">
        <v>0.21091573332999999</v>
      </c>
      <c r="AJ40" s="103">
        <v>-0.13795606452</v>
      </c>
      <c r="AK40" s="103">
        <v>-0.64400769999999996</v>
      </c>
      <c r="AL40" s="103">
        <v>0.56986819354999996</v>
      </c>
      <c r="AM40" s="103">
        <v>-6.9187161289999993E-2</v>
      </c>
      <c r="AN40" s="103">
        <v>1.0624107143E-2</v>
      </c>
      <c r="AO40" s="103">
        <v>0.95428525805999997</v>
      </c>
      <c r="AP40" s="103">
        <v>-0.70669793332999997</v>
      </c>
      <c r="AQ40" s="103">
        <v>-0.43371070967999997</v>
      </c>
      <c r="AR40" s="103">
        <v>-0.29868726667000001</v>
      </c>
      <c r="AS40" s="103">
        <v>-0.69753019355000001</v>
      </c>
      <c r="AT40" s="103">
        <v>-0.36362109676999999</v>
      </c>
      <c r="AU40" s="103">
        <v>-0.77682953333000004</v>
      </c>
      <c r="AV40" s="103">
        <v>0.86843448387</v>
      </c>
      <c r="AW40" s="103">
        <v>0.51646270000000005</v>
      </c>
      <c r="AX40" s="103">
        <v>-8.9713096773999995E-2</v>
      </c>
      <c r="AY40" s="103">
        <v>0.61530348387</v>
      </c>
      <c r="AZ40" s="103">
        <v>1.1065467241</v>
      </c>
      <c r="BA40" s="103">
        <v>-0.29940664515999998</v>
      </c>
      <c r="BB40" s="103">
        <v>-0.37254900000000002</v>
      </c>
      <c r="BC40" s="103">
        <v>-0.77192174193999996</v>
      </c>
      <c r="BD40" s="718">
        <v>-0.70860793333000005</v>
      </c>
      <c r="BE40" s="718">
        <v>-0.61448164516000003</v>
      </c>
      <c r="BF40" s="718">
        <v>-0.18994658483999999</v>
      </c>
      <c r="BG40" s="718">
        <v>6.7473897769999999E-2</v>
      </c>
      <c r="BH40" s="611">
        <v>0.55783870000000002</v>
      </c>
      <c r="BI40" s="611">
        <v>0.28727639999999999</v>
      </c>
      <c r="BJ40" s="611">
        <v>0.3144883</v>
      </c>
      <c r="BK40" s="611">
        <v>-0.128883</v>
      </c>
      <c r="BL40" s="611">
        <v>0.81097450000000004</v>
      </c>
      <c r="BM40" s="611">
        <v>0.4285099</v>
      </c>
      <c r="BN40" s="611">
        <v>-0.24716930000000001</v>
      </c>
      <c r="BO40" s="611">
        <v>-0.63425949999999998</v>
      </c>
      <c r="BP40" s="611">
        <v>-0.32254919999999998</v>
      </c>
      <c r="BQ40" s="611">
        <v>-0.46946339999999998</v>
      </c>
      <c r="BR40" s="611">
        <v>-0.1490997</v>
      </c>
      <c r="BS40" s="611">
        <v>-8.1247700000000006E-2</v>
      </c>
      <c r="BT40" s="611">
        <v>0.56569420000000004</v>
      </c>
      <c r="BU40" s="611">
        <v>7.2971099999999997E-2</v>
      </c>
      <c r="BV40" s="611">
        <v>0.36490220000000001</v>
      </c>
    </row>
    <row r="41" spans="1:74" ht="11.1" customHeight="1" x14ac:dyDescent="0.2">
      <c r="A41" s="293"/>
      <c r="B41" s="596"/>
      <c r="C41" s="381"/>
      <c r="D41" s="381"/>
      <c r="E41" s="381"/>
      <c r="F41" s="381"/>
      <c r="G41" s="381"/>
      <c r="H41" s="381"/>
      <c r="I41" s="381"/>
      <c r="J41" s="381"/>
      <c r="K41" s="381"/>
      <c r="L41" s="381"/>
      <c r="M41" s="381"/>
      <c r="N41" s="381"/>
      <c r="O41" s="381"/>
      <c r="P41" s="381"/>
      <c r="Q41" s="381"/>
      <c r="R41" s="381"/>
      <c r="S41" s="381"/>
      <c r="T41" s="381"/>
      <c r="U41" s="381"/>
      <c r="V41" s="381"/>
      <c r="W41" s="381"/>
      <c r="X41" s="381"/>
      <c r="Y41" s="381"/>
      <c r="Z41" s="381"/>
      <c r="AA41" s="381"/>
      <c r="AB41" s="381"/>
      <c r="AC41" s="381"/>
      <c r="AD41" s="381"/>
      <c r="AE41" s="381"/>
      <c r="AF41" s="381"/>
      <c r="AG41" s="381"/>
      <c r="AH41" s="381"/>
      <c r="AI41" s="381"/>
      <c r="AJ41" s="381"/>
      <c r="AK41" s="381"/>
      <c r="AL41" s="381"/>
      <c r="AM41" s="381"/>
      <c r="AN41" s="381"/>
      <c r="AO41" s="381"/>
      <c r="AP41" s="381"/>
      <c r="AQ41" s="381"/>
      <c r="AR41" s="381"/>
      <c r="AS41" s="381"/>
      <c r="AT41" s="381"/>
      <c r="AU41" s="381"/>
      <c r="AV41" s="381"/>
      <c r="AW41" s="381"/>
      <c r="AX41" s="381"/>
      <c r="AY41" s="381"/>
      <c r="AZ41" s="381"/>
      <c r="BA41" s="381"/>
      <c r="BB41" s="381"/>
      <c r="BC41" s="381"/>
      <c r="BD41" s="689"/>
      <c r="BE41" s="689"/>
      <c r="BF41" s="689"/>
      <c r="BG41" s="689"/>
      <c r="BH41" s="392"/>
      <c r="BI41" s="392"/>
      <c r="BJ41" s="392"/>
      <c r="BK41" s="392"/>
      <c r="BL41" s="392"/>
      <c r="BM41" s="392"/>
      <c r="BN41" s="392"/>
      <c r="BO41" s="392"/>
      <c r="BP41" s="392"/>
      <c r="BQ41" s="392"/>
      <c r="BR41" s="392"/>
      <c r="BS41" s="392"/>
      <c r="BT41" s="392"/>
      <c r="BU41" s="392"/>
      <c r="BV41" s="392"/>
    </row>
    <row r="42" spans="1:74" ht="11.1" customHeight="1" x14ac:dyDescent="0.2">
      <c r="A42" s="292"/>
      <c r="B42" s="31" t="s">
        <v>458</v>
      </c>
      <c r="C42" s="381"/>
      <c r="D42" s="381"/>
      <c r="E42" s="381"/>
      <c r="F42" s="381"/>
      <c r="G42" s="381"/>
      <c r="H42" s="381"/>
      <c r="I42" s="381"/>
      <c r="J42" s="381"/>
      <c r="K42" s="381"/>
      <c r="L42" s="381"/>
      <c r="M42" s="381"/>
      <c r="N42" s="381"/>
      <c r="O42" s="381"/>
      <c r="P42" s="381"/>
      <c r="Q42" s="381"/>
      <c r="R42" s="381"/>
      <c r="S42" s="381"/>
      <c r="T42" s="381"/>
      <c r="U42" s="381"/>
      <c r="V42" s="381"/>
      <c r="W42" s="381"/>
      <c r="X42" s="381"/>
      <c r="Y42" s="381"/>
      <c r="Z42" s="381"/>
      <c r="AA42" s="381"/>
      <c r="AB42" s="381"/>
      <c r="AC42" s="381"/>
      <c r="AD42" s="381"/>
      <c r="AE42" s="381"/>
      <c r="AF42" s="381"/>
      <c r="AG42" s="381"/>
      <c r="AH42" s="381"/>
      <c r="AI42" s="381"/>
      <c r="AJ42" s="381"/>
      <c r="AK42" s="381"/>
      <c r="AL42" s="381"/>
      <c r="AM42" s="381"/>
      <c r="AN42" s="381"/>
      <c r="AO42" s="381"/>
      <c r="AP42" s="381"/>
      <c r="AQ42" s="381"/>
      <c r="AR42" s="381"/>
      <c r="AS42" s="381"/>
      <c r="AT42" s="381"/>
      <c r="AU42" s="381"/>
      <c r="AV42" s="381"/>
      <c r="AW42" s="381"/>
      <c r="AX42" s="381"/>
      <c r="AY42" s="381"/>
      <c r="AZ42" s="381"/>
      <c r="BA42" s="381"/>
      <c r="BB42" s="381"/>
      <c r="BC42" s="381"/>
      <c r="BD42" s="689"/>
      <c r="BE42" s="689"/>
      <c r="BF42" s="689"/>
      <c r="BG42" s="689"/>
      <c r="BH42" s="392"/>
      <c r="BI42" s="392"/>
      <c r="BJ42" s="392"/>
      <c r="BK42" s="392"/>
      <c r="BL42" s="392"/>
      <c r="BM42" s="392"/>
      <c r="BN42" s="392"/>
      <c r="BO42" s="392"/>
      <c r="BP42" s="392"/>
      <c r="BQ42" s="392"/>
      <c r="BR42" s="392"/>
      <c r="BS42" s="392"/>
      <c r="BT42" s="392"/>
      <c r="BU42" s="392"/>
      <c r="BV42" s="392"/>
    </row>
    <row r="43" spans="1:74" s="302" customFormat="1" ht="11.1" customHeight="1" x14ac:dyDescent="0.2">
      <c r="A43" s="600" t="s">
        <v>247</v>
      </c>
      <c r="B43" s="596" t="s">
        <v>1143</v>
      </c>
      <c r="C43" s="103">
        <v>19.933385999999999</v>
      </c>
      <c r="D43" s="103">
        <v>20.132245999999999</v>
      </c>
      <c r="E43" s="103">
        <v>18.462838000000001</v>
      </c>
      <c r="F43" s="103">
        <v>14.548503</v>
      </c>
      <c r="G43" s="103">
        <v>16.078182999999999</v>
      </c>
      <c r="H43" s="103">
        <v>17.578056</v>
      </c>
      <c r="I43" s="103">
        <v>18.381069</v>
      </c>
      <c r="J43" s="103">
        <v>18.557874000000002</v>
      </c>
      <c r="K43" s="103">
        <v>18.414828</v>
      </c>
      <c r="L43" s="103">
        <v>18.613648000000001</v>
      </c>
      <c r="M43" s="103">
        <v>18.742515999999998</v>
      </c>
      <c r="N43" s="103">
        <v>18.801689</v>
      </c>
      <c r="O43" s="103">
        <v>18.814347999999999</v>
      </c>
      <c r="P43" s="103">
        <v>17.699107999999999</v>
      </c>
      <c r="Q43" s="103">
        <v>19.132116</v>
      </c>
      <c r="R43" s="103">
        <v>19.743698999999999</v>
      </c>
      <c r="S43" s="103">
        <v>20.049742999999999</v>
      </c>
      <c r="T43" s="103">
        <v>20.585872999999999</v>
      </c>
      <c r="U43" s="103">
        <v>20.171831000000001</v>
      </c>
      <c r="V43" s="103">
        <v>20.572572999999998</v>
      </c>
      <c r="W43" s="103">
        <v>20.138569</v>
      </c>
      <c r="X43" s="103">
        <v>20.37715</v>
      </c>
      <c r="Y43" s="103">
        <v>20.572648000000001</v>
      </c>
      <c r="Z43" s="103">
        <v>20.656690000000001</v>
      </c>
      <c r="AA43" s="103">
        <v>19.613111</v>
      </c>
      <c r="AB43" s="103">
        <v>20.190412999999999</v>
      </c>
      <c r="AC43" s="103">
        <v>20.483485999999999</v>
      </c>
      <c r="AD43" s="103">
        <v>19.727340999999999</v>
      </c>
      <c r="AE43" s="103">
        <v>19.839566999999999</v>
      </c>
      <c r="AF43" s="103">
        <v>20.433236999999998</v>
      </c>
      <c r="AG43" s="103">
        <v>19.925560999999998</v>
      </c>
      <c r="AH43" s="103">
        <v>20.265028999999998</v>
      </c>
      <c r="AI43" s="103">
        <v>20.129058000000001</v>
      </c>
      <c r="AJ43" s="103">
        <v>20.006618</v>
      </c>
      <c r="AK43" s="103">
        <v>20.214213999999998</v>
      </c>
      <c r="AL43" s="103">
        <v>19.327209</v>
      </c>
      <c r="AM43" s="103">
        <v>19.353483000000001</v>
      </c>
      <c r="AN43" s="103">
        <v>19.941524000000001</v>
      </c>
      <c r="AO43" s="103">
        <v>20.207293</v>
      </c>
      <c r="AP43" s="103">
        <v>19.971914999999999</v>
      </c>
      <c r="AQ43" s="103">
        <v>20.323443000000001</v>
      </c>
      <c r="AR43" s="103">
        <v>20.755185999999998</v>
      </c>
      <c r="AS43" s="103">
        <v>20.042788999999999</v>
      </c>
      <c r="AT43" s="103">
        <v>20.767872000000001</v>
      </c>
      <c r="AU43" s="103">
        <v>20.154582999999999</v>
      </c>
      <c r="AV43" s="103">
        <v>20.631443999999998</v>
      </c>
      <c r="AW43" s="103">
        <v>20.738980000000002</v>
      </c>
      <c r="AX43" s="103">
        <v>20.396183000000001</v>
      </c>
      <c r="AY43" s="103">
        <v>19.586971999999999</v>
      </c>
      <c r="AZ43" s="103">
        <v>19.948526999999999</v>
      </c>
      <c r="BA43" s="103">
        <v>19.877115</v>
      </c>
      <c r="BB43" s="103">
        <v>20.008414999999999</v>
      </c>
      <c r="BC43" s="103">
        <v>20.800183000000001</v>
      </c>
      <c r="BD43" s="718">
        <v>20.249020999999999</v>
      </c>
      <c r="BE43" s="718">
        <v>20.482396000000001</v>
      </c>
      <c r="BF43" s="718">
        <v>20.421249464999999</v>
      </c>
      <c r="BG43" s="718">
        <v>20.368506700000001</v>
      </c>
      <c r="BH43" s="611">
        <v>20.392869999999998</v>
      </c>
      <c r="BI43" s="611">
        <v>20.725380000000001</v>
      </c>
      <c r="BJ43" s="611">
        <v>20.498049999999999</v>
      </c>
      <c r="BK43" s="611">
        <v>20.059439999999999</v>
      </c>
      <c r="BL43" s="611">
        <v>20.1387</v>
      </c>
      <c r="BM43" s="611">
        <v>20.3569</v>
      </c>
      <c r="BN43" s="611">
        <v>20.183250000000001</v>
      </c>
      <c r="BO43" s="611">
        <v>20.72871</v>
      </c>
      <c r="BP43" s="611">
        <v>20.78594</v>
      </c>
      <c r="BQ43" s="611">
        <v>20.533280000000001</v>
      </c>
      <c r="BR43" s="611">
        <v>20.73366</v>
      </c>
      <c r="BS43" s="611">
        <v>20.503689999999999</v>
      </c>
      <c r="BT43" s="611">
        <v>20.706969999999998</v>
      </c>
      <c r="BU43" s="611">
        <v>20.570239999999998</v>
      </c>
      <c r="BV43" s="611">
        <v>20.528559999999999</v>
      </c>
    </row>
    <row r="44" spans="1:74" ht="11.1" customHeight="1" x14ac:dyDescent="0.2">
      <c r="A44" s="292" t="s">
        <v>538</v>
      </c>
      <c r="B44" s="597" t="s">
        <v>1133</v>
      </c>
      <c r="C44" s="381">
        <v>3.4422959999999998</v>
      </c>
      <c r="D44" s="381">
        <v>3.3131789999999999</v>
      </c>
      <c r="E44" s="381">
        <v>3.3614820000000001</v>
      </c>
      <c r="F44" s="381">
        <v>2.7248800000000002</v>
      </c>
      <c r="G44" s="381">
        <v>2.9369320000000001</v>
      </c>
      <c r="H44" s="381">
        <v>2.8951790000000002</v>
      </c>
      <c r="I44" s="381">
        <v>3.02528</v>
      </c>
      <c r="J44" s="381">
        <v>2.9741149999999998</v>
      </c>
      <c r="K44" s="381">
        <v>3.017242</v>
      </c>
      <c r="L44" s="381">
        <v>3.3164470000000001</v>
      </c>
      <c r="M44" s="381">
        <v>3.7318799999999999</v>
      </c>
      <c r="N44" s="381">
        <v>3.9815260000000001</v>
      </c>
      <c r="O44" s="381">
        <v>4.0425789999999999</v>
      </c>
      <c r="P44" s="381">
        <v>3.0106890000000002</v>
      </c>
      <c r="Q44" s="381">
        <v>3.1933310000000001</v>
      </c>
      <c r="R44" s="381">
        <v>3.2314430000000001</v>
      </c>
      <c r="S44" s="381">
        <v>3.389751</v>
      </c>
      <c r="T44" s="381">
        <v>3.365332</v>
      </c>
      <c r="U44" s="381">
        <v>3.3149000000000002</v>
      </c>
      <c r="V44" s="381">
        <v>3.3795809999999999</v>
      </c>
      <c r="W44" s="381">
        <v>3.322473</v>
      </c>
      <c r="X44" s="381">
        <v>3.412153</v>
      </c>
      <c r="Y44" s="381">
        <v>3.5432350000000001</v>
      </c>
      <c r="Z44" s="381">
        <v>4.0248410000000003</v>
      </c>
      <c r="AA44" s="381">
        <v>3.979196</v>
      </c>
      <c r="AB44" s="381">
        <v>3.729911</v>
      </c>
      <c r="AC44" s="381">
        <v>3.5920480000000001</v>
      </c>
      <c r="AD44" s="381">
        <v>3.2634910000000001</v>
      </c>
      <c r="AE44" s="381">
        <v>3.030122</v>
      </c>
      <c r="AF44" s="381">
        <v>3.2429830000000002</v>
      </c>
      <c r="AG44" s="381">
        <v>3.3529719999999998</v>
      </c>
      <c r="AH44" s="381">
        <v>2.9958999999999998</v>
      </c>
      <c r="AI44" s="381">
        <v>3.1597019999999998</v>
      </c>
      <c r="AJ44" s="381">
        <v>3.225158</v>
      </c>
      <c r="AK44" s="381">
        <v>3.4231950000000002</v>
      </c>
      <c r="AL44" s="381">
        <v>3.318784</v>
      </c>
      <c r="AM44" s="381">
        <v>3.650852</v>
      </c>
      <c r="AN44" s="381">
        <v>3.6074359999999999</v>
      </c>
      <c r="AO44" s="381">
        <v>3.3423690000000001</v>
      </c>
      <c r="AP44" s="381">
        <v>3.3552409999999999</v>
      </c>
      <c r="AQ44" s="381">
        <v>3.3240120000000002</v>
      </c>
      <c r="AR44" s="381">
        <v>3.2845170000000001</v>
      </c>
      <c r="AS44" s="381">
        <v>3.4490159999999999</v>
      </c>
      <c r="AT44" s="381">
        <v>3.2286809999999999</v>
      </c>
      <c r="AU44" s="381">
        <v>3.2756880000000002</v>
      </c>
      <c r="AV44" s="381">
        <v>3.4992489999999998</v>
      </c>
      <c r="AW44" s="381">
        <v>3.8534619999999999</v>
      </c>
      <c r="AX44" s="381">
        <v>4.1855120000000001</v>
      </c>
      <c r="AY44" s="381">
        <v>3.9340290000000002</v>
      </c>
      <c r="AZ44" s="381">
        <v>3.8643649999999998</v>
      </c>
      <c r="BA44" s="381">
        <v>3.5970759999999999</v>
      </c>
      <c r="BB44" s="381">
        <v>3.3293270000000001</v>
      </c>
      <c r="BC44" s="381">
        <v>3.471349</v>
      </c>
      <c r="BD44" s="689">
        <v>3.363175</v>
      </c>
      <c r="BE44" s="689">
        <v>3.0990869999999999</v>
      </c>
      <c r="BF44" s="689">
        <v>3.2599113870999998</v>
      </c>
      <c r="BG44" s="689">
        <v>3.4447838000000002</v>
      </c>
      <c r="BH44" s="392">
        <v>3.670366</v>
      </c>
      <c r="BI44" s="392">
        <v>3.893135</v>
      </c>
      <c r="BJ44" s="392">
        <v>4.064622</v>
      </c>
      <c r="BK44" s="392">
        <v>4.1153519999999997</v>
      </c>
      <c r="BL44" s="392">
        <v>3.8091970000000002</v>
      </c>
      <c r="BM44" s="392">
        <v>3.6167060000000002</v>
      </c>
      <c r="BN44" s="392">
        <v>3.414488</v>
      </c>
      <c r="BO44" s="392">
        <v>3.2996509999999999</v>
      </c>
      <c r="BP44" s="392">
        <v>3.3124169999999999</v>
      </c>
      <c r="BQ44" s="392">
        <v>3.392652</v>
      </c>
      <c r="BR44" s="392">
        <v>3.3278490000000001</v>
      </c>
      <c r="BS44" s="392">
        <v>3.4731519999999998</v>
      </c>
      <c r="BT44" s="392">
        <v>3.7146810000000001</v>
      </c>
      <c r="BU44" s="392">
        <v>3.924925</v>
      </c>
      <c r="BV44" s="392">
        <v>4.0055490000000002</v>
      </c>
    </row>
    <row r="45" spans="1:74" ht="11.1" customHeight="1" x14ac:dyDescent="0.2">
      <c r="A45" s="292" t="s">
        <v>776</v>
      </c>
      <c r="B45" s="597" t="s">
        <v>1135</v>
      </c>
      <c r="C45" s="381">
        <v>0</v>
      </c>
      <c r="D45" s="381">
        <v>0</v>
      </c>
      <c r="E45" s="381">
        <v>0</v>
      </c>
      <c r="F45" s="381">
        <v>0</v>
      </c>
      <c r="G45" s="381">
        <v>0</v>
      </c>
      <c r="H45" s="381">
        <v>0</v>
      </c>
      <c r="I45" s="381">
        <v>0</v>
      </c>
      <c r="J45" s="381">
        <v>0</v>
      </c>
      <c r="K45" s="381">
        <v>0</v>
      </c>
      <c r="L45" s="381">
        <v>0</v>
      </c>
      <c r="M45" s="381">
        <v>0</v>
      </c>
      <c r="N45" s="381">
        <v>0</v>
      </c>
      <c r="O45" s="381">
        <v>8.4064E-2</v>
      </c>
      <c r="P45" s="381">
        <v>0.12175</v>
      </c>
      <c r="Q45" s="381">
        <v>0.13022</v>
      </c>
      <c r="R45" s="381">
        <v>0.131994</v>
      </c>
      <c r="S45" s="381">
        <v>0.14299500000000001</v>
      </c>
      <c r="T45" s="381">
        <v>0.129216</v>
      </c>
      <c r="U45" s="381">
        <v>0.122863</v>
      </c>
      <c r="V45" s="381">
        <v>0.14444499999999999</v>
      </c>
      <c r="W45" s="381">
        <v>0.108697</v>
      </c>
      <c r="X45" s="381">
        <v>0.164131</v>
      </c>
      <c r="Y45" s="381">
        <v>0.158086</v>
      </c>
      <c r="Z45" s="381">
        <v>0.15549499999999999</v>
      </c>
      <c r="AA45" s="381">
        <v>0.124696</v>
      </c>
      <c r="AB45" s="381">
        <v>0.140793</v>
      </c>
      <c r="AC45" s="381">
        <v>0.15332200000000001</v>
      </c>
      <c r="AD45" s="381">
        <v>0.16320899999999999</v>
      </c>
      <c r="AE45" s="381">
        <v>0.15617400000000001</v>
      </c>
      <c r="AF45" s="381">
        <v>0.20013500000000001</v>
      </c>
      <c r="AG45" s="381">
        <v>0.16460900000000001</v>
      </c>
      <c r="AH45" s="381">
        <v>0.183194</v>
      </c>
      <c r="AI45" s="381">
        <v>0.170406</v>
      </c>
      <c r="AJ45" s="381">
        <v>0.19822300000000001</v>
      </c>
      <c r="AK45" s="381">
        <v>0.19029499999999999</v>
      </c>
      <c r="AL45" s="381">
        <v>0.1867</v>
      </c>
      <c r="AM45" s="381">
        <v>0.19962099999999999</v>
      </c>
      <c r="AN45" s="381">
        <v>0.213065</v>
      </c>
      <c r="AO45" s="381">
        <v>0.23675199999999999</v>
      </c>
      <c r="AP45" s="381">
        <v>0.23368700000000001</v>
      </c>
      <c r="AQ45" s="381">
        <v>0.312475</v>
      </c>
      <c r="AR45" s="381">
        <v>0.297842</v>
      </c>
      <c r="AS45" s="381">
        <v>0.26063500000000001</v>
      </c>
      <c r="AT45" s="381">
        <v>0.28934100000000001</v>
      </c>
      <c r="AU45" s="381">
        <v>0.30568499999999998</v>
      </c>
      <c r="AV45" s="381">
        <v>0.28571000000000002</v>
      </c>
      <c r="AW45" s="381">
        <v>0.25357600000000002</v>
      </c>
      <c r="AX45" s="381">
        <v>0.31811499999999998</v>
      </c>
      <c r="AY45" s="381">
        <v>0.2651</v>
      </c>
      <c r="AZ45" s="381">
        <v>0.33601500000000001</v>
      </c>
      <c r="BA45" s="381">
        <v>0.31084499999999998</v>
      </c>
      <c r="BB45" s="381">
        <v>0.32009700000000002</v>
      </c>
      <c r="BC45" s="381">
        <v>0.30666199999999999</v>
      </c>
      <c r="BD45" s="689">
        <v>0.351464</v>
      </c>
      <c r="BE45" s="689">
        <v>0.36602899999999999</v>
      </c>
      <c r="BF45" s="689">
        <v>0.3097916</v>
      </c>
      <c r="BG45" s="689">
        <v>0.30213689999999999</v>
      </c>
      <c r="BH45" s="392">
        <v>0.30465150000000002</v>
      </c>
      <c r="BI45" s="392">
        <v>0.32143189999999999</v>
      </c>
      <c r="BJ45" s="392">
        <v>0.33365699999999998</v>
      </c>
      <c r="BK45" s="392">
        <v>0.29625499999999999</v>
      </c>
      <c r="BL45" s="392">
        <v>0.30261159999999998</v>
      </c>
      <c r="BM45" s="392">
        <v>0.30739349999999999</v>
      </c>
      <c r="BN45" s="392">
        <v>0.30703340000000001</v>
      </c>
      <c r="BO45" s="392">
        <v>0.30783650000000001</v>
      </c>
      <c r="BP45" s="392">
        <v>0.32481070000000001</v>
      </c>
      <c r="BQ45" s="392">
        <v>0.32406289999999999</v>
      </c>
      <c r="BR45" s="392">
        <v>0.31782680000000002</v>
      </c>
      <c r="BS45" s="392">
        <v>0.31385819999999998</v>
      </c>
      <c r="BT45" s="392">
        <v>0.32760430000000001</v>
      </c>
      <c r="BU45" s="392">
        <v>0.34939609999999999</v>
      </c>
      <c r="BV45" s="392">
        <v>0.35990169999999999</v>
      </c>
    </row>
    <row r="46" spans="1:74" ht="11.1" customHeight="1" x14ac:dyDescent="0.2">
      <c r="A46" s="293" t="s">
        <v>243</v>
      </c>
      <c r="B46" s="597" t="s">
        <v>1144</v>
      </c>
      <c r="C46" s="381">
        <v>8.7235359999999993</v>
      </c>
      <c r="D46" s="381">
        <v>9.0504390000000008</v>
      </c>
      <c r="E46" s="381">
        <v>7.7790020000000002</v>
      </c>
      <c r="F46" s="381">
        <v>5.8657599999999999</v>
      </c>
      <c r="G46" s="381">
        <v>7.1979879999999996</v>
      </c>
      <c r="H46" s="381">
        <v>8.2915460000000003</v>
      </c>
      <c r="I46" s="381">
        <v>8.460286</v>
      </c>
      <c r="J46" s="381">
        <v>8.5240849999999995</v>
      </c>
      <c r="K46" s="381">
        <v>8.5411009999999994</v>
      </c>
      <c r="L46" s="381">
        <v>8.3164069999999999</v>
      </c>
      <c r="M46" s="381">
        <v>8.0013620000000003</v>
      </c>
      <c r="N46" s="381">
        <v>7.8554209999999998</v>
      </c>
      <c r="O46" s="381">
        <v>7.723325</v>
      </c>
      <c r="P46" s="381">
        <v>7.8235749999999999</v>
      </c>
      <c r="Q46" s="381">
        <v>8.5531550000000003</v>
      </c>
      <c r="R46" s="381">
        <v>8.8393800000000002</v>
      </c>
      <c r="S46" s="381">
        <v>9.0807749999999992</v>
      </c>
      <c r="T46" s="381">
        <v>9.3616659999999996</v>
      </c>
      <c r="U46" s="381">
        <v>9.2970620000000004</v>
      </c>
      <c r="V46" s="381">
        <v>9.1823250000000005</v>
      </c>
      <c r="W46" s="381">
        <v>8.9324600000000007</v>
      </c>
      <c r="X46" s="381">
        <v>9.0269370000000002</v>
      </c>
      <c r="Y46" s="381">
        <v>9.0210779999999993</v>
      </c>
      <c r="Z46" s="381">
        <v>8.8794160000000009</v>
      </c>
      <c r="AA46" s="381">
        <v>8.0618730000000003</v>
      </c>
      <c r="AB46" s="381">
        <v>8.6501760000000001</v>
      </c>
      <c r="AC46" s="381">
        <v>9.0051249999999996</v>
      </c>
      <c r="AD46" s="381">
        <v>8.7987420000000007</v>
      </c>
      <c r="AE46" s="381">
        <v>9.1191099999999992</v>
      </c>
      <c r="AF46" s="381">
        <v>9.075113</v>
      </c>
      <c r="AG46" s="381">
        <v>8.8115620000000003</v>
      </c>
      <c r="AH46" s="381">
        <v>9.1153639999999996</v>
      </c>
      <c r="AI46" s="381">
        <v>8.8466349999999991</v>
      </c>
      <c r="AJ46" s="381">
        <v>8.8067969999999995</v>
      </c>
      <c r="AK46" s="381">
        <v>8.8268369999999994</v>
      </c>
      <c r="AL46" s="381">
        <v>8.5959120000000002</v>
      </c>
      <c r="AM46" s="381">
        <v>8.2910260000000005</v>
      </c>
      <c r="AN46" s="381">
        <v>8.694903</v>
      </c>
      <c r="AO46" s="381">
        <v>9.0769289999999998</v>
      </c>
      <c r="AP46" s="381">
        <v>8.9440740000000005</v>
      </c>
      <c r="AQ46" s="381">
        <v>9.0798850000000009</v>
      </c>
      <c r="AR46" s="381">
        <v>9.3657190000000003</v>
      </c>
      <c r="AS46" s="381">
        <v>8.9790080000000003</v>
      </c>
      <c r="AT46" s="381">
        <v>9.2444869999999995</v>
      </c>
      <c r="AU46" s="381">
        <v>8.8430999999999997</v>
      </c>
      <c r="AV46" s="381">
        <v>9.0998470000000005</v>
      </c>
      <c r="AW46" s="381">
        <v>8.9098400000000009</v>
      </c>
      <c r="AX46" s="381">
        <v>8.7958689999999997</v>
      </c>
      <c r="AY46" s="381">
        <v>8.2376719999999999</v>
      </c>
      <c r="AZ46" s="381">
        <v>8.6009729999999998</v>
      </c>
      <c r="BA46" s="381">
        <v>8.8873770000000007</v>
      </c>
      <c r="BB46" s="381">
        <v>8.8311639999999993</v>
      </c>
      <c r="BC46" s="381">
        <v>9.3959930000000007</v>
      </c>
      <c r="BD46" s="689">
        <v>9.1198340000000009</v>
      </c>
      <c r="BE46" s="689">
        <v>9.296856</v>
      </c>
      <c r="BF46" s="689">
        <v>9.1743225806000002</v>
      </c>
      <c r="BG46" s="689">
        <v>8.88645</v>
      </c>
      <c r="BH46" s="392">
        <v>8.8820010000000007</v>
      </c>
      <c r="BI46" s="392">
        <v>8.8620669999999997</v>
      </c>
      <c r="BJ46" s="392">
        <v>8.7534960000000002</v>
      </c>
      <c r="BK46" s="392">
        <v>8.2607320000000009</v>
      </c>
      <c r="BL46" s="392">
        <v>8.6914069999999999</v>
      </c>
      <c r="BM46" s="392">
        <v>9.0080220000000004</v>
      </c>
      <c r="BN46" s="392">
        <v>8.8379499999999993</v>
      </c>
      <c r="BO46" s="392">
        <v>9.3097940000000001</v>
      </c>
      <c r="BP46" s="392">
        <v>9.2508890000000008</v>
      </c>
      <c r="BQ46" s="392">
        <v>9.0565390000000008</v>
      </c>
      <c r="BR46" s="392">
        <v>9.1705559999999995</v>
      </c>
      <c r="BS46" s="392">
        <v>8.8668490000000002</v>
      </c>
      <c r="BT46" s="392">
        <v>8.8404430000000005</v>
      </c>
      <c r="BU46" s="392">
        <v>8.8224429999999998</v>
      </c>
      <c r="BV46" s="392">
        <v>8.7201339999999998</v>
      </c>
    </row>
    <row r="47" spans="1:74" ht="11.1" customHeight="1" x14ac:dyDescent="0.2">
      <c r="A47" s="293" t="s">
        <v>244</v>
      </c>
      <c r="B47" s="597" t="s">
        <v>1138</v>
      </c>
      <c r="C47" s="381">
        <v>1.672723</v>
      </c>
      <c r="D47" s="381">
        <v>1.619013</v>
      </c>
      <c r="E47" s="381">
        <v>1.3877360000000001</v>
      </c>
      <c r="F47" s="381">
        <v>0.67801299999999998</v>
      </c>
      <c r="G47" s="381">
        <v>0.59705299999999994</v>
      </c>
      <c r="H47" s="381">
        <v>0.78411399999999998</v>
      </c>
      <c r="I47" s="381">
        <v>0.96757700000000002</v>
      </c>
      <c r="J47" s="381">
        <v>1.015676</v>
      </c>
      <c r="K47" s="381">
        <v>0.92109600000000003</v>
      </c>
      <c r="L47" s="381">
        <v>1.0057449999999999</v>
      </c>
      <c r="M47" s="381">
        <v>1.1295839999999999</v>
      </c>
      <c r="N47" s="381">
        <v>1.148334</v>
      </c>
      <c r="O47" s="381">
        <v>1.1310610000000001</v>
      </c>
      <c r="P47" s="381">
        <v>1.0867990000000001</v>
      </c>
      <c r="Q47" s="381">
        <v>1.1500570000000001</v>
      </c>
      <c r="R47" s="381">
        <v>1.2920510000000001</v>
      </c>
      <c r="S47" s="381">
        <v>1.291709</v>
      </c>
      <c r="T47" s="381">
        <v>1.4260740000000001</v>
      </c>
      <c r="U47" s="381">
        <v>1.501371</v>
      </c>
      <c r="V47" s="381">
        <v>1.5634710000000001</v>
      </c>
      <c r="W47" s="381">
        <v>1.4848399999999999</v>
      </c>
      <c r="X47" s="381">
        <v>1.466753</v>
      </c>
      <c r="Y47" s="381">
        <v>1.5070250000000001</v>
      </c>
      <c r="Z47" s="381">
        <v>1.5174319999999999</v>
      </c>
      <c r="AA47" s="381">
        <v>1.4183330000000001</v>
      </c>
      <c r="AB47" s="381">
        <v>1.4180699999999999</v>
      </c>
      <c r="AC47" s="381">
        <v>1.520051</v>
      </c>
      <c r="AD47" s="381">
        <v>1.547018</v>
      </c>
      <c r="AE47" s="381">
        <v>1.5911839999999999</v>
      </c>
      <c r="AF47" s="381">
        <v>1.685743</v>
      </c>
      <c r="AG47" s="381">
        <v>1.6025430000000001</v>
      </c>
      <c r="AH47" s="381">
        <v>1.6536759999999999</v>
      </c>
      <c r="AI47" s="381">
        <v>1.5342340000000001</v>
      </c>
      <c r="AJ47" s="381">
        <v>1.558341</v>
      </c>
      <c r="AK47" s="381">
        <v>1.5844929999999999</v>
      </c>
      <c r="AL47" s="381">
        <v>1.5927659999999999</v>
      </c>
      <c r="AM47" s="381">
        <v>1.5276590000000001</v>
      </c>
      <c r="AN47" s="381">
        <v>1.5157719999999999</v>
      </c>
      <c r="AO47" s="381">
        <v>1.6129869999999999</v>
      </c>
      <c r="AP47" s="381">
        <v>1.6057699999999999</v>
      </c>
      <c r="AQ47" s="381">
        <v>1.669672</v>
      </c>
      <c r="AR47" s="381">
        <v>1.7554289999999999</v>
      </c>
      <c r="AS47" s="381">
        <v>1.7529840000000001</v>
      </c>
      <c r="AT47" s="381">
        <v>1.7075039999999999</v>
      </c>
      <c r="AU47" s="381">
        <v>1.6913800000000001</v>
      </c>
      <c r="AV47" s="381">
        <v>1.6971130000000001</v>
      </c>
      <c r="AW47" s="381">
        <v>1.623478</v>
      </c>
      <c r="AX47" s="381">
        <v>1.6681969999999999</v>
      </c>
      <c r="AY47" s="381">
        <v>1.5362</v>
      </c>
      <c r="AZ47" s="381">
        <v>1.563982</v>
      </c>
      <c r="BA47" s="381">
        <v>1.650865</v>
      </c>
      <c r="BB47" s="381">
        <v>1.708474</v>
      </c>
      <c r="BC47" s="381">
        <v>1.7681519999999999</v>
      </c>
      <c r="BD47" s="689">
        <v>1.7101710000000001</v>
      </c>
      <c r="BE47" s="689">
        <v>1.83168</v>
      </c>
      <c r="BF47" s="689">
        <v>1.7381935484</v>
      </c>
      <c r="BG47" s="689">
        <v>1.7523983999999999</v>
      </c>
      <c r="BH47" s="392">
        <v>1.705657</v>
      </c>
      <c r="BI47" s="392">
        <v>1.652318</v>
      </c>
      <c r="BJ47" s="392">
        <v>1.7016009999999999</v>
      </c>
      <c r="BK47" s="392">
        <v>1.568052</v>
      </c>
      <c r="BL47" s="392">
        <v>1.5935589999999999</v>
      </c>
      <c r="BM47" s="392">
        <v>1.6857869999999999</v>
      </c>
      <c r="BN47" s="392">
        <v>1.7351730000000001</v>
      </c>
      <c r="BO47" s="392">
        <v>1.7997099999999999</v>
      </c>
      <c r="BP47" s="392">
        <v>1.8452059999999999</v>
      </c>
      <c r="BQ47" s="392">
        <v>1.835296</v>
      </c>
      <c r="BR47" s="392">
        <v>1.7865260000000001</v>
      </c>
      <c r="BS47" s="392">
        <v>1.74794</v>
      </c>
      <c r="BT47" s="392">
        <v>1.7275430000000001</v>
      </c>
      <c r="BU47" s="392">
        <v>1.6725570000000001</v>
      </c>
      <c r="BV47" s="392">
        <v>1.7216959999999999</v>
      </c>
    </row>
    <row r="48" spans="1:74" ht="11.1" customHeight="1" x14ac:dyDescent="0.2">
      <c r="A48" s="293" t="s">
        <v>245</v>
      </c>
      <c r="B48" s="597" t="s">
        <v>1139</v>
      </c>
      <c r="C48" s="381">
        <v>4.0243989999999998</v>
      </c>
      <c r="D48" s="381">
        <v>4.0796070000000002</v>
      </c>
      <c r="E48" s="381">
        <v>3.9609399999999999</v>
      </c>
      <c r="F48" s="381">
        <v>3.5280629999999999</v>
      </c>
      <c r="G48" s="381">
        <v>3.4462429999999999</v>
      </c>
      <c r="H48" s="381">
        <v>3.494602</v>
      </c>
      <c r="I48" s="381">
        <v>3.614649</v>
      </c>
      <c r="J48" s="381">
        <v>3.6677569999999999</v>
      </c>
      <c r="K48" s="381">
        <v>3.8139669999999999</v>
      </c>
      <c r="L48" s="381">
        <v>4.0364769999999996</v>
      </c>
      <c r="M48" s="381">
        <v>3.879454</v>
      </c>
      <c r="N48" s="381">
        <v>3.8882089999999998</v>
      </c>
      <c r="O48" s="381">
        <v>3.9364659999999998</v>
      </c>
      <c r="P48" s="381">
        <v>3.9684219999999999</v>
      </c>
      <c r="Q48" s="381">
        <v>4.0771480000000002</v>
      </c>
      <c r="R48" s="381">
        <v>4.0483609999999999</v>
      </c>
      <c r="S48" s="381">
        <v>3.90015</v>
      </c>
      <c r="T48" s="381">
        <v>3.9457260000000001</v>
      </c>
      <c r="U48" s="381">
        <v>3.674569</v>
      </c>
      <c r="V48" s="381">
        <v>3.9843839999999999</v>
      </c>
      <c r="W48" s="381">
        <v>4.0319989999999999</v>
      </c>
      <c r="X48" s="381">
        <v>3.9673919999999998</v>
      </c>
      <c r="Y48" s="381">
        <v>4.1903800000000002</v>
      </c>
      <c r="Z48" s="381">
        <v>3.9501110000000001</v>
      </c>
      <c r="AA48" s="381">
        <v>4.1287419999999999</v>
      </c>
      <c r="AB48" s="381">
        <v>4.3648769999999999</v>
      </c>
      <c r="AC48" s="381">
        <v>4.1832260000000003</v>
      </c>
      <c r="AD48" s="381">
        <v>3.9756010000000002</v>
      </c>
      <c r="AE48" s="381">
        <v>3.8757510000000002</v>
      </c>
      <c r="AF48" s="381">
        <v>4.0492489999999997</v>
      </c>
      <c r="AG48" s="381">
        <v>3.72153</v>
      </c>
      <c r="AH48" s="381">
        <v>3.9404870000000001</v>
      </c>
      <c r="AI48" s="381">
        <v>4.0874629999999996</v>
      </c>
      <c r="AJ48" s="381">
        <v>4.1628230000000004</v>
      </c>
      <c r="AK48" s="381">
        <v>4.0594900000000003</v>
      </c>
      <c r="AL48" s="381">
        <v>3.7927200000000001</v>
      </c>
      <c r="AM48" s="381">
        <v>3.9668009999999998</v>
      </c>
      <c r="AN48" s="381">
        <v>3.9985900000000001</v>
      </c>
      <c r="AO48" s="381">
        <v>4.11348</v>
      </c>
      <c r="AP48" s="381">
        <v>3.878568</v>
      </c>
      <c r="AQ48" s="381">
        <v>3.9190770000000001</v>
      </c>
      <c r="AR48" s="381">
        <v>3.9775459999999998</v>
      </c>
      <c r="AS48" s="381">
        <v>3.5832959999999998</v>
      </c>
      <c r="AT48" s="381">
        <v>4.0520769999999997</v>
      </c>
      <c r="AU48" s="381">
        <v>3.8577789999999998</v>
      </c>
      <c r="AV48" s="381">
        <v>4.0606920000000004</v>
      </c>
      <c r="AW48" s="381">
        <v>3.9502809999999999</v>
      </c>
      <c r="AX48" s="381">
        <v>3.6433080000000002</v>
      </c>
      <c r="AY48" s="381">
        <v>3.8695349999999999</v>
      </c>
      <c r="AZ48" s="381">
        <v>3.9193899999999999</v>
      </c>
      <c r="BA48" s="381">
        <v>3.6736089999999999</v>
      </c>
      <c r="BB48" s="381">
        <v>3.8005640000000001</v>
      </c>
      <c r="BC48" s="381">
        <v>3.778975</v>
      </c>
      <c r="BD48" s="689">
        <v>3.5942020000000001</v>
      </c>
      <c r="BE48" s="689">
        <v>3.69278</v>
      </c>
      <c r="BF48" s="689">
        <v>3.8159032258000001</v>
      </c>
      <c r="BG48" s="689">
        <v>3.8736480000000002</v>
      </c>
      <c r="BH48" s="392">
        <v>3.8445049999999998</v>
      </c>
      <c r="BI48" s="392">
        <v>4.0158100000000001</v>
      </c>
      <c r="BJ48" s="392">
        <v>3.8264809999999998</v>
      </c>
      <c r="BK48" s="392">
        <v>4.0576460000000001</v>
      </c>
      <c r="BL48" s="392">
        <v>4.0500870000000004</v>
      </c>
      <c r="BM48" s="392">
        <v>3.9337360000000001</v>
      </c>
      <c r="BN48" s="392">
        <v>3.9905279999999999</v>
      </c>
      <c r="BO48" s="392">
        <v>3.9704419999999998</v>
      </c>
      <c r="BP48" s="392">
        <v>3.9455650000000002</v>
      </c>
      <c r="BQ48" s="392">
        <v>3.7864749999999998</v>
      </c>
      <c r="BR48" s="392">
        <v>3.923441</v>
      </c>
      <c r="BS48" s="392">
        <v>4.0312340000000004</v>
      </c>
      <c r="BT48" s="392">
        <v>4.1578340000000003</v>
      </c>
      <c r="BU48" s="392">
        <v>3.8586100000000001</v>
      </c>
      <c r="BV48" s="392">
        <v>3.923867</v>
      </c>
    </row>
    <row r="49" spans="1:74" ht="11.1" customHeight="1" x14ac:dyDescent="0.2">
      <c r="A49" s="293" t="s">
        <v>246</v>
      </c>
      <c r="B49" s="597" t="s">
        <v>1140</v>
      </c>
      <c r="C49" s="381">
        <v>0.23836599999999999</v>
      </c>
      <c r="D49" s="381">
        <v>0.188162</v>
      </c>
      <c r="E49" s="381">
        <v>9.1184000000000001E-2</v>
      </c>
      <c r="F49" s="381">
        <v>7.4344999999999994E-2</v>
      </c>
      <c r="G49" s="381">
        <v>6.1272E-2</v>
      </c>
      <c r="H49" s="381">
        <v>0.20866699999999999</v>
      </c>
      <c r="I49" s="381">
        <v>0.34600999999999998</v>
      </c>
      <c r="J49" s="381">
        <v>0.30596699999999999</v>
      </c>
      <c r="K49" s="381">
        <v>0.322328</v>
      </c>
      <c r="L49" s="381">
        <v>0.25484600000000002</v>
      </c>
      <c r="M49" s="381">
        <v>0.20774799999999999</v>
      </c>
      <c r="N49" s="381">
        <v>0.194439</v>
      </c>
      <c r="O49" s="381">
        <v>0.24721699999999999</v>
      </c>
      <c r="P49" s="381">
        <v>0.25467400000000001</v>
      </c>
      <c r="Q49" s="381">
        <v>0.28020800000000001</v>
      </c>
      <c r="R49" s="381">
        <v>0.138266</v>
      </c>
      <c r="S49" s="381">
        <v>0.26317600000000002</v>
      </c>
      <c r="T49" s="381">
        <v>0.34643299999999999</v>
      </c>
      <c r="U49" s="381">
        <v>0.35082400000000002</v>
      </c>
      <c r="V49" s="381">
        <v>0.34384300000000001</v>
      </c>
      <c r="W49" s="381">
        <v>0.341256</v>
      </c>
      <c r="X49" s="381">
        <v>0.35684300000000002</v>
      </c>
      <c r="Y49" s="381">
        <v>0.409916</v>
      </c>
      <c r="Z49" s="381">
        <v>0.43209399999999998</v>
      </c>
      <c r="AA49" s="381">
        <v>0.30448599999999998</v>
      </c>
      <c r="AB49" s="381">
        <v>0.32711499999999999</v>
      </c>
      <c r="AC49" s="381">
        <v>0.36624200000000001</v>
      </c>
      <c r="AD49" s="381">
        <v>0.25531399999999999</v>
      </c>
      <c r="AE49" s="381">
        <v>0.32062200000000002</v>
      </c>
      <c r="AF49" s="381">
        <v>0.31841399999999997</v>
      </c>
      <c r="AG49" s="381">
        <v>0.31223400000000001</v>
      </c>
      <c r="AH49" s="381">
        <v>0.37602600000000003</v>
      </c>
      <c r="AI49" s="381">
        <v>0.46470299999999998</v>
      </c>
      <c r="AJ49" s="381">
        <v>0.27733400000000002</v>
      </c>
      <c r="AK49" s="381">
        <v>0.359348</v>
      </c>
      <c r="AL49" s="381">
        <v>0.27338499999999999</v>
      </c>
      <c r="AM49" s="381">
        <v>0.276308</v>
      </c>
      <c r="AN49" s="381">
        <v>0.38368099999999999</v>
      </c>
      <c r="AO49" s="381">
        <v>0.22673399999999999</v>
      </c>
      <c r="AP49" s="381">
        <v>0.17765400000000001</v>
      </c>
      <c r="AQ49" s="381">
        <v>0.21356800000000001</v>
      </c>
      <c r="AR49" s="381">
        <v>0.27285799999999999</v>
      </c>
      <c r="AS49" s="381">
        <v>0.25130400000000003</v>
      </c>
      <c r="AT49" s="381">
        <v>0.32096799999999998</v>
      </c>
      <c r="AU49" s="381">
        <v>0.22011800000000001</v>
      </c>
      <c r="AV49" s="381">
        <v>0.269399</v>
      </c>
      <c r="AW49" s="381">
        <v>0.35794399999999998</v>
      </c>
      <c r="AX49" s="381">
        <v>0.32625799999999999</v>
      </c>
      <c r="AY49" s="381">
        <v>0.26994299999999999</v>
      </c>
      <c r="AZ49" s="381">
        <v>0.26431300000000002</v>
      </c>
      <c r="BA49" s="381">
        <v>0.31363999999999997</v>
      </c>
      <c r="BB49" s="381">
        <v>0.312664</v>
      </c>
      <c r="BC49" s="381">
        <v>0.29556300000000002</v>
      </c>
      <c r="BD49" s="689">
        <v>0.286916</v>
      </c>
      <c r="BE49" s="689">
        <v>0.29368300000000003</v>
      </c>
      <c r="BF49" s="689">
        <v>0.25829032258000001</v>
      </c>
      <c r="BG49" s="689">
        <v>0.29552299999999998</v>
      </c>
      <c r="BH49" s="392">
        <v>0.29531750000000001</v>
      </c>
      <c r="BI49" s="392">
        <v>0.28400049999999999</v>
      </c>
      <c r="BJ49" s="392">
        <v>0.26195469999999998</v>
      </c>
      <c r="BK49" s="392">
        <v>0.24216699999999999</v>
      </c>
      <c r="BL49" s="392">
        <v>0.2758699</v>
      </c>
      <c r="BM49" s="392">
        <v>0.27103899999999997</v>
      </c>
      <c r="BN49" s="392">
        <v>0.27661639999999998</v>
      </c>
      <c r="BO49" s="392">
        <v>0.3102857</v>
      </c>
      <c r="BP49" s="392">
        <v>0.27406560000000002</v>
      </c>
      <c r="BQ49" s="392">
        <v>0.2625673</v>
      </c>
      <c r="BR49" s="392">
        <v>0.26449650000000002</v>
      </c>
      <c r="BS49" s="392">
        <v>0.27608670000000002</v>
      </c>
      <c r="BT49" s="392">
        <v>0.27454849999999997</v>
      </c>
      <c r="BU49" s="392">
        <v>0.27769719999999998</v>
      </c>
      <c r="BV49" s="392">
        <v>0.25551879999999999</v>
      </c>
    </row>
    <row r="50" spans="1:74" ht="11.1" customHeight="1" x14ac:dyDescent="0.2">
      <c r="A50" s="293" t="s">
        <v>435</v>
      </c>
      <c r="B50" s="597" t="s">
        <v>1141</v>
      </c>
      <c r="C50" s="381">
        <v>1.7582850000000001</v>
      </c>
      <c r="D50" s="381">
        <v>1.6637839999999999</v>
      </c>
      <c r="E50" s="381">
        <v>1.6377949999999999</v>
      </c>
      <c r="F50" s="381">
        <v>1.570816</v>
      </c>
      <c r="G50" s="381">
        <v>1.640036</v>
      </c>
      <c r="H50" s="381">
        <v>1.8455299999999999</v>
      </c>
      <c r="I50" s="381">
        <v>1.9170579999999999</v>
      </c>
      <c r="J50" s="381">
        <v>1.9920629999999999</v>
      </c>
      <c r="K50" s="381">
        <v>1.8448040000000001</v>
      </c>
      <c r="L50" s="381">
        <v>1.733768</v>
      </c>
      <c r="M50" s="381">
        <v>1.744516</v>
      </c>
      <c r="N50" s="381">
        <v>1.640064</v>
      </c>
      <c r="O50" s="381">
        <v>1.635591</v>
      </c>
      <c r="P50" s="381">
        <v>1.3658110000000001</v>
      </c>
      <c r="Q50" s="381">
        <v>1.5959179999999999</v>
      </c>
      <c r="R50" s="381">
        <v>1.754845</v>
      </c>
      <c r="S50" s="381">
        <v>2.0039020000000001</v>
      </c>
      <c r="T50" s="381">
        <v>2.092457</v>
      </c>
      <c r="U50" s="381">
        <v>1.9539310000000001</v>
      </c>
      <c r="V50" s="381">
        <v>2.064746</v>
      </c>
      <c r="W50" s="381">
        <v>1.9205220000000001</v>
      </c>
      <c r="X50" s="381">
        <v>1.8423210000000001</v>
      </c>
      <c r="Y50" s="381">
        <v>1.8090520000000001</v>
      </c>
      <c r="Z50" s="381">
        <v>1.788286</v>
      </c>
      <c r="AA50" s="381">
        <v>1.595785</v>
      </c>
      <c r="AB50" s="381">
        <v>1.5594710000000001</v>
      </c>
      <c r="AC50" s="381">
        <v>1.6634720000000001</v>
      </c>
      <c r="AD50" s="381">
        <v>1.7239660000000001</v>
      </c>
      <c r="AE50" s="381">
        <v>1.746604</v>
      </c>
      <c r="AF50" s="381">
        <v>1.8615999999999999</v>
      </c>
      <c r="AG50" s="381">
        <v>1.9601109999999999</v>
      </c>
      <c r="AH50" s="381">
        <v>2.0003820000000001</v>
      </c>
      <c r="AI50" s="381">
        <v>1.865915</v>
      </c>
      <c r="AJ50" s="381">
        <v>1.7779419999999999</v>
      </c>
      <c r="AK50" s="381">
        <v>1.770556</v>
      </c>
      <c r="AL50" s="381">
        <v>1.5669420000000001</v>
      </c>
      <c r="AM50" s="381">
        <v>1.4412160000000001</v>
      </c>
      <c r="AN50" s="381">
        <v>1.5280769999999999</v>
      </c>
      <c r="AO50" s="381">
        <v>1.598042</v>
      </c>
      <c r="AP50" s="381">
        <v>1.776921</v>
      </c>
      <c r="AQ50" s="381">
        <v>1.804754</v>
      </c>
      <c r="AR50" s="381">
        <v>1.801275</v>
      </c>
      <c r="AS50" s="381">
        <v>1.7665459999999999</v>
      </c>
      <c r="AT50" s="381">
        <v>1.924814</v>
      </c>
      <c r="AU50" s="381">
        <v>1.960833</v>
      </c>
      <c r="AV50" s="381">
        <v>1.7194339999999999</v>
      </c>
      <c r="AW50" s="381">
        <v>1.7903990000000001</v>
      </c>
      <c r="AX50" s="381">
        <v>1.4589240000000001</v>
      </c>
      <c r="AY50" s="381">
        <v>1.4744930000000001</v>
      </c>
      <c r="AZ50" s="381">
        <v>1.399489</v>
      </c>
      <c r="BA50" s="381">
        <v>1.443703</v>
      </c>
      <c r="BB50" s="381">
        <v>1.7061249999999999</v>
      </c>
      <c r="BC50" s="381">
        <v>1.7834890000000001</v>
      </c>
      <c r="BD50" s="689">
        <v>1.823259</v>
      </c>
      <c r="BE50" s="689">
        <v>1.9022810000000001</v>
      </c>
      <c r="BF50" s="689">
        <v>1.8648368</v>
      </c>
      <c r="BG50" s="689">
        <v>1.8135665999999999</v>
      </c>
      <c r="BH50" s="392">
        <v>1.690375</v>
      </c>
      <c r="BI50" s="392">
        <v>1.6966190000000001</v>
      </c>
      <c r="BJ50" s="392">
        <v>1.556244</v>
      </c>
      <c r="BK50" s="392">
        <v>1.5192330000000001</v>
      </c>
      <c r="BL50" s="392">
        <v>1.4159710000000001</v>
      </c>
      <c r="BM50" s="392">
        <v>1.5342150000000001</v>
      </c>
      <c r="BN50" s="392">
        <v>1.621462</v>
      </c>
      <c r="BO50" s="392">
        <v>1.7309870000000001</v>
      </c>
      <c r="BP50" s="392">
        <v>1.8329850000000001</v>
      </c>
      <c r="BQ50" s="392">
        <v>1.8756870000000001</v>
      </c>
      <c r="BR50" s="392">
        <v>1.9429670000000001</v>
      </c>
      <c r="BS50" s="392">
        <v>1.7945690000000001</v>
      </c>
      <c r="BT50" s="392">
        <v>1.664312</v>
      </c>
      <c r="BU50" s="392">
        <v>1.6646160000000001</v>
      </c>
      <c r="BV50" s="392">
        <v>1.541893</v>
      </c>
    </row>
    <row r="51" spans="1:74" ht="11.1" customHeight="1" x14ac:dyDescent="0.2">
      <c r="A51" s="293"/>
      <c r="B51" s="603"/>
      <c r="C51" s="383"/>
      <c r="D51" s="383"/>
      <c r="E51" s="383"/>
      <c r="F51" s="383"/>
      <c r="G51" s="383"/>
      <c r="H51" s="383"/>
      <c r="I51" s="383"/>
      <c r="J51" s="383"/>
      <c r="K51" s="383"/>
      <c r="L51" s="383"/>
      <c r="M51" s="383"/>
      <c r="N51" s="383"/>
      <c r="O51" s="383"/>
      <c r="P51" s="383"/>
      <c r="Q51" s="383"/>
      <c r="R51" s="383"/>
      <c r="S51" s="383"/>
      <c r="T51" s="383"/>
      <c r="U51" s="383"/>
      <c r="V51" s="383"/>
      <c r="W51" s="383"/>
      <c r="X51" s="383"/>
      <c r="Y51" s="383"/>
      <c r="Z51" s="383"/>
      <c r="AA51" s="383"/>
      <c r="AB51" s="383"/>
      <c r="AC51" s="383"/>
      <c r="AD51" s="383"/>
      <c r="AE51" s="383"/>
      <c r="AF51" s="383"/>
      <c r="AG51" s="383"/>
      <c r="AH51" s="383"/>
      <c r="AI51" s="383"/>
      <c r="AJ51" s="383"/>
      <c r="AK51" s="383"/>
      <c r="AL51" s="383"/>
      <c r="AM51" s="383"/>
      <c r="AN51" s="383"/>
      <c r="AO51" s="383"/>
      <c r="AP51" s="383"/>
      <c r="AQ51" s="383"/>
      <c r="AR51" s="383"/>
      <c r="AS51" s="383"/>
      <c r="AT51" s="383"/>
      <c r="AU51" s="383"/>
      <c r="AV51" s="383"/>
      <c r="AW51" s="383"/>
      <c r="AX51" s="383"/>
      <c r="AY51" s="383"/>
      <c r="AZ51" s="383"/>
      <c r="BA51" s="383"/>
      <c r="BB51" s="383"/>
      <c r="BC51" s="383"/>
      <c r="BD51" s="691"/>
      <c r="BE51" s="691"/>
      <c r="BF51" s="691"/>
      <c r="BG51" s="691"/>
      <c r="BH51" s="394"/>
      <c r="BI51" s="394"/>
      <c r="BJ51" s="394"/>
      <c r="BK51" s="394"/>
      <c r="BL51" s="394"/>
      <c r="BM51" s="394"/>
      <c r="BN51" s="394"/>
      <c r="BO51" s="394"/>
      <c r="BP51" s="394"/>
      <c r="BQ51" s="394"/>
      <c r="BR51" s="394"/>
      <c r="BS51" s="394"/>
      <c r="BT51" s="394"/>
      <c r="BU51" s="394"/>
      <c r="BV51" s="394"/>
    </row>
    <row r="52" spans="1:74" s="302" customFormat="1" ht="11.1" customHeight="1" x14ac:dyDescent="0.2">
      <c r="A52" s="600" t="s">
        <v>436</v>
      </c>
      <c r="B52" s="95" t="s">
        <v>1146</v>
      </c>
      <c r="C52" s="103">
        <v>-0.64861599999999997</v>
      </c>
      <c r="D52" s="103">
        <v>-1.107782</v>
      </c>
      <c r="E52" s="103">
        <v>-1.1616299999999999</v>
      </c>
      <c r="F52" s="103">
        <v>-1.112441</v>
      </c>
      <c r="G52" s="103">
        <v>0.65037</v>
      </c>
      <c r="H52" s="103">
        <v>0.75958400000000004</v>
      </c>
      <c r="I52" s="103">
        <v>-0.63907700000000001</v>
      </c>
      <c r="J52" s="103">
        <v>-1.1004799999999999</v>
      </c>
      <c r="K52" s="103">
        <v>-0.75623799999999997</v>
      </c>
      <c r="L52" s="103">
        <v>-1.013218</v>
      </c>
      <c r="M52" s="103">
        <v>-0.29715799999999998</v>
      </c>
      <c r="N52" s="103">
        <v>-1.1856709999999999</v>
      </c>
      <c r="O52" s="103">
        <v>-0.50065700000000002</v>
      </c>
      <c r="P52" s="103">
        <v>0.35670400000000002</v>
      </c>
      <c r="Q52" s="103">
        <v>0.43112299999999998</v>
      </c>
      <c r="R52" s="103">
        <v>-0.44062099999999998</v>
      </c>
      <c r="S52" s="103">
        <v>9.8158999999999996E-2</v>
      </c>
      <c r="T52" s="103">
        <v>-5.6323999999999999E-2</v>
      </c>
      <c r="U52" s="103">
        <v>0.367807</v>
      </c>
      <c r="V52" s="103">
        <v>-0.15270700000000001</v>
      </c>
      <c r="W52" s="103">
        <v>1.1621520000000001</v>
      </c>
      <c r="X52" s="103">
        <v>-9.0038000000000007E-2</v>
      </c>
      <c r="Y52" s="103">
        <v>-0.71033999999999997</v>
      </c>
      <c r="Z52" s="103">
        <v>-1.160752</v>
      </c>
      <c r="AA52" s="103">
        <v>-0.51304499999999997</v>
      </c>
      <c r="AB52" s="103">
        <v>-0.278256</v>
      </c>
      <c r="AC52" s="103">
        <v>-0.62126099999999995</v>
      </c>
      <c r="AD52" s="103">
        <v>-1.4176089999999999</v>
      </c>
      <c r="AE52" s="103">
        <v>-1.0306329999999999</v>
      </c>
      <c r="AF52" s="103">
        <v>-1.1730879999999999</v>
      </c>
      <c r="AG52" s="103">
        <v>-0.93116699999999997</v>
      </c>
      <c r="AH52" s="103">
        <v>-1.3800319999999999</v>
      </c>
      <c r="AI52" s="103">
        <v>-1.825135</v>
      </c>
      <c r="AJ52" s="103">
        <v>-1.4297340000000001</v>
      </c>
      <c r="AK52" s="103">
        <v>-1.6367750000000001</v>
      </c>
      <c r="AL52" s="103">
        <v>-2.0086240000000002</v>
      </c>
      <c r="AM52" s="103">
        <v>-0.81931299999999996</v>
      </c>
      <c r="AN52" s="103">
        <v>-0.84835099999999997</v>
      </c>
      <c r="AO52" s="103">
        <v>-2.642423</v>
      </c>
      <c r="AP52" s="103">
        <v>-1.450105</v>
      </c>
      <c r="AQ52" s="103">
        <v>-1.3764179999999999</v>
      </c>
      <c r="AR52" s="103">
        <v>-1.223641</v>
      </c>
      <c r="AS52" s="103">
        <v>-2.0291670000000002</v>
      </c>
      <c r="AT52" s="103">
        <v>-1.5329919999999999</v>
      </c>
      <c r="AU52" s="103">
        <v>-1.4885459999999999</v>
      </c>
      <c r="AV52" s="103">
        <v>-2.2928649999999999</v>
      </c>
      <c r="AW52" s="103">
        <v>-1.578578</v>
      </c>
      <c r="AX52" s="103">
        <v>-3.101664</v>
      </c>
      <c r="AY52" s="103">
        <v>-1.9230419999999999</v>
      </c>
      <c r="AZ52" s="103">
        <v>-2.6579039999999998</v>
      </c>
      <c r="BA52" s="103">
        <v>-2.6626289999999999</v>
      </c>
      <c r="BB52" s="103">
        <v>-1.8856599999999999</v>
      </c>
      <c r="BC52" s="103">
        <v>-1.1456850000000001</v>
      </c>
      <c r="BD52" s="718">
        <v>-2.3324780000000001</v>
      </c>
      <c r="BE52" s="718">
        <v>-1.4972920000000001</v>
      </c>
      <c r="BF52" s="718">
        <v>-2.3719157675</v>
      </c>
      <c r="BG52" s="718">
        <v>-2.2210514082000001</v>
      </c>
      <c r="BH52" s="611">
        <v>-2.289415</v>
      </c>
      <c r="BI52" s="611">
        <v>-2.5231810000000001</v>
      </c>
      <c r="BJ52" s="611">
        <v>-3.0956269999999999</v>
      </c>
      <c r="BK52" s="611">
        <v>-2.3137460000000001</v>
      </c>
      <c r="BL52" s="611">
        <v>-2.9755410000000002</v>
      </c>
      <c r="BM52" s="611">
        <v>-2.822289</v>
      </c>
      <c r="BN52" s="611">
        <v>-2.3914010000000001</v>
      </c>
      <c r="BO52" s="611">
        <v>-1.9737499999999999</v>
      </c>
      <c r="BP52" s="611">
        <v>-2.509846</v>
      </c>
      <c r="BQ52" s="611">
        <v>-2.4674010000000002</v>
      </c>
      <c r="BR52" s="611">
        <v>-2.7226349999999999</v>
      </c>
      <c r="BS52" s="611">
        <v>-2.6168450000000001</v>
      </c>
      <c r="BT52" s="611">
        <v>-2.6622910000000002</v>
      </c>
      <c r="BU52" s="611">
        <v>-3.0504169999999999</v>
      </c>
      <c r="BV52" s="611">
        <v>-3.5700150000000002</v>
      </c>
    </row>
    <row r="53" spans="1:74" ht="11.1" customHeight="1" x14ac:dyDescent="0.2">
      <c r="A53" s="293"/>
      <c r="B53" s="604"/>
      <c r="C53" s="383"/>
      <c r="D53" s="383"/>
      <c r="E53" s="383"/>
      <c r="F53" s="383"/>
      <c r="G53" s="383"/>
      <c r="H53" s="383"/>
      <c r="I53" s="383"/>
      <c r="J53" s="383"/>
      <c r="K53" s="383"/>
      <c r="L53" s="383"/>
      <c r="M53" s="383"/>
      <c r="N53" s="383"/>
      <c r="O53" s="383"/>
      <c r="P53" s="383"/>
      <c r="Q53" s="383"/>
      <c r="R53" s="383"/>
      <c r="S53" s="383"/>
      <c r="T53" s="383"/>
      <c r="U53" s="383"/>
      <c r="V53" s="383"/>
      <c r="W53" s="383"/>
      <c r="X53" s="383"/>
      <c r="Y53" s="383"/>
      <c r="Z53" s="383"/>
      <c r="AA53" s="383"/>
      <c r="AB53" s="383"/>
      <c r="AC53" s="383"/>
      <c r="AD53" s="383"/>
      <c r="AE53" s="383"/>
      <c r="AF53" s="383"/>
      <c r="AG53" s="383"/>
      <c r="AH53" s="383"/>
      <c r="AI53" s="383"/>
      <c r="AJ53" s="383"/>
      <c r="AK53" s="383"/>
      <c r="AL53" s="383"/>
      <c r="AM53" s="383"/>
      <c r="AN53" s="383"/>
      <c r="AO53" s="383"/>
      <c r="AP53" s="383"/>
      <c r="AQ53" s="383"/>
      <c r="AR53" s="383"/>
      <c r="AS53" s="383"/>
      <c r="AT53" s="383"/>
      <c r="AU53" s="383"/>
      <c r="AV53" s="383"/>
      <c r="AW53" s="383"/>
      <c r="AX53" s="383"/>
      <c r="AY53" s="383"/>
      <c r="AZ53" s="383"/>
      <c r="BA53" s="383"/>
      <c r="BB53" s="383"/>
      <c r="BC53" s="383"/>
      <c r="BD53" s="691"/>
      <c r="BE53" s="691"/>
      <c r="BF53" s="691"/>
      <c r="BG53" s="691"/>
      <c r="BH53" s="394"/>
      <c r="BI53" s="394"/>
      <c r="BJ53" s="394"/>
      <c r="BK53" s="394"/>
      <c r="BL53" s="394"/>
      <c r="BM53" s="394"/>
      <c r="BN53" s="394"/>
      <c r="BO53" s="394"/>
      <c r="BP53" s="394"/>
      <c r="BQ53" s="394"/>
      <c r="BR53" s="394"/>
      <c r="BS53" s="394"/>
      <c r="BT53" s="394"/>
      <c r="BU53" s="394"/>
      <c r="BV53" s="394"/>
    </row>
    <row r="54" spans="1:74" ht="11.1" customHeight="1" x14ac:dyDescent="0.2">
      <c r="A54" s="292"/>
      <c r="B54" s="605" t="s">
        <v>1147</v>
      </c>
      <c r="C54" s="383"/>
      <c r="D54" s="383"/>
      <c r="E54" s="383"/>
      <c r="F54" s="383"/>
      <c r="G54" s="383"/>
      <c r="H54" s="383"/>
      <c r="I54" s="383"/>
      <c r="J54" s="383"/>
      <c r="K54" s="383"/>
      <c r="L54" s="383"/>
      <c r="M54" s="383"/>
      <c r="N54" s="383"/>
      <c r="O54" s="383"/>
      <c r="P54" s="383"/>
      <c r="Q54" s="383"/>
      <c r="R54" s="383"/>
      <c r="S54" s="383"/>
      <c r="T54" s="383"/>
      <c r="U54" s="383"/>
      <c r="V54" s="383"/>
      <c r="W54" s="383"/>
      <c r="X54" s="383"/>
      <c r="Y54" s="383"/>
      <c r="Z54" s="383"/>
      <c r="AA54" s="383"/>
      <c r="AB54" s="383"/>
      <c r="AC54" s="383"/>
      <c r="AD54" s="383"/>
      <c r="AE54" s="383"/>
      <c r="AF54" s="383"/>
      <c r="AG54" s="383"/>
      <c r="AH54" s="383"/>
      <c r="AI54" s="383"/>
      <c r="AJ54" s="383"/>
      <c r="AK54" s="383"/>
      <c r="AL54" s="383"/>
      <c r="AM54" s="383"/>
      <c r="AN54" s="383"/>
      <c r="AO54" s="383"/>
      <c r="AP54" s="383"/>
      <c r="AQ54" s="383"/>
      <c r="AR54" s="383"/>
      <c r="AS54" s="383"/>
      <c r="AT54" s="383"/>
      <c r="AU54" s="383"/>
      <c r="AV54" s="383"/>
      <c r="AW54" s="383"/>
      <c r="AX54" s="383"/>
      <c r="AY54" s="383"/>
      <c r="AZ54" s="383"/>
      <c r="BA54" s="383"/>
      <c r="BB54" s="383"/>
      <c r="BC54" s="383"/>
      <c r="BD54" s="691"/>
      <c r="BE54" s="691"/>
      <c r="BF54" s="691"/>
      <c r="BG54" s="691"/>
      <c r="BH54" s="394"/>
      <c r="BI54" s="394"/>
      <c r="BJ54" s="394"/>
      <c r="BK54" s="394"/>
      <c r="BL54" s="394"/>
      <c r="BM54" s="394"/>
      <c r="BN54" s="394"/>
      <c r="BO54" s="394"/>
      <c r="BP54" s="394"/>
      <c r="BQ54" s="394"/>
      <c r="BR54" s="394"/>
      <c r="BS54" s="394"/>
      <c r="BT54" s="394"/>
      <c r="BU54" s="394"/>
      <c r="BV54" s="394"/>
    </row>
    <row r="55" spans="1:74" s="302" customFormat="1" ht="11.1" customHeight="1" x14ac:dyDescent="0.2">
      <c r="A55" s="600" t="s">
        <v>251</v>
      </c>
      <c r="B55" s="596" t="s">
        <v>1148</v>
      </c>
      <c r="C55" s="34">
        <v>1299.8931849999999</v>
      </c>
      <c r="D55" s="34">
        <v>1282.712679</v>
      </c>
      <c r="E55" s="34">
        <v>1326.7220090000001</v>
      </c>
      <c r="F55" s="34">
        <v>1403.5993410000001</v>
      </c>
      <c r="G55" s="34">
        <v>1432.23847</v>
      </c>
      <c r="H55" s="34">
        <v>1457.703137</v>
      </c>
      <c r="I55" s="34">
        <v>1453.987995</v>
      </c>
      <c r="J55" s="34">
        <v>1437.578019</v>
      </c>
      <c r="K55" s="34">
        <v>1423.1812500000001</v>
      </c>
      <c r="L55" s="34">
        <v>1386.329254</v>
      </c>
      <c r="M55" s="34">
        <v>1388.7240099999999</v>
      </c>
      <c r="N55" s="34">
        <v>1343.3477109999999</v>
      </c>
      <c r="O55" s="34">
        <v>1337.1033399999999</v>
      </c>
      <c r="P55" s="34">
        <v>1303.06792</v>
      </c>
      <c r="Q55" s="34">
        <v>1310.94721</v>
      </c>
      <c r="R55" s="34">
        <v>1298.811995</v>
      </c>
      <c r="S55" s="34">
        <v>1303.867405</v>
      </c>
      <c r="T55" s="34">
        <v>1281.363983</v>
      </c>
      <c r="U55" s="34">
        <v>1278.1167359999999</v>
      </c>
      <c r="V55" s="34">
        <v>1250.2037230000001</v>
      </c>
      <c r="W55" s="34">
        <v>1250.9396790000001</v>
      </c>
      <c r="X55" s="34">
        <v>1252.9669180000001</v>
      </c>
      <c r="Y55" s="34">
        <v>1233.747879</v>
      </c>
      <c r="Z55" s="34">
        <v>1198.6124299999999</v>
      </c>
      <c r="AA55" s="34">
        <v>1190.10285</v>
      </c>
      <c r="AB55" s="34">
        <v>1165.6142279999999</v>
      </c>
      <c r="AC55" s="34">
        <v>1154.2380989999999</v>
      </c>
      <c r="AD55" s="34">
        <v>1153.830189</v>
      </c>
      <c r="AE55" s="34">
        <v>1172.1564060000001</v>
      </c>
      <c r="AF55" s="34">
        <v>1180.4096030000001</v>
      </c>
      <c r="AG55" s="34">
        <v>1215.318088</v>
      </c>
      <c r="AH55" s="34">
        <v>1212.6715799999999</v>
      </c>
      <c r="AI55" s="34">
        <v>1215.5591079999999</v>
      </c>
      <c r="AJ55" s="34">
        <v>1230.5137460000001</v>
      </c>
      <c r="AK55" s="34">
        <v>1226.776977</v>
      </c>
      <c r="AL55" s="34">
        <v>1222.5920630000001</v>
      </c>
      <c r="AM55" s="34">
        <v>1253.7938650000001</v>
      </c>
      <c r="AN55" s="34">
        <v>1266.7063900000001</v>
      </c>
      <c r="AO55" s="34">
        <v>1229.9735470000001</v>
      </c>
      <c r="AP55" s="34">
        <v>1245.5824849999999</v>
      </c>
      <c r="AQ55" s="34">
        <v>1260.0435170000001</v>
      </c>
      <c r="AR55" s="34">
        <v>1263.076135</v>
      </c>
      <c r="AS55" s="34">
        <v>1269.9315710000001</v>
      </c>
      <c r="AT55" s="34">
        <v>1258.5578250000001</v>
      </c>
      <c r="AU55" s="34">
        <v>1282.4267110000001</v>
      </c>
      <c r="AV55" s="34">
        <v>1263.6332420000001</v>
      </c>
      <c r="AW55" s="34">
        <v>1263.984361</v>
      </c>
      <c r="AX55" s="34">
        <v>1251.418467</v>
      </c>
      <c r="AY55" s="34">
        <v>1233.710059</v>
      </c>
      <c r="AZ55" s="34">
        <v>1221.6922039999999</v>
      </c>
      <c r="BA55" s="34">
        <v>1230.25081</v>
      </c>
      <c r="BB55" s="34">
        <v>1258.0632800000001</v>
      </c>
      <c r="BC55" s="34">
        <v>1272.698854</v>
      </c>
      <c r="BD55" s="719">
        <v>1279.5600919999999</v>
      </c>
      <c r="BE55" s="719">
        <v>1285.665023</v>
      </c>
      <c r="BF55" s="719">
        <v>1282.8943671</v>
      </c>
      <c r="BG55" s="719">
        <v>1279.0780239000001</v>
      </c>
      <c r="BH55" s="481">
        <v>1278.24</v>
      </c>
      <c r="BI55" s="481">
        <v>1268.6859999999999</v>
      </c>
      <c r="BJ55" s="481">
        <v>1251.087</v>
      </c>
      <c r="BK55" s="481">
        <v>1266.077</v>
      </c>
      <c r="BL55" s="481">
        <v>1252.0340000000001</v>
      </c>
      <c r="BM55" s="481">
        <v>1246.2080000000001</v>
      </c>
      <c r="BN55" s="481">
        <v>1260.6220000000001</v>
      </c>
      <c r="BO55" s="481">
        <v>1277.4829999999999</v>
      </c>
      <c r="BP55" s="481">
        <v>1276.1379999999999</v>
      </c>
      <c r="BQ55" s="481">
        <v>1282.123</v>
      </c>
      <c r="BR55" s="481">
        <v>1275.067</v>
      </c>
      <c r="BS55" s="481">
        <v>1278.2239999999999</v>
      </c>
      <c r="BT55" s="481">
        <v>1274.271</v>
      </c>
      <c r="BU55" s="481">
        <v>1270.7149999999999</v>
      </c>
      <c r="BV55" s="481">
        <v>1251.049</v>
      </c>
    </row>
    <row r="56" spans="1:74" ht="11.1" customHeight="1" x14ac:dyDescent="0.2">
      <c r="A56" s="293" t="s">
        <v>248</v>
      </c>
      <c r="B56" s="597" t="s">
        <v>1149</v>
      </c>
      <c r="C56" s="383">
        <v>440.25299999999999</v>
      </c>
      <c r="D56" s="383">
        <v>452.56299999999999</v>
      </c>
      <c r="E56" s="383">
        <v>483.34100000000001</v>
      </c>
      <c r="F56" s="383">
        <v>529.03499999999997</v>
      </c>
      <c r="G56" s="383">
        <v>521.59299999999996</v>
      </c>
      <c r="H56" s="383">
        <v>532.65700000000004</v>
      </c>
      <c r="I56" s="383">
        <v>520.12400000000002</v>
      </c>
      <c r="J56" s="383">
        <v>504.399</v>
      </c>
      <c r="K56" s="383">
        <v>497.72399999999999</v>
      </c>
      <c r="L56" s="383">
        <v>493.92200000000003</v>
      </c>
      <c r="M56" s="383">
        <v>500.75200000000001</v>
      </c>
      <c r="N56" s="383">
        <v>485.471</v>
      </c>
      <c r="O56" s="383">
        <v>476.26900000000001</v>
      </c>
      <c r="P56" s="383">
        <v>493.87599999999998</v>
      </c>
      <c r="Q56" s="383">
        <v>502.464</v>
      </c>
      <c r="R56" s="383">
        <v>489.15800000000002</v>
      </c>
      <c r="S56" s="383">
        <v>476.98</v>
      </c>
      <c r="T56" s="383">
        <v>448.108</v>
      </c>
      <c r="U56" s="383">
        <v>438.745</v>
      </c>
      <c r="V56" s="383">
        <v>421.52499999999998</v>
      </c>
      <c r="W56" s="383">
        <v>420.34300000000002</v>
      </c>
      <c r="X56" s="383">
        <v>436.58</v>
      </c>
      <c r="Y56" s="383">
        <v>433.387</v>
      </c>
      <c r="Z56" s="383">
        <v>421.18400000000003</v>
      </c>
      <c r="AA56" s="383">
        <v>413.714</v>
      </c>
      <c r="AB56" s="383">
        <v>408.52600000000001</v>
      </c>
      <c r="AC56" s="383">
        <v>414.20699999999999</v>
      </c>
      <c r="AD56" s="383">
        <v>417.38200000000001</v>
      </c>
      <c r="AE56" s="383">
        <v>415.065</v>
      </c>
      <c r="AF56" s="383">
        <v>417.79899999999998</v>
      </c>
      <c r="AG56" s="383">
        <v>424.07499999999999</v>
      </c>
      <c r="AH56" s="383">
        <v>419.78500000000003</v>
      </c>
      <c r="AI56" s="383">
        <v>429</v>
      </c>
      <c r="AJ56" s="383">
        <v>439.678</v>
      </c>
      <c r="AK56" s="383">
        <v>416.62099999999998</v>
      </c>
      <c r="AL56" s="383">
        <v>430.10199999999998</v>
      </c>
      <c r="AM56" s="383">
        <v>459.15899999999999</v>
      </c>
      <c r="AN56" s="383">
        <v>472.36900000000003</v>
      </c>
      <c r="AO56" s="383">
        <v>465.21899999999999</v>
      </c>
      <c r="AP56" s="383">
        <v>459.62700000000001</v>
      </c>
      <c r="AQ56" s="383">
        <v>460.64299999999997</v>
      </c>
      <c r="AR56" s="383">
        <v>454.71499999999997</v>
      </c>
      <c r="AS56" s="383">
        <v>439.947</v>
      </c>
      <c r="AT56" s="383">
        <v>417.30099999999999</v>
      </c>
      <c r="AU56" s="383">
        <v>417.86500000000001</v>
      </c>
      <c r="AV56" s="383">
        <v>425.99299999999999</v>
      </c>
      <c r="AW56" s="383">
        <v>441.83800000000002</v>
      </c>
      <c r="AX56" s="383">
        <v>426.49099999999999</v>
      </c>
      <c r="AY56" s="383">
        <v>427.85700000000003</v>
      </c>
      <c r="AZ56" s="383">
        <v>447.92899999999997</v>
      </c>
      <c r="BA56" s="383">
        <v>447.20600000000002</v>
      </c>
      <c r="BB56" s="383">
        <v>463.84199999999998</v>
      </c>
      <c r="BC56" s="383">
        <v>454.548</v>
      </c>
      <c r="BD56" s="691">
        <v>440.15100000000001</v>
      </c>
      <c r="BE56" s="691">
        <v>427.20699999999999</v>
      </c>
      <c r="BF56" s="691">
        <v>418.548</v>
      </c>
      <c r="BG56" s="691">
        <v>416.75587374000003</v>
      </c>
      <c r="BH56" s="394">
        <v>433.21050000000002</v>
      </c>
      <c r="BI56" s="394">
        <v>432.2756</v>
      </c>
      <c r="BJ56" s="394">
        <v>424.42520000000002</v>
      </c>
      <c r="BK56" s="394">
        <v>435.41950000000003</v>
      </c>
      <c r="BL56" s="394">
        <v>444.08390000000003</v>
      </c>
      <c r="BM56" s="394">
        <v>451.54199999999997</v>
      </c>
      <c r="BN56" s="394">
        <v>458.54090000000002</v>
      </c>
      <c r="BO56" s="394">
        <v>455.73989999999998</v>
      </c>
      <c r="BP56" s="394">
        <v>444.71850000000001</v>
      </c>
      <c r="BQ56" s="394">
        <v>436.14980000000003</v>
      </c>
      <c r="BR56" s="394">
        <v>424.47230000000002</v>
      </c>
      <c r="BS56" s="394">
        <v>425.19119999999998</v>
      </c>
      <c r="BT56" s="394">
        <v>438.77539999999999</v>
      </c>
      <c r="BU56" s="394">
        <v>437.40820000000002</v>
      </c>
      <c r="BV56" s="394">
        <v>429.05369999999999</v>
      </c>
    </row>
    <row r="57" spans="1:74" ht="11.1" customHeight="1" x14ac:dyDescent="0.2">
      <c r="A57" s="293" t="s">
        <v>539</v>
      </c>
      <c r="B57" s="597" t="s">
        <v>1133</v>
      </c>
      <c r="C57" s="383">
        <v>196.77</v>
      </c>
      <c r="D57" s="383">
        <v>180.12</v>
      </c>
      <c r="E57" s="383">
        <v>182.89099999999999</v>
      </c>
      <c r="F57" s="383">
        <v>199.52</v>
      </c>
      <c r="G57" s="383">
        <v>213.76400000000001</v>
      </c>
      <c r="H57" s="383">
        <v>235.68700000000001</v>
      </c>
      <c r="I57" s="383">
        <v>257.267</v>
      </c>
      <c r="J57" s="383">
        <v>282.86700000000002</v>
      </c>
      <c r="K57" s="383">
        <v>298.70800000000003</v>
      </c>
      <c r="L57" s="383">
        <v>286.69053400000001</v>
      </c>
      <c r="M57" s="383">
        <v>265.56374799999998</v>
      </c>
      <c r="N57" s="383">
        <v>228.168397</v>
      </c>
      <c r="O57" s="383">
        <v>197.22988000000001</v>
      </c>
      <c r="P57" s="383">
        <v>178.06336899999999</v>
      </c>
      <c r="Q57" s="383">
        <v>176.882181</v>
      </c>
      <c r="R57" s="383">
        <v>185.83204900000001</v>
      </c>
      <c r="S57" s="383">
        <v>196.36487199999999</v>
      </c>
      <c r="T57" s="383">
        <v>205.29779600000001</v>
      </c>
      <c r="U57" s="383">
        <v>221.754276</v>
      </c>
      <c r="V57" s="383">
        <v>229.26124799999999</v>
      </c>
      <c r="W57" s="383">
        <v>235.50357700000001</v>
      </c>
      <c r="X57" s="383">
        <v>235.73503299999999</v>
      </c>
      <c r="Y57" s="383">
        <v>220.683379</v>
      </c>
      <c r="Z57" s="383">
        <v>193.052471</v>
      </c>
      <c r="AA57" s="383">
        <v>160.87744900000001</v>
      </c>
      <c r="AB57" s="383">
        <v>141.07776200000001</v>
      </c>
      <c r="AC57" s="383">
        <v>142.11115699999999</v>
      </c>
      <c r="AD57" s="383">
        <v>154.29309699999999</v>
      </c>
      <c r="AE57" s="383">
        <v>177.48304099999999</v>
      </c>
      <c r="AF57" s="383">
        <v>186.72917699999999</v>
      </c>
      <c r="AG57" s="383">
        <v>208.541369</v>
      </c>
      <c r="AH57" s="383">
        <v>230.774023</v>
      </c>
      <c r="AI57" s="383">
        <v>243.70535000000001</v>
      </c>
      <c r="AJ57" s="383">
        <v>243.01998399999999</v>
      </c>
      <c r="AK57" s="383">
        <v>236.15490500000001</v>
      </c>
      <c r="AL57" s="383">
        <v>211.14952099999999</v>
      </c>
      <c r="AM57" s="383">
        <v>187.896445</v>
      </c>
      <c r="AN57" s="383">
        <v>174.685643</v>
      </c>
      <c r="AO57" s="383">
        <v>173.949138</v>
      </c>
      <c r="AP57" s="383">
        <v>187.93352400000001</v>
      </c>
      <c r="AQ57" s="383">
        <v>207.05935700000001</v>
      </c>
      <c r="AR57" s="383">
        <v>225.71730600000001</v>
      </c>
      <c r="AS57" s="383">
        <v>242.93247600000001</v>
      </c>
      <c r="AT57" s="383">
        <v>266.99305399999997</v>
      </c>
      <c r="AU57" s="383">
        <v>277.21147300000001</v>
      </c>
      <c r="AV57" s="383">
        <v>274.01406400000002</v>
      </c>
      <c r="AW57" s="383">
        <v>254.801704</v>
      </c>
      <c r="AX57" s="383">
        <v>223.298676</v>
      </c>
      <c r="AY57" s="383">
        <v>185.572822</v>
      </c>
      <c r="AZ57" s="383">
        <v>163.32581099999999</v>
      </c>
      <c r="BA57" s="383">
        <v>169.183324</v>
      </c>
      <c r="BB57" s="383">
        <v>188.516414</v>
      </c>
      <c r="BC57" s="383">
        <v>214.52483899999999</v>
      </c>
      <c r="BD57" s="691">
        <v>235.056847</v>
      </c>
      <c r="BE57" s="691">
        <v>264.63737700000001</v>
      </c>
      <c r="BF57" s="691">
        <v>283.48171429000001</v>
      </c>
      <c r="BG57" s="691">
        <v>286.20802085999998</v>
      </c>
      <c r="BH57" s="394">
        <v>277.9853</v>
      </c>
      <c r="BI57" s="394">
        <v>260.30680000000001</v>
      </c>
      <c r="BJ57" s="394">
        <v>236.13149999999999</v>
      </c>
      <c r="BK57" s="394">
        <v>211.8434</v>
      </c>
      <c r="BL57" s="394">
        <v>196.70169999999999</v>
      </c>
      <c r="BM57" s="394">
        <v>195.45439999999999</v>
      </c>
      <c r="BN57" s="394">
        <v>207.73269999999999</v>
      </c>
      <c r="BO57" s="394">
        <v>227.8674</v>
      </c>
      <c r="BP57" s="394">
        <v>245.1765</v>
      </c>
      <c r="BQ57" s="394">
        <v>260.32220000000001</v>
      </c>
      <c r="BR57" s="394">
        <v>279.2004</v>
      </c>
      <c r="BS57" s="394">
        <v>283.47210000000001</v>
      </c>
      <c r="BT57" s="394">
        <v>277.94549999999998</v>
      </c>
      <c r="BU57" s="394">
        <v>263.58580000000001</v>
      </c>
      <c r="BV57" s="394">
        <v>240.64060000000001</v>
      </c>
    </row>
    <row r="58" spans="1:74" ht="11.1" customHeight="1" x14ac:dyDescent="0.2">
      <c r="A58" s="293" t="s">
        <v>438</v>
      </c>
      <c r="B58" s="597" t="s">
        <v>1134</v>
      </c>
      <c r="C58" s="383">
        <v>94.064999999999998</v>
      </c>
      <c r="D58" s="383">
        <v>100.876</v>
      </c>
      <c r="E58" s="383">
        <v>101.86</v>
      </c>
      <c r="F58" s="383">
        <v>94.777000000000001</v>
      </c>
      <c r="G58" s="383">
        <v>90.88</v>
      </c>
      <c r="H58" s="383">
        <v>92.462000000000003</v>
      </c>
      <c r="I58" s="383">
        <v>89.164000000000001</v>
      </c>
      <c r="J58" s="383">
        <v>82.396000000000001</v>
      </c>
      <c r="K58" s="383">
        <v>81.436999999999998</v>
      </c>
      <c r="L58" s="383">
        <v>80.308000000000007</v>
      </c>
      <c r="M58" s="383">
        <v>80.207999999999998</v>
      </c>
      <c r="N58" s="383">
        <v>77.614000000000004</v>
      </c>
      <c r="O58" s="383">
        <v>84.307000000000002</v>
      </c>
      <c r="P58" s="383">
        <v>88.64</v>
      </c>
      <c r="Q58" s="383">
        <v>92.546999999999997</v>
      </c>
      <c r="R58" s="383">
        <v>91.009</v>
      </c>
      <c r="S58" s="383">
        <v>90.15</v>
      </c>
      <c r="T58" s="383">
        <v>92.25</v>
      </c>
      <c r="U58" s="383">
        <v>90.656999999999996</v>
      </c>
      <c r="V58" s="383">
        <v>85.084999999999994</v>
      </c>
      <c r="W58" s="383">
        <v>89.522999999999996</v>
      </c>
      <c r="X58" s="383">
        <v>90.191000000000003</v>
      </c>
      <c r="Y58" s="383">
        <v>87.673000000000002</v>
      </c>
      <c r="Z58" s="383">
        <v>79.7</v>
      </c>
      <c r="AA58" s="383">
        <v>82.852000000000004</v>
      </c>
      <c r="AB58" s="383">
        <v>85.337999999999994</v>
      </c>
      <c r="AC58" s="383">
        <v>88.066999999999993</v>
      </c>
      <c r="AD58" s="383">
        <v>88.513000000000005</v>
      </c>
      <c r="AE58" s="383">
        <v>89.183999999999997</v>
      </c>
      <c r="AF58" s="383">
        <v>88.864000000000004</v>
      </c>
      <c r="AG58" s="383">
        <v>87.632000000000005</v>
      </c>
      <c r="AH58" s="383">
        <v>86.415999999999997</v>
      </c>
      <c r="AI58" s="383">
        <v>82.31</v>
      </c>
      <c r="AJ58" s="383">
        <v>85.152000000000001</v>
      </c>
      <c r="AK58" s="383">
        <v>84.174000000000007</v>
      </c>
      <c r="AL58" s="383">
        <v>86.382000000000005</v>
      </c>
      <c r="AM58" s="383">
        <v>85.494</v>
      </c>
      <c r="AN58" s="383">
        <v>87.653999999999996</v>
      </c>
      <c r="AO58" s="383">
        <v>88.863</v>
      </c>
      <c r="AP58" s="383">
        <v>91.912999999999997</v>
      </c>
      <c r="AQ58" s="383">
        <v>88.903000000000006</v>
      </c>
      <c r="AR58" s="383">
        <v>87.274000000000001</v>
      </c>
      <c r="AS58" s="383">
        <v>87.143000000000001</v>
      </c>
      <c r="AT58" s="383">
        <v>86.353999999999999</v>
      </c>
      <c r="AU58" s="383">
        <v>88.43</v>
      </c>
      <c r="AV58" s="383">
        <v>91.561000000000007</v>
      </c>
      <c r="AW58" s="383">
        <v>89.683999999999997</v>
      </c>
      <c r="AX58" s="383">
        <v>84.177999999999997</v>
      </c>
      <c r="AY58" s="383">
        <v>82.197999999999993</v>
      </c>
      <c r="AZ58" s="383">
        <v>91.430999999999997</v>
      </c>
      <c r="BA58" s="383">
        <v>91.703000000000003</v>
      </c>
      <c r="BB58" s="383">
        <v>91.08</v>
      </c>
      <c r="BC58" s="383">
        <v>90.924000000000007</v>
      </c>
      <c r="BD58" s="691">
        <v>87.76</v>
      </c>
      <c r="BE58" s="691">
        <v>82.77</v>
      </c>
      <c r="BF58" s="691">
        <v>81.394142857000006</v>
      </c>
      <c r="BG58" s="691">
        <v>82.476051600000005</v>
      </c>
      <c r="BH58" s="394">
        <v>85.778739999999999</v>
      </c>
      <c r="BI58" s="394">
        <v>83.777959999999993</v>
      </c>
      <c r="BJ58" s="394">
        <v>78.594849999999994</v>
      </c>
      <c r="BK58" s="394">
        <v>84.716279999999998</v>
      </c>
      <c r="BL58" s="394">
        <v>86.622950000000003</v>
      </c>
      <c r="BM58" s="394">
        <v>88.633489999999995</v>
      </c>
      <c r="BN58" s="394">
        <v>90.422700000000006</v>
      </c>
      <c r="BO58" s="394">
        <v>88.499250000000004</v>
      </c>
      <c r="BP58" s="394">
        <v>86.866820000000004</v>
      </c>
      <c r="BQ58" s="394">
        <v>85.855639999999994</v>
      </c>
      <c r="BR58" s="394">
        <v>84.975290000000001</v>
      </c>
      <c r="BS58" s="394">
        <v>85.991900000000001</v>
      </c>
      <c r="BT58" s="394">
        <v>88.075720000000004</v>
      </c>
      <c r="BU58" s="394">
        <v>85.727059999999994</v>
      </c>
      <c r="BV58" s="394">
        <v>80.148430000000005</v>
      </c>
    </row>
    <row r="59" spans="1:74" ht="11.1" customHeight="1" x14ac:dyDescent="0.2">
      <c r="A59" s="293" t="s">
        <v>440</v>
      </c>
      <c r="B59" s="597" t="s">
        <v>1135</v>
      </c>
      <c r="C59" s="383">
        <v>29.927185000000001</v>
      </c>
      <c r="D59" s="383">
        <v>30.241679000000001</v>
      </c>
      <c r="E59" s="383">
        <v>33.430008999999998</v>
      </c>
      <c r="F59" s="383">
        <v>32.151341000000002</v>
      </c>
      <c r="G59" s="383">
        <v>28.504470000000001</v>
      </c>
      <c r="H59" s="383">
        <v>25.385137</v>
      </c>
      <c r="I59" s="383">
        <v>25.232994999999999</v>
      </c>
      <c r="J59" s="383">
        <v>25.151019000000002</v>
      </c>
      <c r="K59" s="383">
        <v>24.638249999999999</v>
      </c>
      <c r="L59" s="383">
        <v>26.637853</v>
      </c>
      <c r="M59" s="383">
        <v>28.670565</v>
      </c>
      <c r="N59" s="383">
        <v>29.655564999999999</v>
      </c>
      <c r="O59" s="383">
        <v>32.564942000000002</v>
      </c>
      <c r="P59" s="383">
        <v>31.051335999999999</v>
      </c>
      <c r="Q59" s="383">
        <v>29.276747</v>
      </c>
      <c r="R59" s="383">
        <v>28.590413999999999</v>
      </c>
      <c r="S59" s="383">
        <v>27.747852999999999</v>
      </c>
      <c r="T59" s="383">
        <v>27.730668999999999</v>
      </c>
      <c r="U59" s="383">
        <v>28.734027000000001</v>
      </c>
      <c r="V59" s="383">
        <v>26.634188999999999</v>
      </c>
      <c r="W59" s="383">
        <v>25.720549999999999</v>
      </c>
      <c r="X59" s="383">
        <v>25.393108999999999</v>
      </c>
      <c r="Y59" s="383">
        <v>26.449034000000001</v>
      </c>
      <c r="Z59" s="383">
        <v>28.674790999999999</v>
      </c>
      <c r="AA59" s="383">
        <v>33.352336999999999</v>
      </c>
      <c r="AB59" s="383">
        <v>34.035051000000003</v>
      </c>
      <c r="AC59" s="383">
        <v>34.398493000000002</v>
      </c>
      <c r="AD59" s="383">
        <v>31.637782999999999</v>
      </c>
      <c r="AE59" s="383">
        <v>30.775500999999998</v>
      </c>
      <c r="AF59" s="383">
        <v>29.736238</v>
      </c>
      <c r="AG59" s="383">
        <v>30.787911999999999</v>
      </c>
      <c r="AH59" s="383">
        <v>29.152491999999999</v>
      </c>
      <c r="AI59" s="383">
        <v>27.261168000000001</v>
      </c>
      <c r="AJ59" s="383">
        <v>27.034628999999999</v>
      </c>
      <c r="AK59" s="383">
        <v>30.159193999999999</v>
      </c>
      <c r="AL59" s="383">
        <v>31.550449</v>
      </c>
      <c r="AM59" s="383">
        <v>33.576895</v>
      </c>
      <c r="AN59" s="383">
        <v>35.218246000000001</v>
      </c>
      <c r="AO59" s="383">
        <v>34.493988999999999</v>
      </c>
      <c r="AP59" s="383">
        <v>33.599620999999999</v>
      </c>
      <c r="AQ59" s="383">
        <v>31.587306999999999</v>
      </c>
      <c r="AR59" s="383">
        <v>30.189724999999999</v>
      </c>
      <c r="AS59" s="383">
        <v>31.095637</v>
      </c>
      <c r="AT59" s="383">
        <v>29.822569999999999</v>
      </c>
      <c r="AU59" s="383">
        <v>30.321832000000001</v>
      </c>
      <c r="AV59" s="383">
        <v>28.726247999999998</v>
      </c>
      <c r="AW59" s="383">
        <v>30.770309999999998</v>
      </c>
      <c r="AX59" s="383">
        <v>33.117010000000001</v>
      </c>
      <c r="AY59" s="383">
        <v>35.660341000000003</v>
      </c>
      <c r="AZ59" s="383">
        <v>37.399225999999999</v>
      </c>
      <c r="BA59" s="383">
        <v>38.239471999999999</v>
      </c>
      <c r="BB59" s="383">
        <v>37.010818999999998</v>
      </c>
      <c r="BC59" s="383">
        <v>33.175272999999997</v>
      </c>
      <c r="BD59" s="691">
        <v>33.374184</v>
      </c>
      <c r="BE59" s="691">
        <v>33.290945000000001</v>
      </c>
      <c r="BF59" s="691">
        <v>34.008824273000002</v>
      </c>
      <c r="BG59" s="691">
        <v>34.028969758999999</v>
      </c>
      <c r="BH59" s="394">
        <v>33.453560000000003</v>
      </c>
      <c r="BI59" s="394">
        <v>33.837409999999998</v>
      </c>
      <c r="BJ59" s="394">
        <v>34.322969999999998</v>
      </c>
      <c r="BK59" s="394">
        <v>36.330829999999999</v>
      </c>
      <c r="BL59" s="394">
        <v>36.477220000000003</v>
      </c>
      <c r="BM59" s="394">
        <v>36.375709999999998</v>
      </c>
      <c r="BN59" s="394">
        <v>36.020890000000001</v>
      </c>
      <c r="BO59" s="394">
        <v>35.624969999999998</v>
      </c>
      <c r="BP59" s="394">
        <v>35.146120000000003</v>
      </c>
      <c r="BQ59" s="394">
        <v>34.987090000000002</v>
      </c>
      <c r="BR59" s="394">
        <v>34.658239999999999</v>
      </c>
      <c r="BS59" s="394">
        <v>34.850499999999997</v>
      </c>
      <c r="BT59" s="394">
        <v>34.274149999999999</v>
      </c>
      <c r="BU59" s="394">
        <v>34.658540000000002</v>
      </c>
      <c r="BV59" s="394">
        <v>35.143050000000002</v>
      </c>
    </row>
    <row r="60" spans="1:74" ht="11.1" customHeight="1" x14ac:dyDescent="0.2">
      <c r="A60" s="293" t="s">
        <v>232</v>
      </c>
      <c r="B60" s="597" t="s">
        <v>1150</v>
      </c>
      <c r="C60" s="383">
        <v>265.71100000000001</v>
      </c>
      <c r="D60" s="383">
        <v>253.09100000000001</v>
      </c>
      <c r="E60" s="383">
        <v>261.82299999999998</v>
      </c>
      <c r="F60" s="383">
        <v>258.46300000000002</v>
      </c>
      <c r="G60" s="383">
        <v>258.952</v>
      </c>
      <c r="H60" s="383">
        <v>254.47900000000001</v>
      </c>
      <c r="I60" s="383">
        <v>250.36</v>
      </c>
      <c r="J60" s="383">
        <v>237.53399999999999</v>
      </c>
      <c r="K60" s="383">
        <v>227.578</v>
      </c>
      <c r="L60" s="383">
        <v>227.61586700000001</v>
      </c>
      <c r="M60" s="383">
        <v>241.22969699999999</v>
      </c>
      <c r="N60" s="383">
        <v>243.39474899999999</v>
      </c>
      <c r="O60" s="383">
        <v>255.361605</v>
      </c>
      <c r="P60" s="383">
        <v>241.27302900000001</v>
      </c>
      <c r="Q60" s="383">
        <v>237.84609399999999</v>
      </c>
      <c r="R60" s="383">
        <v>238.62245100000001</v>
      </c>
      <c r="S60" s="383">
        <v>240.175715</v>
      </c>
      <c r="T60" s="383">
        <v>237.28622200000001</v>
      </c>
      <c r="U60" s="383">
        <v>230.76469800000001</v>
      </c>
      <c r="V60" s="383">
        <v>225.55103199999999</v>
      </c>
      <c r="W60" s="383">
        <v>227.04755800000001</v>
      </c>
      <c r="X60" s="383">
        <v>216.69639000000001</v>
      </c>
      <c r="Y60" s="383">
        <v>220.59760700000001</v>
      </c>
      <c r="Z60" s="383">
        <v>232.177537</v>
      </c>
      <c r="AA60" s="383">
        <v>251.78143700000001</v>
      </c>
      <c r="AB60" s="383">
        <v>250.26103599999999</v>
      </c>
      <c r="AC60" s="383">
        <v>238.50202100000001</v>
      </c>
      <c r="AD60" s="383">
        <v>230.01925299999999</v>
      </c>
      <c r="AE60" s="383">
        <v>220.72221500000001</v>
      </c>
      <c r="AF60" s="383">
        <v>221.01629</v>
      </c>
      <c r="AG60" s="383">
        <v>225.133026</v>
      </c>
      <c r="AH60" s="383">
        <v>215.59122500000001</v>
      </c>
      <c r="AI60" s="383">
        <v>209.51571100000001</v>
      </c>
      <c r="AJ60" s="383">
        <v>210.44437199999999</v>
      </c>
      <c r="AK60" s="383">
        <v>221.35419999999999</v>
      </c>
      <c r="AL60" s="383">
        <v>224.41015400000001</v>
      </c>
      <c r="AM60" s="383">
        <v>239.63172499999999</v>
      </c>
      <c r="AN60" s="383">
        <v>242.635672</v>
      </c>
      <c r="AO60" s="383">
        <v>225.20362700000001</v>
      </c>
      <c r="AP60" s="383">
        <v>223.64209</v>
      </c>
      <c r="AQ60" s="383">
        <v>222.14595199999999</v>
      </c>
      <c r="AR60" s="383">
        <v>222.055801</v>
      </c>
      <c r="AS60" s="383">
        <v>220.87479500000001</v>
      </c>
      <c r="AT60" s="383">
        <v>219.15346</v>
      </c>
      <c r="AU60" s="383">
        <v>227.885199</v>
      </c>
      <c r="AV60" s="383">
        <v>218.728658</v>
      </c>
      <c r="AW60" s="383">
        <v>221.53345100000001</v>
      </c>
      <c r="AX60" s="383">
        <v>240.716757</v>
      </c>
      <c r="AY60" s="383">
        <v>252.39195900000001</v>
      </c>
      <c r="AZ60" s="383">
        <v>240.21721099999999</v>
      </c>
      <c r="BA60" s="383">
        <v>233.42984799999999</v>
      </c>
      <c r="BB60" s="383">
        <v>233.297033</v>
      </c>
      <c r="BC60" s="383">
        <v>230.50117900000001</v>
      </c>
      <c r="BD60" s="691">
        <v>232.42795100000001</v>
      </c>
      <c r="BE60" s="691">
        <v>223.971417</v>
      </c>
      <c r="BF60" s="691">
        <v>219.90228571</v>
      </c>
      <c r="BG60" s="691">
        <v>221.69326287000001</v>
      </c>
      <c r="BH60" s="394">
        <v>218.8449</v>
      </c>
      <c r="BI60" s="394">
        <v>228.80930000000001</v>
      </c>
      <c r="BJ60" s="394">
        <v>238.66550000000001</v>
      </c>
      <c r="BK60" s="394">
        <v>251.3432</v>
      </c>
      <c r="BL60" s="394">
        <v>245.63570000000001</v>
      </c>
      <c r="BM60" s="394">
        <v>232.81270000000001</v>
      </c>
      <c r="BN60" s="394">
        <v>229.9905</v>
      </c>
      <c r="BO60" s="394">
        <v>226.4074</v>
      </c>
      <c r="BP60" s="394">
        <v>224.46870000000001</v>
      </c>
      <c r="BQ60" s="394">
        <v>226.33590000000001</v>
      </c>
      <c r="BR60" s="394">
        <v>218.4256</v>
      </c>
      <c r="BS60" s="394">
        <v>220.62790000000001</v>
      </c>
      <c r="BT60" s="394">
        <v>218.69380000000001</v>
      </c>
      <c r="BU60" s="394">
        <v>227.17920000000001</v>
      </c>
      <c r="BV60" s="394">
        <v>239.43010000000001</v>
      </c>
    </row>
    <row r="61" spans="1:74" ht="11.1" customHeight="1" x14ac:dyDescent="0.2">
      <c r="A61" s="293" t="s">
        <v>249</v>
      </c>
      <c r="B61" s="597" t="s">
        <v>1138</v>
      </c>
      <c r="C61" s="497">
        <v>43.634</v>
      </c>
      <c r="D61" s="497">
        <v>42.631</v>
      </c>
      <c r="E61" s="497">
        <v>39.872999999999998</v>
      </c>
      <c r="F61" s="497">
        <v>39.993000000000002</v>
      </c>
      <c r="G61" s="497">
        <v>40.354999999999997</v>
      </c>
      <c r="H61" s="497">
        <v>41.610999999999997</v>
      </c>
      <c r="I61" s="497">
        <v>40.993000000000002</v>
      </c>
      <c r="J61" s="497">
        <v>40.090000000000003</v>
      </c>
      <c r="K61" s="497">
        <v>40.134999999999998</v>
      </c>
      <c r="L61" s="497">
        <v>37.636000000000003</v>
      </c>
      <c r="M61" s="497">
        <v>37.662999999999997</v>
      </c>
      <c r="N61" s="497">
        <v>38.627000000000002</v>
      </c>
      <c r="O61" s="497">
        <v>42.591304999999998</v>
      </c>
      <c r="P61" s="497">
        <v>39.996749000000001</v>
      </c>
      <c r="Q61" s="497">
        <v>39.118651999999997</v>
      </c>
      <c r="R61" s="497">
        <v>40.531784000000002</v>
      </c>
      <c r="S61" s="497">
        <v>43.443421000000001</v>
      </c>
      <c r="T61" s="497">
        <v>44.729740999999997</v>
      </c>
      <c r="U61" s="497">
        <v>43.818579</v>
      </c>
      <c r="V61" s="497">
        <v>42.476813</v>
      </c>
      <c r="W61" s="497">
        <v>41.987599000000003</v>
      </c>
      <c r="X61" s="497">
        <v>40.353942000000004</v>
      </c>
      <c r="Y61" s="497">
        <v>36.776465000000002</v>
      </c>
      <c r="Z61" s="497">
        <v>35.797570999999998</v>
      </c>
      <c r="AA61" s="497">
        <v>38.582630000000002</v>
      </c>
      <c r="AB61" s="497">
        <v>39.857602999999997</v>
      </c>
      <c r="AC61" s="497">
        <v>35.606813000000002</v>
      </c>
      <c r="AD61" s="497">
        <v>37.708813999999997</v>
      </c>
      <c r="AE61" s="497">
        <v>41.341512000000002</v>
      </c>
      <c r="AF61" s="497">
        <v>39.375874000000003</v>
      </c>
      <c r="AG61" s="497">
        <v>41.230307000000003</v>
      </c>
      <c r="AH61" s="497">
        <v>38.408996000000002</v>
      </c>
      <c r="AI61" s="497">
        <v>36.520041999999997</v>
      </c>
      <c r="AJ61" s="497">
        <v>36.459811999999999</v>
      </c>
      <c r="AK61" s="497">
        <v>37.811636</v>
      </c>
      <c r="AL61" s="497">
        <v>35.038728999999996</v>
      </c>
      <c r="AM61" s="497">
        <v>35.568530000000003</v>
      </c>
      <c r="AN61" s="497">
        <v>37.254086000000001</v>
      </c>
      <c r="AO61" s="497">
        <v>37.772772000000003</v>
      </c>
      <c r="AP61" s="497">
        <v>40.968086</v>
      </c>
      <c r="AQ61" s="497">
        <v>42.351891999999999</v>
      </c>
      <c r="AR61" s="497">
        <v>42.415795000000003</v>
      </c>
      <c r="AS61" s="497">
        <v>42.581170999999998</v>
      </c>
      <c r="AT61" s="497">
        <v>42.612389999999998</v>
      </c>
      <c r="AU61" s="497">
        <v>43.462268999999999</v>
      </c>
      <c r="AV61" s="497">
        <v>39.437100999999998</v>
      </c>
      <c r="AW61" s="497">
        <v>38.730170999999999</v>
      </c>
      <c r="AX61" s="497">
        <v>39.776125</v>
      </c>
      <c r="AY61" s="497">
        <v>41.567742000000003</v>
      </c>
      <c r="AZ61" s="497">
        <v>39.857218000000003</v>
      </c>
      <c r="BA61" s="497">
        <v>42.170274999999997</v>
      </c>
      <c r="BB61" s="497">
        <v>41.572355999999999</v>
      </c>
      <c r="BC61" s="497">
        <v>42.337643</v>
      </c>
      <c r="BD61" s="720">
        <v>45.255206000000001</v>
      </c>
      <c r="BE61" s="720">
        <v>45.393638000000003</v>
      </c>
      <c r="BF61" s="720">
        <v>47.112142857000002</v>
      </c>
      <c r="BG61" s="720">
        <v>45.672095345999999</v>
      </c>
      <c r="BH61" s="502">
        <v>43.540999999999997</v>
      </c>
      <c r="BI61" s="502">
        <v>42.230879999999999</v>
      </c>
      <c r="BJ61" s="502">
        <v>41.466900000000003</v>
      </c>
      <c r="BK61" s="502">
        <v>42.889479999999999</v>
      </c>
      <c r="BL61" s="502">
        <v>41.787239999999997</v>
      </c>
      <c r="BM61" s="502">
        <v>39.915979999999998</v>
      </c>
      <c r="BN61" s="502">
        <v>39.436950000000003</v>
      </c>
      <c r="BO61" s="502">
        <v>39.15408</v>
      </c>
      <c r="BP61" s="502">
        <v>38.851970000000001</v>
      </c>
      <c r="BQ61" s="502">
        <v>39.398879999999998</v>
      </c>
      <c r="BR61" s="502">
        <v>38.837479999999999</v>
      </c>
      <c r="BS61" s="502">
        <v>39.241689999999998</v>
      </c>
      <c r="BT61" s="502">
        <v>36.895510000000002</v>
      </c>
      <c r="BU61" s="502">
        <v>36.016249999999999</v>
      </c>
      <c r="BV61" s="502">
        <v>35.603960000000001</v>
      </c>
    </row>
    <row r="62" spans="1:74" ht="11.1" customHeight="1" x14ac:dyDescent="0.2">
      <c r="A62" s="293" t="s">
        <v>214</v>
      </c>
      <c r="B62" s="597" t="s">
        <v>1139</v>
      </c>
      <c r="C62" s="497">
        <v>143.19</v>
      </c>
      <c r="D62" s="497">
        <v>132.91800000000001</v>
      </c>
      <c r="E62" s="497">
        <v>126.782</v>
      </c>
      <c r="F62" s="497">
        <v>150.922</v>
      </c>
      <c r="G62" s="497">
        <v>176.62700000000001</v>
      </c>
      <c r="H62" s="497">
        <v>176.947</v>
      </c>
      <c r="I62" s="497">
        <v>178.8</v>
      </c>
      <c r="J62" s="497">
        <v>179.76300000000001</v>
      </c>
      <c r="K62" s="497">
        <v>172.50200000000001</v>
      </c>
      <c r="L62" s="497">
        <v>156.23500000000001</v>
      </c>
      <c r="M62" s="497">
        <v>157.20500000000001</v>
      </c>
      <c r="N62" s="497">
        <v>161.18799999999999</v>
      </c>
      <c r="O62" s="497">
        <v>164.05760799999999</v>
      </c>
      <c r="P62" s="497">
        <v>144.01243700000001</v>
      </c>
      <c r="Q62" s="497">
        <v>146.07853600000001</v>
      </c>
      <c r="R62" s="497">
        <v>137.21829700000001</v>
      </c>
      <c r="S62" s="497">
        <v>139.59954400000001</v>
      </c>
      <c r="T62" s="497">
        <v>140.132555</v>
      </c>
      <c r="U62" s="497">
        <v>142.13915600000001</v>
      </c>
      <c r="V62" s="497">
        <v>137.625441</v>
      </c>
      <c r="W62" s="497">
        <v>132.095395</v>
      </c>
      <c r="X62" s="497">
        <v>132.81144399999999</v>
      </c>
      <c r="Y62" s="497">
        <v>131.69239400000001</v>
      </c>
      <c r="Z62" s="497">
        <v>130.03906000000001</v>
      </c>
      <c r="AA62" s="497">
        <v>125.281997</v>
      </c>
      <c r="AB62" s="497">
        <v>120.609776</v>
      </c>
      <c r="AC62" s="497">
        <v>114.65761500000001</v>
      </c>
      <c r="AD62" s="497">
        <v>106.291242</v>
      </c>
      <c r="AE62" s="497">
        <v>109.712137</v>
      </c>
      <c r="AF62" s="497">
        <v>111.329024</v>
      </c>
      <c r="AG62" s="497">
        <v>112.59147400000001</v>
      </c>
      <c r="AH62" s="497">
        <v>113.121844</v>
      </c>
      <c r="AI62" s="497">
        <v>110.53083700000001</v>
      </c>
      <c r="AJ62" s="497">
        <v>110.49194900000001</v>
      </c>
      <c r="AK62" s="497">
        <v>120.60104200000001</v>
      </c>
      <c r="AL62" s="497">
        <v>118.89921</v>
      </c>
      <c r="AM62" s="497">
        <v>122.69627</v>
      </c>
      <c r="AN62" s="497">
        <v>124.661743</v>
      </c>
      <c r="AO62" s="497">
        <v>111.693021</v>
      </c>
      <c r="AP62" s="497">
        <v>111.71016400000001</v>
      </c>
      <c r="AQ62" s="497">
        <v>112.76200900000001</v>
      </c>
      <c r="AR62" s="497">
        <v>111.99350800000001</v>
      </c>
      <c r="AS62" s="497">
        <v>119.786492</v>
      </c>
      <c r="AT62" s="497">
        <v>116.450351</v>
      </c>
      <c r="AU62" s="497">
        <v>118.841938</v>
      </c>
      <c r="AV62" s="497">
        <v>109.617171</v>
      </c>
      <c r="AW62" s="497">
        <v>113.160725</v>
      </c>
      <c r="AX62" s="497">
        <v>130.48589899999999</v>
      </c>
      <c r="AY62" s="497">
        <v>128.69119499999999</v>
      </c>
      <c r="AZ62" s="497">
        <v>117.795738</v>
      </c>
      <c r="BA62" s="497">
        <v>121.164891</v>
      </c>
      <c r="BB62" s="497">
        <v>117.841658</v>
      </c>
      <c r="BC62" s="497">
        <v>120.27692</v>
      </c>
      <c r="BD62" s="720">
        <v>123.123904</v>
      </c>
      <c r="BE62" s="720">
        <v>129.60264599999999</v>
      </c>
      <c r="BF62" s="720">
        <v>123.374</v>
      </c>
      <c r="BG62" s="720">
        <v>120.40824624</v>
      </c>
      <c r="BH62" s="502">
        <v>115.6742</v>
      </c>
      <c r="BI62" s="502">
        <v>116.19759999999999</v>
      </c>
      <c r="BJ62" s="502">
        <v>124.0716</v>
      </c>
      <c r="BK62" s="502">
        <v>124.7561</v>
      </c>
      <c r="BL62" s="502">
        <v>119.3566</v>
      </c>
      <c r="BM62" s="502">
        <v>117.5372</v>
      </c>
      <c r="BN62" s="502">
        <v>114.0304</v>
      </c>
      <c r="BO62" s="502">
        <v>119.1923</v>
      </c>
      <c r="BP62" s="502">
        <v>119.0479</v>
      </c>
      <c r="BQ62" s="502">
        <v>120.7705</v>
      </c>
      <c r="BR62" s="502">
        <v>121.08620000000001</v>
      </c>
      <c r="BS62" s="502">
        <v>117.92610000000001</v>
      </c>
      <c r="BT62" s="502">
        <v>110.839</v>
      </c>
      <c r="BU62" s="502">
        <v>115.9872</v>
      </c>
      <c r="BV62" s="502">
        <v>118.651</v>
      </c>
    </row>
    <row r="63" spans="1:74" ht="11.1" customHeight="1" x14ac:dyDescent="0.2">
      <c r="A63" s="293" t="s">
        <v>250</v>
      </c>
      <c r="B63" s="597" t="s">
        <v>1140</v>
      </c>
      <c r="C63" s="497">
        <v>30.305</v>
      </c>
      <c r="D63" s="497">
        <v>31.327999999999999</v>
      </c>
      <c r="E63" s="497">
        <v>34.819000000000003</v>
      </c>
      <c r="F63" s="497">
        <v>36.174999999999997</v>
      </c>
      <c r="G63" s="497">
        <v>38.454000000000001</v>
      </c>
      <c r="H63" s="497">
        <v>39.524000000000001</v>
      </c>
      <c r="I63" s="497">
        <v>35.871000000000002</v>
      </c>
      <c r="J63" s="497">
        <v>34.386000000000003</v>
      </c>
      <c r="K63" s="497">
        <v>32.124000000000002</v>
      </c>
      <c r="L63" s="497">
        <v>31.212</v>
      </c>
      <c r="M63" s="497">
        <v>31.134</v>
      </c>
      <c r="N63" s="497">
        <v>30.172999999999998</v>
      </c>
      <c r="O63" s="497">
        <v>32.183999999999997</v>
      </c>
      <c r="P63" s="497">
        <v>31.425000000000001</v>
      </c>
      <c r="Q63" s="497">
        <v>30.927</v>
      </c>
      <c r="R63" s="497">
        <v>31.853999999999999</v>
      </c>
      <c r="S63" s="497">
        <v>32.03</v>
      </c>
      <c r="T63" s="497">
        <v>31.524000000000001</v>
      </c>
      <c r="U63" s="497">
        <v>29.382000000000001</v>
      </c>
      <c r="V63" s="497">
        <v>29.818999999999999</v>
      </c>
      <c r="W63" s="497">
        <v>27.76</v>
      </c>
      <c r="X63" s="497">
        <v>28.733000000000001</v>
      </c>
      <c r="Y63" s="497">
        <v>27.9</v>
      </c>
      <c r="Z63" s="497">
        <v>25.77</v>
      </c>
      <c r="AA63" s="497">
        <v>27.07</v>
      </c>
      <c r="AB63" s="497">
        <v>28.038</v>
      </c>
      <c r="AC63" s="497">
        <v>28.094999999999999</v>
      </c>
      <c r="AD63" s="497">
        <v>29.492999999999999</v>
      </c>
      <c r="AE63" s="497">
        <v>29.484999999999999</v>
      </c>
      <c r="AF63" s="497">
        <v>29.251000000000001</v>
      </c>
      <c r="AG63" s="497">
        <v>29.196000000000002</v>
      </c>
      <c r="AH63" s="497">
        <v>28.606999999999999</v>
      </c>
      <c r="AI63" s="497">
        <v>27.390999999999998</v>
      </c>
      <c r="AJ63" s="497">
        <v>30.023</v>
      </c>
      <c r="AK63" s="497">
        <v>29.364999999999998</v>
      </c>
      <c r="AL63" s="497">
        <v>30.739000000000001</v>
      </c>
      <c r="AM63" s="497">
        <v>32.103999999999999</v>
      </c>
      <c r="AN63" s="497">
        <v>31.321000000000002</v>
      </c>
      <c r="AO63" s="497">
        <v>29.559000000000001</v>
      </c>
      <c r="AP63" s="497">
        <v>32.341999999999999</v>
      </c>
      <c r="AQ63" s="497">
        <v>33.143999999999998</v>
      </c>
      <c r="AR63" s="497">
        <v>30.472999999999999</v>
      </c>
      <c r="AS63" s="497">
        <v>28.509</v>
      </c>
      <c r="AT63" s="497">
        <v>25.972000000000001</v>
      </c>
      <c r="AU63" s="497">
        <v>27.774999999999999</v>
      </c>
      <c r="AV63" s="497">
        <v>27.588000000000001</v>
      </c>
      <c r="AW63" s="497">
        <v>25.844000000000001</v>
      </c>
      <c r="AX63" s="497">
        <v>24.094000000000001</v>
      </c>
      <c r="AY63" s="497">
        <v>26.939</v>
      </c>
      <c r="AZ63" s="497">
        <v>28.888000000000002</v>
      </c>
      <c r="BA63" s="497">
        <v>29.866</v>
      </c>
      <c r="BB63" s="497">
        <v>27.853000000000002</v>
      </c>
      <c r="BC63" s="497">
        <v>29.042999999999999</v>
      </c>
      <c r="BD63" s="720">
        <v>27.489000000000001</v>
      </c>
      <c r="BE63" s="720">
        <v>26.113</v>
      </c>
      <c r="BF63" s="720">
        <v>25.637571429000001</v>
      </c>
      <c r="BG63" s="720">
        <v>24.462207370000002</v>
      </c>
      <c r="BH63" s="502">
        <v>24.872409999999999</v>
      </c>
      <c r="BI63" s="502">
        <v>25.607520000000001</v>
      </c>
      <c r="BJ63" s="502">
        <v>24.51942</v>
      </c>
      <c r="BK63" s="502">
        <v>25.373259999999998</v>
      </c>
      <c r="BL63" s="502">
        <v>25.21923</v>
      </c>
      <c r="BM63" s="502">
        <v>25.805389999999999</v>
      </c>
      <c r="BN63" s="502">
        <v>25.322220000000002</v>
      </c>
      <c r="BO63" s="502">
        <v>25.913989999999998</v>
      </c>
      <c r="BP63" s="502">
        <v>25.796230000000001</v>
      </c>
      <c r="BQ63" s="502">
        <v>24.65127</v>
      </c>
      <c r="BR63" s="502">
        <v>24.389810000000001</v>
      </c>
      <c r="BS63" s="502">
        <v>23.99614</v>
      </c>
      <c r="BT63" s="502">
        <v>24.33175</v>
      </c>
      <c r="BU63" s="502">
        <v>24.943449999999999</v>
      </c>
      <c r="BV63" s="502">
        <v>23.914300000000001</v>
      </c>
    </row>
    <row r="64" spans="1:74" ht="11.1" customHeight="1" x14ac:dyDescent="0.2">
      <c r="A64" s="293" t="s">
        <v>441</v>
      </c>
      <c r="B64" s="597" t="s">
        <v>1141</v>
      </c>
      <c r="C64" s="497">
        <v>56.037999999999997</v>
      </c>
      <c r="D64" s="497">
        <v>58.944000000000003</v>
      </c>
      <c r="E64" s="497">
        <v>61.902999999999999</v>
      </c>
      <c r="F64" s="497">
        <v>62.563000000000002</v>
      </c>
      <c r="G64" s="497">
        <v>63.109000000000002</v>
      </c>
      <c r="H64" s="497">
        <v>58.951000000000001</v>
      </c>
      <c r="I64" s="497">
        <v>56.176000000000002</v>
      </c>
      <c r="J64" s="497">
        <v>50.991999999999997</v>
      </c>
      <c r="K64" s="497">
        <v>48.335000000000001</v>
      </c>
      <c r="L64" s="497">
        <v>46.072000000000003</v>
      </c>
      <c r="M64" s="497">
        <v>46.298000000000002</v>
      </c>
      <c r="N64" s="497">
        <v>49.055999999999997</v>
      </c>
      <c r="O64" s="497">
        <v>52.537999999999997</v>
      </c>
      <c r="P64" s="497">
        <v>54.73</v>
      </c>
      <c r="Q64" s="497">
        <v>55.807000000000002</v>
      </c>
      <c r="R64" s="497">
        <v>55.996000000000002</v>
      </c>
      <c r="S64" s="497">
        <v>57.375999999999998</v>
      </c>
      <c r="T64" s="497">
        <v>54.305</v>
      </c>
      <c r="U64" s="497">
        <v>52.122</v>
      </c>
      <c r="V64" s="497">
        <v>52.225999999999999</v>
      </c>
      <c r="W64" s="497">
        <v>50.959000000000003</v>
      </c>
      <c r="X64" s="497">
        <v>46.472999999999999</v>
      </c>
      <c r="Y64" s="497">
        <v>48.588999999999999</v>
      </c>
      <c r="Z64" s="497">
        <v>52.216999999999999</v>
      </c>
      <c r="AA64" s="497">
        <v>56.591000000000001</v>
      </c>
      <c r="AB64" s="497">
        <v>57.871000000000002</v>
      </c>
      <c r="AC64" s="497">
        <v>58.593000000000004</v>
      </c>
      <c r="AD64" s="497">
        <v>58.491999999999997</v>
      </c>
      <c r="AE64" s="497">
        <v>58.387999999999998</v>
      </c>
      <c r="AF64" s="497">
        <v>56.308999999999997</v>
      </c>
      <c r="AG64" s="497">
        <v>56.131</v>
      </c>
      <c r="AH64" s="497">
        <v>50.814999999999998</v>
      </c>
      <c r="AI64" s="497">
        <v>49.325000000000003</v>
      </c>
      <c r="AJ64" s="497">
        <v>48.21</v>
      </c>
      <c r="AK64" s="497">
        <v>50.536000000000001</v>
      </c>
      <c r="AL64" s="497">
        <v>54.320999999999998</v>
      </c>
      <c r="AM64" s="497">
        <v>57.667000000000002</v>
      </c>
      <c r="AN64" s="497">
        <v>60.906999999999996</v>
      </c>
      <c r="AO64" s="497">
        <v>63.22</v>
      </c>
      <c r="AP64" s="497">
        <v>63.847000000000001</v>
      </c>
      <c r="AQ64" s="497">
        <v>61.447000000000003</v>
      </c>
      <c r="AR64" s="497">
        <v>58.241999999999997</v>
      </c>
      <c r="AS64" s="497">
        <v>57.061999999999998</v>
      </c>
      <c r="AT64" s="497">
        <v>53.899000000000001</v>
      </c>
      <c r="AU64" s="497">
        <v>50.634</v>
      </c>
      <c r="AV64" s="497">
        <v>47.968000000000004</v>
      </c>
      <c r="AW64" s="497">
        <v>47.622</v>
      </c>
      <c r="AX64" s="497">
        <v>49.261000000000003</v>
      </c>
      <c r="AY64" s="497">
        <v>52.832000000000001</v>
      </c>
      <c r="AZ64" s="497">
        <v>54.848999999999997</v>
      </c>
      <c r="BA64" s="497">
        <v>57.287999999999997</v>
      </c>
      <c r="BB64" s="497">
        <v>57.05</v>
      </c>
      <c r="BC64" s="497">
        <v>57.368000000000002</v>
      </c>
      <c r="BD64" s="720">
        <v>54.921999999999997</v>
      </c>
      <c r="BE64" s="720">
        <v>52.679000000000002</v>
      </c>
      <c r="BF64" s="720">
        <v>49.436399999999999</v>
      </c>
      <c r="BG64" s="720">
        <v>47.371070000000003</v>
      </c>
      <c r="BH64" s="502">
        <v>44.879060000000003</v>
      </c>
      <c r="BI64" s="502">
        <v>45.643439999999998</v>
      </c>
      <c r="BJ64" s="502">
        <v>48.889090000000003</v>
      </c>
      <c r="BK64" s="502">
        <v>53.404490000000003</v>
      </c>
      <c r="BL64" s="502">
        <v>56.149169999999998</v>
      </c>
      <c r="BM64" s="502">
        <v>58.131160000000001</v>
      </c>
      <c r="BN64" s="502">
        <v>59.124690000000001</v>
      </c>
      <c r="BO64" s="502">
        <v>59.083750000000002</v>
      </c>
      <c r="BP64" s="502">
        <v>56.06532</v>
      </c>
      <c r="BQ64" s="502">
        <v>53.651449999999997</v>
      </c>
      <c r="BR64" s="502">
        <v>49.022039999999997</v>
      </c>
      <c r="BS64" s="502">
        <v>46.926110000000001</v>
      </c>
      <c r="BT64" s="502">
        <v>44.4405</v>
      </c>
      <c r="BU64" s="502">
        <v>45.209290000000003</v>
      </c>
      <c r="BV64" s="502">
        <v>48.463430000000002</v>
      </c>
    </row>
    <row r="65" spans="1:74" ht="11.1" customHeight="1" x14ac:dyDescent="0.2">
      <c r="A65" s="293"/>
      <c r="B65" s="606"/>
      <c r="C65" s="497"/>
      <c r="D65" s="497"/>
      <c r="E65" s="497"/>
      <c r="F65" s="497"/>
      <c r="G65" s="497"/>
      <c r="H65" s="497"/>
      <c r="I65" s="497"/>
      <c r="J65" s="497"/>
      <c r="K65" s="497"/>
      <c r="L65" s="497"/>
      <c r="M65" s="497"/>
      <c r="N65" s="497"/>
      <c r="O65" s="497"/>
      <c r="P65" s="497"/>
      <c r="Q65" s="497"/>
      <c r="R65" s="497"/>
      <c r="S65" s="497"/>
      <c r="T65" s="497"/>
      <c r="U65" s="497"/>
      <c r="V65" s="497"/>
      <c r="W65" s="497"/>
      <c r="X65" s="497"/>
      <c r="Y65" s="497"/>
      <c r="Z65" s="497"/>
      <c r="AA65" s="497"/>
      <c r="AB65" s="497"/>
      <c r="AC65" s="497"/>
      <c r="AD65" s="497"/>
      <c r="AE65" s="497"/>
      <c r="AF65" s="497"/>
      <c r="AG65" s="497"/>
      <c r="AH65" s="497"/>
      <c r="AI65" s="497"/>
      <c r="AJ65" s="497"/>
      <c r="AK65" s="497"/>
      <c r="AL65" s="497"/>
      <c r="AM65" s="497"/>
      <c r="AN65" s="497"/>
      <c r="AO65" s="497"/>
      <c r="AP65" s="497"/>
      <c r="AQ65" s="497"/>
      <c r="AR65" s="497"/>
      <c r="AS65" s="497"/>
      <c r="AT65" s="497"/>
      <c r="AU65" s="497"/>
      <c r="AV65" s="497"/>
      <c r="AW65" s="497"/>
      <c r="AX65" s="497"/>
      <c r="AY65" s="497"/>
      <c r="AZ65" s="497"/>
      <c r="BA65" s="497"/>
      <c r="BB65" s="497"/>
      <c r="BC65" s="497"/>
      <c r="BD65" s="720"/>
      <c r="BE65" s="720"/>
      <c r="BF65" s="720"/>
      <c r="BG65" s="720"/>
      <c r="BH65" s="502"/>
      <c r="BI65" s="502"/>
      <c r="BJ65" s="502"/>
      <c r="BK65" s="502"/>
      <c r="BL65" s="502"/>
      <c r="BM65" s="502"/>
      <c r="BN65" s="502"/>
      <c r="BO65" s="502"/>
      <c r="BP65" s="502"/>
      <c r="BQ65" s="502"/>
      <c r="BR65" s="502"/>
      <c r="BS65" s="502"/>
      <c r="BT65" s="502"/>
      <c r="BU65" s="502"/>
      <c r="BV65" s="502"/>
    </row>
    <row r="66" spans="1:74" s="302" customFormat="1" ht="11.1" customHeight="1" x14ac:dyDescent="0.2">
      <c r="A66" s="600" t="s">
        <v>252</v>
      </c>
      <c r="B66" s="607" t="s">
        <v>1151</v>
      </c>
      <c r="C66" s="339">
        <v>634.96699999999998</v>
      </c>
      <c r="D66" s="339">
        <v>634.96699999999998</v>
      </c>
      <c r="E66" s="339">
        <v>634.96699999999998</v>
      </c>
      <c r="F66" s="339">
        <v>637.82600000000002</v>
      </c>
      <c r="G66" s="339">
        <v>648.32600000000002</v>
      </c>
      <c r="H66" s="339">
        <v>656.02300000000002</v>
      </c>
      <c r="I66" s="339">
        <v>656.14</v>
      </c>
      <c r="J66" s="339">
        <v>647.53</v>
      </c>
      <c r="K66" s="339">
        <v>642.18600000000004</v>
      </c>
      <c r="L66" s="339">
        <v>638.55600000000004</v>
      </c>
      <c r="M66" s="339">
        <v>638.08500000000004</v>
      </c>
      <c r="N66" s="339">
        <v>638.08600000000001</v>
      </c>
      <c r="O66" s="339">
        <v>638.08500000000004</v>
      </c>
      <c r="P66" s="339">
        <v>637.77300000000002</v>
      </c>
      <c r="Q66" s="339">
        <v>637.774</v>
      </c>
      <c r="R66" s="339">
        <v>633.428</v>
      </c>
      <c r="S66" s="339">
        <v>627.58500000000004</v>
      </c>
      <c r="T66" s="339">
        <v>621.30399999999997</v>
      </c>
      <c r="U66" s="339">
        <v>621.30200000000002</v>
      </c>
      <c r="V66" s="339">
        <v>621.30200000000002</v>
      </c>
      <c r="W66" s="339">
        <v>617.76800000000003</v>
      </c>
      <c r="X66" s="339">
        <v>610.64599999999996</v>
      </c>
      <c r="Y66" s="339">
        <v>601.46699999999998</v>
      </c>
      <c r="Z66" s="339">
        <v>593.68200000000002</v>
      </c>
      <c r="AA66" s="339">
        <v>588.31700000000001</v>
      </c>
      <c r="AB66" s="339">
        <v>578.87199999999996</v>
      </c>
      <c r="AC66" s="339">
        <v>566.06100000000004</v>
      </c>
      <c r="AD66" s="339">
        <v>547.86599999999999</v>
      </c>
      <c r="AE66" s="339">
        <v>523.10900000000004</v>
      </c>
      <c r="AF66" s="339">
        <v>493.32400000000001</v>
      </c>
      <c r="AG66" s="339">
        <v>468.00599999999997</v>
      </c>
      <c r="AH66" s="339">
        <v>445.05700000000002</v>
      </c>
      <c r="AI66" s="339">
        <v>416.39299999999997</v>
      </c>
      <c r="AJ66" s="339">
        <v>398.56900000000002</v>
      </c>
      <c r="AK66" s="339">
        <v>388.41899999999998</v>
      </c>
      <c r="AL66" s="339">
        <v>372.03</v>
      </c>
      <c r="AM66" s="339">
        <v>371.57900000000001</v>
      </c>
      <c r="AN66" s="339">
        <v>371.57900000000001</v>
      </c>
      <c r="AO66" s="339">
        <v>371.17500000000001</v>
      </c>
      <c r="AP66" s="339">
        <v>363.72300000000001</v>
      </c>
      <c r="AQ66" s="339">
        <v>354.36599999999999</v>
      </c>
      <c r="AR66" s="339">
        <v>347.15800000000002</v>
      </c>
      <c r="AS66" s="339">
        <v>347.45400000000001</v>
      </c>
      <c r="AT66" s="339">
        <v>350.33</v>
      </c>
      <c r="AU66" s="339">
        <v>351.274</v>
      </c>
      <c r="AV66" s="339">
        <v>351.274</v>
      </c>
      <c r="AW66" s="339">
        <v>351.911</v>
      </c>
      <c r="AX66" s="339">
        <v>354.68400000000003</v>
      </c>
      <c r="AY66" s="339">
        <v>358.01299999999998</v>
      </c>
      <c r="AZ66" s="339">
        <v>360.95800000000003</v>
      </c>
      <c r="BA66" s="339">
        <v>363.93400000000003</v>
      </c>
      <c r="BB66" s="339">
        <v>366.91699999999997</v>
      </c>
      <c r="BC66" s="339">
        <v>370.16699999999997</v>
      </c>
      <c r="BD66" s="721">
        <v>373.072</v>
      </c>
      <c r="BE66" s="721">
        <v>375.43299999999999</v>
      </c>
      <c r="BF66" s="721">
        <v>379.75171429</v>
      </c>
      <c r="BG66" s="721">
        <v>383.55633825000001</v>
      </c>
      <c r="BH66" s="507">
        <v>389.40629999999999</v>
      </c>
      <c r="BI66" s="507">
        <v>393.9563</v>
      </c>
      <c r="BJ66" s="507">
        <v>395.50630000000001</v>
      </c>
      <c r="BK66" s="507">
        <v>397.8313</v>
      </c>
      <c r="BL66" s="507">
        <v>400.15629999999999</v>
      </c>
      <c r="BM66" s="507">
        <v>402.48129999999998</v>
      </c>
      <c r="BN66" s="507">
        <v>403.98129999999998</v>
      </c>
      <c r="BO66" s="507">
        <v>405.48129999999998</v>
      </c>
      <c r="BP66" s="507">
        <v>405.48129999999998</v>
      </c>
      <c r="BQ66" s="507">
        <v>405.48129999999998</v>
      </c>
      <c r="BR66" s="507">
        <v>405.48129999999998</v>
      </c>
      <c r="BS66" s="507">
        <v>405.48129999999998</v>
      </c>
      <c r="BT66" s="507">
        <v>405.48129999999998</v>
      </c>
      <c r="BU66" s="507">
        <v>405.48129999999998</v>
      </c>
      <c r="BV66" s="507">
        <v>405.48129999999998</v>
      </c>
    </row>
    <row r="67" spans="1:74" s="180" customFormat="1" ht="12" customHeight="1" x14ac:dyDescent="0.25">
      <c r="A67" s="179"/>
      <c r="B67" s="918" t="s">
        <v>1093</v>
      </c>
      <c r="C67" s="916"/>
      <c r="D67" s="916"/>
      <c r="E67" s="916"/>
      <c r="F67" s="916"/>
      <c r="G67" s="916"/>
      <c r="H67" s="916"/>
      <c r="I67" s="916"/>
      <c r="J67" s="916"/>
      <c r="K67" s="916"/>
      <c r="L67" s="916"/>
      <c r="M67" s="916"/>
      <c r="N67" s="916"/>
      <c r="O67" s="916"/>
      <c r="P67" s="916"/>
      <c r="Q67" s="892"/>
      <c r="R67" s="342"/>
      <c r="AY67" s="239"/>
      <c r="AZ67" s="239"/>
      <c r="BA67" s="239"/>
      <c r="BB67" s="239"/>
      <c r="BC67" s="239"/>
      <c r="BD67" s="722"/>
      <c r="BE67" s="239"/>
      <c r="BF67" s="722"/>
      <c r="BG67" s="722"/>
      <c r="BH67" s="239"/>
      <c r="BI67" s="239"/>
      <c r="BJ67" s="239"/>
    </row>
    <row r="68" spans="1:74" s="180" customFormat="1" ht="12" customHeight="1" x14ac:dyDescent="0.2">
      <c r="A68" s="179"/>
      <c r="B68" s="1050" t="s">
        <v>1094</v>
      </c>
      <c r="C68" s="1050"/>
      <c r="D68" s="1050"/>
      <c r="E68" s="1050"/>
      <c r="F68" s="1050"/>
      <c r="G68" s="1050"/>
      <c r="H68" s="1050"/>
      <c r="I68" s="1050"/>
      <c r="J68" s="1050"/>
      <c r="K68" s="1050"/>
      <c r="L68" s="1050"/>
      <c r="M68" s="1050"/>
      <c r="N68" s="1050"/>
      <c r="O68" s="1050"/>
      <c r="P68" s="1050"/>
      <c r="Q68" s="1050"/>
      <c r="R68" s="342"/>
      <c r="AY68" s="239"/>
      <c r="AZ68" s="239"/>
      <c r="BA68" s="239"/>
      <c r="BB68" s="239"/>
      <c r="BC68" s="239"/>
      <c r="BD68" s="722"/>
      <c r="BE68" s="239"/>
      <c r="BF68" s="722"/>
      <c r="BG68" s="722"/>
      <c r="BH68" s="239"/>
      <c r="BI68" s="239"/>
      <c r="BJ68" s="239"/>
    </row>
    <row r="69" spans="1:74" s="180" customFormat="1" ht="12" customHeight="1" x14ac:dyDescent="0.2">
      <c r="A69" s="179"/>
      <c r="B69" s="1051" t="s">
        <v>1095</v>
      </c>
      <c r="C69" s="1051"/>
      <c r="D69" s="1051"/>
      <c r="E69" s="1051"/>
      <c r="F69" s="1051"/>
      <c r="G69" s="1051"/>
      <c r="H69" s="1051"/>
      <c r="I69" s="1051"/>
      <c r="J69" s="1051"/>
      <c r="K69" s="1051"/>
      <c r="L69" s="1051"/>
      <c r="M69" s="1051"/>
      <c r="N69" s="1051"/>
      <c r="O69" s="1051"/>
      <c r="P69" s="1051"/>
      <c r="Q69" s="1051"/>
      <c r="R69" s="342"/>
      <c r="AY69" s="239"/>
      <c r="AZ69" s="239"/>
      <c r="BA69" s="239"/>
      <c r="BB69" s="239"/>
      <c r="BC69" s="239"/>
      <c r="BD69" s="722"/>
      <c r="BE69" s="239"/>
      <c r="BF69" s="722"/>
      <c r="BG69" s="722"/>
      <c r="BH69" s="239"/>
      <c r="BI69" s="239"/>
      <c r="BJ69" s="239"/>
    </row>
    <row r="70" spans="1:74" s="180" customFormat="1" ht="12" customHeight="1" x14ac:dyDescent="0.25">
      <c r="A70" s="179"/>
      <c r="B70" s="918" t="s">
        <v>1096</v>
      </c>
      <c r="C70" s="916"/>
      <c r="D70" s="916"/>
      <c r="E70" s="916"/>
      <c r="F70" s="916"/>
      <c r="G70" s="916"/>
      <c r="H70" s="916"/>
      <c r="I70" s="916"/>
      <c r="J70" s="916"/>
      <c r="K70" s="916"/>
      <c r="L70" s="916"/>
      <c r="M70" s="916"/>
      <c r="N70" s="916"/>
      <c r="O70" s="916"/>
      <c r="P70" s="916"/>
      <c r="Q70" s="892"/>
      <c r="R70" s="342"/>
      <c r="AY70" s="239"/>
      <c r="AZ70" s="239"/>
      <c r="BA70" s="239"/>
      <c r="BB70" s="239"/>
      <c r="BC70" s="239"/>
      <c r="BD70" s="722"/>
      <c r="BE70" s="239"/>
      <c r="BF70" s="722"/>
      <c r="BG70" s="722"/>
      <c r="BH70" s="239"/>
      <c r="BI70" s="239"/>
      <c r="BJ70" s="239"/>
    </row>
    <row r="71" spans="1:74" s="180" customFormat="1" x14ac:dyDescent="0.2">
      <c r="A71" s="179"/>
      <c r="B71" s="920" t="s">
        <v>1097</v>
      </c>
      <c r="C71" s="920"/>
      <c r="D71" s="920"/>
      <c r="E71" s="920"/>
      <c r="F71" s="920"/>
      <c r="G71" s="920"/>
      <c r="H71" s="920"/>
      <c r="I71" s="920"/>
      <c r="J71" s="920"/>
      <c r="K71" s="920"/>
      <c r="L71" s="920"/>
      <c r="M71" s="920"/>
      <c r="N71" s="920"/>
      <c r="O71" s="920"/>
      <c r="P71" s="920"/>
      <c r="Q71" s="920"/>
      <c r="R71" s="342"/>
      <c r="AY71" s="239"/>
      <c r="AZ71" s="239"/>
      <c r="BA71" s="239"/>
      <c r="BB71" s="239"/>
      <c r="BC71" s="239"/>
      <c r="BD71" s="722"/>
      <c r="BE71" s="239"/>
      <c r="BF71" s="722"/>
      <c r="BG71" s="722"/>
      <c r="BH71" s="239"/>
      <c r="BI71" s="239"/>
      <c r="BJ71" s="239"/>
    </row>
    <row r="72" spans="1:74" s="180" customFormat="1" ht="12" customHeight="1" x14ac:dyDescent="0.2">
      <c r="A72" s="179"/>
      <c r="B72" s="1051" t="s">
        <v>1098</v>
      </c>
      <c r="C72" s="1051"/>
      <c r="D72" s="1051"/>
      <c r="E72" s="1051"/>
      <c r="F72" s="1051"/>
      <c r="G72" s="1051"/>
      <c r="H72" s="1051"/>
      <c r="I72" s="1051"/>
      <c r="J72" s="1051"/>
      <c r="K72" s="1051"/>
      <c r="L72" s="1051"/>
      <c r="M72" s="1051"/>
      <c r="N72" s="1051"/>
      <c r="O72" s="1051"/>
      <c r="P72" s="1051"/>
      <c r="Q72" s="1051"/>
      <c r="R72" s="342"/>
      <c r="AY72" s="239"/>
      <c r="AZ72" s="239"/>
      <c r="BA72" s="239"/>
      <c r="BB72" s="239"/>
      <c r="BC72" s="239"/>
      <c r="BD72" s="722"/>
      <c r="BE72" s="239"/>
      <c r="BF72" s="722"/>
      <c r="BG72" s="722"/>
      <c r="BH72" s="239"/>
      <c r="BI72" s="239"/>
      <c r="BJ72" s="239"/>
    </row>
    <row r="73" spans="1:74" s="180" customFormat="1" ht="23.25" customHeight="1" x14ac:dyDescent="0.2">
      <c r="A73" s="179"/>
      <c r="B73" s="1050" t="s">
        <v>1099</v>
      </c>
      <c r="C73" s="1050"/>
      <c r="D73" s="1050"/>
      <c r="E73" s="1050"/>
      <c r="F73" s="1050"/>
      <c r="G73" s="1050"/>
      <c r="H73" s="1050"/>
      <c r="I73" s="1050"/>
      <c r="J73" s="1050"/>
      <c r="K73" s="1050"/>
      <c r="L73" s="1050"/>
      <c r="M73" s="1050"/>
      <c r="N73" s="1050"/>
      <c r="O73" s="1050"/>
      <c r="P73" s="1050"/>
      <c r="Q73" s="1050"/>
      <c r="R73" s="342"/>
      <c r="AY73" s="239"/>
      <c r="AZ73" s="239"/>
      <c r="BA73" s="239"/>
      <c r="BB73" s="239"/>
      <c r="BC73" s="239"/>
      <c r="BD73" s="722"/>
      <c r="BE73" s="239"/>
      <c r="BF73" s="722"/>
      <c r="BG73" s="722"/>
      <c r="BH73" s="239"/>
      <c r="BI73" s="239"/>
      <c r="BJ73" s="239"/>
    </row>
    <row r="74" spans="1:74" s="180" customFormat="1" x14ac:dyDescent="0.2">
      <c r="A74" s="179"/>
      <c r="B74" s="1050" t="s">
        <v>1100</v>
      </c>
      <c r="C74" s="1050"/>
      <c r="D74" s="1050"/>
      <c r="E74" s="1050"/>
      <c r="F74" s="1050"/>
      <c r="G74" s="1050"/>
      <c r="H74" s="1050"/>
      <c r="I74" s="1050"/>
      <c r="J74" s="1050"/>
      <c r="K74" s="1050"/>
      <c r="L74" s="1050"/>
      <c r="M74" s="1050"/>
      <c r="N74" s="1050"/>
      <c r="O74" s="1050"/>
      <c r="P74" s="1050"/>
      <c r="Q74" s="1050"/>
      <c r="R74" s="1050"/>
      <c r="AY74" s="239"/>
      <c r="AZ74" s="239"/>
      <c r="BA74" s="239"/>
      <c r="BB74" s="239"/>
      <c r="BC74" s="239"/>
      <c r="BD74" s="722"/>
      <c r="BE74" s="239"/>
      <c r="BF74" s="722"/>
      <c r="BG74" s="722"/>
      <c r="BH74" s="239"/>
      <c r="BI74" s="239"/>
      <c r="BJ74" s="239"/>
    </row>
    <row r="75" spans="1:74" s="180" customFormat="1" x14ac:dyDescent="0.2">
      <c r="A75" s="179"/>
      <c r="B75" s="1050" t="s">
        <v>1101</v>
      </c>
      <c r="C75" s="1050"/>
      <c r="D75" s="1050"/>
      <c r="E75" s="1050"/>
      <c r="F75" s="1050"/>
      <c r="G75" s="1050"/>
      <c r="H75" s="1050"/>
      <c r="I75" s="1050"/>
      <c r="J75" s="1050"/>
      <c r="K75" s="1050"/>
      <c r="L75" s="1050"/>
      <c r="M75" s="1050"/>
      <c r="N75" s="1050"/>
      <c r="O75" s="1050"/>
      <c r="P75" s="1050"/>
      <c r="Q75" s="1050"/>
      <c r="R75" s="342"/>
      <c r="AY75" s="239"/>
      <c r="AZ75" s="239"/>
      <c r="BA75" s="239"/>
      <c r="BB75" s="239"/>
      <c r="BC75" s="239"/>
      <c r="BD75" s="722"/>
      <c r="BE75" s="239"/>
      <c r="BF75" s="722"/>
      <c r="BG75" s="722"/>
      <c r="BH75" s="239"/>
      <c r="BI75" s="239"/>
      <c r="BJ75" s="239"/>
    </row>
    <row r="76" spans="1:74" s="180" customFormat="1" ht="12" customHeight="1" x14ac:dyDescent="0.25">
      <c r="A76" s="179"/>
      <c r="B76" s="906" t="s">
        <v>830</v>
      </c>
      <c r="C76"/>
      <c r="D76"/>
      <c r="E76"/>
      <c r="F76"/>
      <c r="G76"/>
      <c r="H76"/>
      <c r="I76"/>
      <c r="J76"/>
      <c r="K76"/>
      <c r="L76"/>
      <c r="M76"/>
      <c r="N76"/>
      <c r="O76"/>
      <c r="P76"/>
      <c r="Q76"/>
      <c r="R76" s="342"/>
      <c r="AY76" s="239"/>
      <c r="AZ76" s="239"/>
      <c r="BA76" s="239"/>
      <c r="BB76" s="239"/>
      <c r="BC76" s="239"/>
      <c r="BD76" s="722"/>
      <c r="BE76" s="239"/>
      <c r="BF76" s="722"/>
      <c r="BG76" s="722"/>
      <c r="BH76" s="239"/>
      <c r="BI76" s="239"/>
      <c r="BJ76" s="239"/>
    </row>
    <row r="77" spans="1:74" s="376" customFormat="1" ht="12" customHeight="1" x14ac:dyDescent="0.25">
      <c r="A77" s="375"/>
      <c r="B77" s="1006" t="str">
        <f>Dates!$G$2</f>
        <v>EIA completed modeling and analysis for this report on Thursday, October 3, 2024.</v>
      </c>
      <c r="C77" s="1007"/>
      <c r="D77" s="1007"/>
      <c r="E77" s="1007"/>
      <c r="F77" s="1007"/>
      <c r="G77" s="1007"/>
      <c r="H77" s="1007"/>
      <c r="I77" s="1007"/>
      <c r="J77" s="1007"/>
      <c r="K77" s="1007"/>
      <c r="L77" s="1007"/>
      <c r="M77" s="1007"/>
      <c r="N77" s="1007"/>
      <c r="O77" s="1007"/>
      <c r="P77" s="1007"/>
      <c r="Q77" s="1007"/>
      <c r="R77" s="342"/>
      <c r="BD77" s="379"/>
      <c r="BF77" s="379"/>
      <c r="BG77" s="379"/>
    </row>
    <row r="78" spans="1:74" s="180" customFormat="1" ht="12" customHeight="1" x14ac:dyDescent="0.25">
      <c r="A78" s="179"/>
      <c r="B78" s="1005" t="s">
        <v>483</v>
      </c>
      <c r="C78" s="1007"/>
      <c r="D78" s="1007"/>
      <c r="E78" s="1007"/>
      <c r="F78" s="1007"/>
      <c r="G78" s="1007"/>
      <c r="H78" s="1007"/>
      <c r="I78" s="1007"/>
      <c r="J78" s="1007"/>
      <c r="K78" s="1007"/>
      <c r="L78" s="1007"/>
      <c r="M78" s="1007"/>
      <c r="N78" s="1007"/>
      <c r="O78" s="1007"/>
      <c r="P78" s="1007"/>
      <c r="Q78" s="1007"/>
      <c r="R78" s="261"/>
      <c r="AY78" s="239"/>
      <c r="AZ78" s="239"/>
      <c r="BA78" s="239"/>
      <c r="BB78" s="239"/>
      <c r="BC78" s="239"/>
      <c r="BD78" s="722"/>
      <c r="BE78" s="239"/>
      <c r="BF78" s="722"/>
      <c r="BG78" s="722"/>
      <c r="BH78" s="239"/>
      <c r="BI78" s="239"/>
      <c r="BJ78" s="239"/>
    </row>
    <row r="79" spans="1:74" s="180" customFormat="1" ht="12" customHeight="1" x14ac:dyDescent="0.25">
      <c r="A79" s="179"/>
      <c r="B79" s="997" t="s">
        <v>1452</v>
      </c>
      <c r="C79" s="998"/>
      <c r="D79" s="998"/>
      <c r="E79" s="998"/>
      <c r="F79" s="998"/>
      <c r="G79" s="998"/>
      <c r="H79" s="998"/>
      <c r="I79" s="998"/>
      <c r="J79" s="998"/>
      <c r="K79" s="998"/>
      <c r="L79" s="998"/>
      <c r="M79" s="998"/>
      <c r="N79" s="998"/>
      <c r="O79" s="998"/>
      <c r="P79" s="998"/>
      <c r="Q79" s="998"/>
      <c r="R79" s="261"/>
      <c r="AY79" s="239"/>
      <c r="AZ79" s="239"/>
      <c r="BA79" s="239"/>
      <c r="BB79" s="239"/>
      <c r="BC79" s="239"/>
      <c r="BD79" s="722"/>
      <c r="BE79" s="239"/>
      <c r="BF79" s="722"/>
      <c r="BG79" s="722"/>
      <c r="BH79" s="239"/>
      <c r="BI79" s="239"/>
      <c r="BJ79" s="239"/>
    </row>
    <row r="80" spans="1:74" s="180" customFormat="1" ht="12" customHeight="1" x14ac:dyDescent="0.25">
      <c r="A80" s="179"/>
      <c r="B80" s="992" t="s">
        <v>494</v>
      </c>
      <c r="C80" s="994"/>
      <c r="D80" s="994"/>
      <c r="E80" s="994"/>
      <c r="F80" s="994"/>
      <c r="G80" s="994"/>
      <c r="H80" s="994"/>
      <c r="I80" s="994"/>
      <c r="J80" s="994"/>
      <c r="K80" s="994"/>
      <c r="L80" s="994"/>
      <c r="M80" s="994"/>
      <c r="N80" s="994"/>
      <c r="O80" s="994"/>
      <c r="P80" s="994"/>
      <c r="Q80" s="1055"/>
      <c r="R80" s="261"/>
      <c r="AY80" s="239"/>
      <c r="AZ80" s="239"/>
      <c r="BA80" s="239"/>
      <c r="BB80" s="239"/>
      <c r="BC80" s="239"/>
      <c r="BD80" s="722"/>
      <c r="BE80" s="239"/>
      <c r="BF80" s="722"/>
      <c r="BG80" s="722"/>
      <c r="BH80" s="239"/>
      <c r="BI80" s="239"/>
      <c r="BJ80" s="239"/>
    </row>
    <row r="81" spans="1:74" s="180" customFormat="1" ht="12" customHeight="1" x14ac:dyDescent="0.25">
      <c r="A81" s="179"/>
      <c r="B81" s="906" t="s">
        <v>844</v>
      </c>
      <c r="C81" s="916"/>
      <c r="D81" s="916"/>
      <c r="E81" s="916"/>
      <c r="F81" s="916"/>
      <c r="G81" s="916"/>
      <c r="H81" s="916"/>
      <c r="I81" s="916"/>
      <c r="J81" s="916"/>
      <c r="K81" s="916"/>
      <c r="L81" s="916"/>
      <c r="M81" s="916"/>
      <c r="N81" s="916"/>
      <c r="O81" s="916"/>
      <c r="P81" s="916"/>
      <c r="Q81" s="892"/>
      <c r="R81" s="261"/>
      <c r="AY81" s="239"/>
      <c r="AZ81" s="239"/>
      <c r="BA81" s="239"/>
      <c r="BB81" s="239"/>
      <c r="BC81" s="239"/>
      <c r="BD81" s="722"/>
      <c r="BE81" s="239"/>
      <c r="BF81" s="722"/>
      <c r="BG81" s="722"/>
      <c r="BH81" s="239"/>
      <c r="BI81" s="239"/>
      <c r="BJ81" s="239"/>
    </row>
    <row r="82" spans="1:74" s="180" customFormat="1" ht="20.399999999999999" customHeight="1" x14ac:dyDescent="0.2">
      <c r="A82" s="179"/>
      <c r="B82" s="1054" t="s">
        <v>1102</v>
      </c>
      <c r="C82" s="1054"/>
      <c r="D82" s="1054"/>
      <c r="E82" s="1054"/>
      <c r="F82" s="1054"/>
      <c r="G82" s="1054"/>
      <c r="H82" s="1054"/>
      <c r="I82" s="1054"/>
      <c r="J82" s="1054"/>
      <c r="K82" s="1054"/>
      <c r="L82" s="1054"/>
      <c r="M82" s="1054"/>
      <c r="N82" s="1054"/>
      <c r="O82" s="1054"/>
      <c r="P82" s="1054"/>
      <c r="Q82" s="1054"/>
      <c r="R82" s="261"/>
      <c r="AY82" s="239"/>
      <c r="AZ82" s="239"/>
      <c r="BA82" s="239"/>
      <c r="BB82" s="239"/>
      <c r="BC82" s="239"/>
      <c r="BD82" s="722"/>
      <c r="BE82" s="239"/>
      <c r="BF82" s="722"/>
      <c r="BG82" s="722"/>
      <c r="BH82" s="239"/>
      <c r="BI82" s="239"/>
      <c r="BJ82" s="239"/>
    </row>
    <row r="83" spans="1:74" s="181" customFormat="1" ht="12" customHeight="1" x14ac:dyDescent="0.2">
      <c r="A83" s="174"/>
      <c r="B83" s="917" t="s">
        <v>1103</v>
      </c>
      <c r="C83" s="261"/>
      <c r="D83" s="261"/>
      <c r="E83" s="261"/>
      <c r="F83" s="261"/>
      <c r="G83" s="302"/>
      <c r="H83" s="261"/>
      <c r="I83" s="261"/>
      <c r="J83" s="261"/>
      <c r="K83" s="261"/>
      <c r="L83" s="261"/>
      <c r="M83" s="261"/>
      <c r="N83" s="261"/>
      <c r="O83" s="261"/>
      <c r="P83" s="261"/>
      <c r="Q83" s="261"/>
      <c r="R83" s="261"/>
      <c r="AY83" s="240"/>
      <c r="AZ83" s="240"/>
      <c r="BA83" s="240"/>
      <c r="BB83" s="240"/>
      <c r="BC83" s="240"/>
      <c r="BD83" s="722"/>
      <c r="BE83" s="240"/>
      <c r="BF83" s="722"/>
      <c r="BG83" s="722"/>
      <c r="BH83" s="240"/>
      <c r="BI83" s="240"/>
      <c r="BJ83" s="240"/>
    </row>
    <row r="84" spans="1:74" x14ac:dyDescent="0.2">
      <c r="BD84" s="723"/>
      <c r="BE84" s="153"/>
      <c r="BF84" s="723"/>
      <c r="BK84" s="153"/>
      <c r="BL84" s="153"/>
      <c r="BM84" s="153"/>
      <c r="BN84" s="153"/>
      <c r="BO84" s="153"/>
      <c r="BP84" s="153"/>
      <c r="BQ84" s="153"/>
      <c r="BR84" s="153"/>
      <c r="BS84" s="153"/>
      <c r="BT84" s="153"/>
      <c r="BU84" s="153"/>
      <c r="BV84" s="153"/>
    </row>
    <row r="85" spans="1:74" x14ac:dyDescent="0.2">
      <c r="BD85" s="723"/>
      <c r="BE85" s="153"/>
      <c r="BF85" s="723"/>
      <c r="BK85" s="153"/>
      <c r="BL85" s="153"/>
      <c r="BM85" s="153"/>
      <c r="BN85" s="153"/>
      <c r="BO85" s="153"/>
      <c r="BP85" s="153"/>
      <c r="BQ85" s="153"/>
      <c r="BR85" s="153"/>
      <c r="BS85" s="153"/>
      <c r="BT85" s="153"/>
      <c r="BU85" s="153"/>
      <c r="BV85" s="153"/>
    </row>
    <row r="86" spans="1:74" x14ac:dyDescent="0.2">
      <c r="BD86" s="723"/>
      <c r="BE86" s="153"/>
      <c r="BF86" s="723"/>
      <c r="BK86" s="153"/>
      <c r="BL86" s="153"/>
      <c r="BM86" s="153"/>
      <c r="BN86" s="153"/>
      <c r="BO86" s="153"/>
      <c r="BP86" s="153"/>
      <c r="BQ86" s="153"/>
      <c r="BR86" s="153"/>
      <c r="BS86" s="153"/>
      <c r="BT86" s="153"/>
      <c r="BU86" s="153"/>
      <c r="BV86" s="153"/>
    </row>
    <row r="87" spans="1:74" x14ac:dyDescent="0.2">
      <c r="BD87" s="723"/>
      <c r="BE87" s="153"/>
      <c r="BF87" s="723"/>
      <c r="BK87" s="153"/>
      <c r="BL87" s="153"/>
      <c r="BM87" s="153"/>
      <c r="BN87" s="153"/>
      <c r="BO87" s="153"/>
      <c r="BP87" s="153"/>
      <c r="BQ87" s="153"/>
      <c r="BR87" s="153"/>
      <c r="BS87" s="153"/>
      <c r="BT87" s="153"/>
      <c r="BU87" s="153"/>
      <c r="BV87" s="153"/>
    </row>
    <row r="88" spans="1:74" x14ac:dyDescent="0.2">
      <c r="BD88" s="723"/>
      <c r="BE88" s="153"/>
      <c r="BF88" s="723"/>
      <c r="BK88" s="153"/>
      <c r="BL88" s="153"/>
      <c r="BM88" s="153"/>
      <c r="BN88" s="153"/>
      <c r="BO88" s="153"/>
      <c r="BP88" s="153"/>
      <c r="BQ88" s="153"/>
      <c r="BR88" s="153"/>
      <c r="BS88" s="153"/>
      <c r="BT88" s="153"/>
      <c r="BU88" s="153"/>
      <c r="BV88" s="153"/>
    </row>
    <row r="89" spans="1:74" x14ac:dyDescent="0.2">
      <c r="BD89" s="723"/>
      <c r="BE89" s="153"/>
      <c r="BF89" s="723"/>
      <c r="BK89" s="153"/>
      <c r="BL89" s="153"/>
      <c r="BM89" s="153"/>
      <c r="BN89" s="153"/>
      <c r="BO89" s="153"/>
      <c r="BP89" s="153"/>
      <c r="BQ89" s="153"/>
      <c r="BR89" s="153"/>
      <c r="BS89" s="153"/>
      <c r="BT89" s="153"/>
      <c r="BU89" s="153"/>
      <c r="BV89" s="153"/>
    </row>
    <row r="90" spans="1:74" x14ac:dyDescent="0.2">
      <c r="BD90" s="723"/>
      <c r="BE90" s="153"/>
      <c r="BF90" s="723"/>
      <c r="BK90" s="153"/>
      <c r="BL90" s="153"/>
      <c r="BM90" s="153"/>
      <c r="BN90" s="153"/>
      <c r="BO90" s="153"/>
      <c r="BP90" s="153"/>
      <c r="BQ90" s="153"/>
      <c r="BR90" s="153"/>
      <c r="BS90" s="153"/>
      <c r="BT90" s="153"/>
      <c r="BU90" s="153"/>
      <c r="BV90" s="153"/>
    </row>
    <row r="91" spans="1:74" x14ac:dyDescent="0.2">
      <c r="BD91" s="723"/>
      <c r="BE91" s="153"/>
      <c r="BF91" s="723"/>
      <c r="BK91" s="153"/>
      <c r="BL91" s="153"/>
      <c r="BM91" s="153"/>
      <c r="BN91" s="153"/>
      <c r="BO91" s="153"/>
      <c r="BP91" s="153"/>
      <c r="BQ91" s="153"/>
      <c r="BR91" s="153"/>
      <c r="BS91" s="153"/>
      <c r="BT91" s="153"/>
      <c r="BU91" s="153"/>
      <c r="BV91" s="153"/>
    </row>
    <row r="92" spans="1:74" x14ac:dyDescent="0.2">
      <c r="BD92" s="723"/>
      <c r="BE92" s="153"/>
      <c r="BF92" s="723"/>
      <c r="BK92" s="153"/>
      <c r="BL92" s="153"/>
      <c r="BM92" s="153"/>
      <c r="BN92" s="153"/>
      <c r="BO92" s="153"/>
      <c r="BP92" s="153"/>
      <c r="BQ92" s="153"/>
      <c r="BR92" s="153"/>
      <c r="BS92" s="153"/>
      <c r="BT92" s="153"/>
      <c r="BU92" s="153"/>
      <c r="BV92" s="153"/>
    </row>
    <row r="93" spans="1:74" x14ac:dyDescent="0.2">
      <c r="BD93" s="723"/>
      <c r="BE93" s="153"/>
      <c r="BF93" s="723"/>
      <c r="BK93" s="153"/>
      <c r="BL93" s="153"/>
      <c r="BM93" s="153"/>
      <c r="BN93" s="153"/>
      <c r="BO93" s="153"/>
      <c r="BP93" s="153"/>
      <c r="BQ93" s="153"/>
      <c r="BR93" s="153"/>
      <c r="BS93" s="153"/>
      <c r="BT93" s="153"/>
      <c r="BU93" s="153"/>
      <c r="BV93" s="153"/>
    </row>
    <row r="94" spans="1:74" x14ac:dyDescent="0.2">
      <c r="BD94" s="723"/>
      <c r="BE94" s="153"/>
      <c r="BF94" s="723"/>
      <c r="BK94" s="153"/>
      <c r="BL94" s="153"/>
      <c r="BM94" s="153"/>
      <c r="BN94" s="153"/>
      <c r="BO94" s="153"/>
      <c r="BP94" s="153"/>
      <c r="BQ94" s="153"/>
      <c r="BR94" s="153"/>
      <c r="BS94" s="153"/>
      <c r="BT94" s="153"/>
      <c r="BU94" s="153"/>
      <c r="BV94" s="153"/>
    </row>
    <row r="95" spans="1:74" x14ac:dyDescent="0.2">
      <c r="BD95" s="723"/>
      <c r="BE95" s="153"/>
      <c r="BF95" s="723"/>
      <c r="BK95" s="153"/>
      <c r="BL95" s="153"/>
      <c r="BM95" s="153"/>
      <c r="BN95" s="153"/>
      <c r="BO95" s="153"/>
      <c r="BP95" s="153"/>
      <c r="BQ95" s="153"/>
      <c r="BR95" s="153"/>
      <c r="BS95" s="153"/>
      <c r="BT95" s="153"/>
      <c r="BU95" s="153"/>
      <c r="BV95" s="153"/>
    </row>
    <row r="96" spans="1:74" x14ac:dyDescent="0.2">
      <c r="BD96" s="723"/>
      <c r="BE96" s="153"/>
      <c r="BF96" s="723"/>
      <c r="BK96" s="153"/>
      <c r="BL96" s="153"/>
      <c r="BM96" s="153"/>
      <c r="BN96" s="153"/>
      <c r="BO96" s="153"/>
      <c r="BP96" s="153"/>
      <c r="BQ96" s="153"/>
      <c r="BR96" s="153"/>
      <c r="BS96" s="153"/>
      <c r="BT96" s="153"/>
      <c r="BU96" s="153"/>
      <c r="BV96" s="153"/>
    </row>
    <row r="97" spans="56:74" x14ac:dyDescent="0.2">
      <c r="BD97" s="723"/>
      <c r="BE97" s="153"/>
      <c r="BF97" s="723"/>
      <c r="BK97" s="153"/>
      <c r="BL97" s="153"/>
      <c r="BM97" s="153"/>
      <c r="BN97" s="153"/>
      <c r="BO97" s="153"/>
      <c r="BP97" s="153"/>
      <c r="BQ97" s="153"/>
      <c r="BR97" s="153"/>
      <c r="BS97" s="153"/>
      <c r="BT97" s="153"/>
      <c r="BU97" s="153"/>
      <c r="BV97" s="153"/>
    </row>
    <row r="98" spans="56:74" x14ac:dyDescent="0.2">
      <c r="BD98" s="723"/>
      <c r="BE98" s="153"/>
      <c r="BF98" s="723"/>
      <c r="BK98" s="153"/>
      <c r="BL98" s="153"/>
      <c r="BM98" s="153"/>
      <c r="BN98" s="153"/>
      <c r="BO98" s="153"/>
      <c r="BP98" s="153"/>
      <c r="BQ98" s="153"/>
      <c r="BR98" s="153"/>
      <c r="BS98" s="153"/>
      <c r="BT98" s="153"/>
      <c r="BU98" s="153"/>
      <c r="BV98" s="153"/>
    </row>
    <row r="99" spans="56:74" x14ac:dyDescent="0.2">
      <c r="BD99" s="723"/>
      <c r="BE99" s="153"/>
      <c r="BF99" s="723"/>
      <c r="BK99" s="153"/>
      <c r="BL99" s="153"/>
      <c r="BM99" s="153"/>
      <c r="BN99" s="153"/>
      <c r="BO99" s="153"/>
      <c r="BP99" s="153"/>
      <c r="BQ99" s="153"/>
      <c r="BR99" s="153"/>
      <c r="BS99" s="153"/>
      <c r="BT99" s="153"/>
      <c r="BU99" s="153"/>
      <c r="BV99" s="153"/>
    </row>
    <row r="100" spans="56:74" x14ac:dyDescent="0.2">
      <c r="BD100" s="723"/>
      <c r="BE100" s="153"/>
      <c r="BF100" s="723"/>
      <c r="BK100" s="153"/>
      <c r="BL100" s="153"/>
      <c r="BM100" s="153"/>
      <c r="BN100" s="153"/>
      <c r="BO100" s="153"/>
      <c r="BP100" s="153"/>
      <c r="BQ100" s="153"/>
      <c r="BR100" s="153"/>
      <c r="BS100" s="153"/>
      <c r="BT100" s="153"/>
      <c r="BU100" s="153"/>
      <c r="BV100" s="153"/>
    </row>
    <row r="101" spans="56:74" x14ac:dyDescent="0.2">
      <c r="BD101" s="723"/>
      <c r="BE101" s="153"/>
      <c r="BF101" s="723"/>
      <c r="BK101" s="153"/>
      <c r="BL101" s="153"/>
      <c r="BM101" s="153"/>
      <c r="BN101" s="153"/>
      <c r="BO101" s="153"/>
      <c r="BP101" s="153"/>
      <c r="BQ101" s="153"/>
      <c r="BR101" s="153"/>
      <c r="BS101" s="153"/>
      <c r="BT101" s="153"/>
      <c r="BU101" s="153"/>
      <c r="BV101" s="153"/>
    </row>
    <row r="102" spans="56:74" x14ac:dyDescent="0.2">
      <c r="BD102" s="723"/>
      <c r="BE102" s="153"/>
      <c r="BF102" s="723"/>
      <c r="BK102" s="153"/>
      <c r="BL102" s="153"/>
      <c r="BM102" s="153"/>
      <c r="BN102" s="153"/>
      <c r="BO102" s="153"/>
      <c r="BP102" s="153"/>
      <c r="BQ102" s="153"/>
      <c r="BR102" s="153"/>
      <c r="BS102" s="153"/>
      <c r="BT102" s="153"/>
      <c r="BU102" s="153"/>
      <c r="BV102" s="153"/>
    </row>
    <row r="103" spans="56:74" x14ac:dyDescent="0.2">
      <c r="BD103" s="723"/>
      <c r="BE103" s="153"/>
      <c r="BF103" s="723"/>
      <c r="BK103" s="153"/>
      <c r="BL103" s="153"/>
      <c r="BM103" s="153"/>
      <c r="BN103" s="153"/>
      <c r="BO103" s="153"/>
      <c r="BP103" s="153"/>
      <c r="BQ103" s="153"/>
      <c r="BR103" s="153"/>
      <c r="BS103" s="153"/>
      <c r="BT103" s="153"/>
      <c r="BU103" s="153"/>
      <c r="BV103" s="153"/>
    </row>
    <row r="104" spans="56:74" x14ac:dyDescent="0.2">
      <c r="BD104" s="723"/>
      <c r="BE104" s="153"/>
      <c r="BF104" s="723"/>
      <c r="BK104" s="153"/>
      <c r="BL104" s="153"/>
      <c r="BM104" s="153"/>
      <c r="BN104" s="153"/>
      <c r="BO104" s="153"/>
      <c r="BP104" s="153"/>
      <c r="BQ104" s="153"/>
      <c r="BR104" s="153"/>
      <c r="BS104" s="153"/>
      <c r="BT104" s="153"/>
      <c r="BU104" s="153"/>
      <c r="BV104" s="153"/>
    </row>
    <row r="105" spans="56:74" x14ac:dyDescent="0.2">
      <c r="BD105" s="723"/>
      <c r="BE105" s="153"/>
      <c r="BF105" s="723"/>
      <c r="BK105" s="153"/>
      <c r="BL105" s="153"/>
      <c r="BM105" s="153"/>
      <c r="BN105" s="153"/>
      <c r="BO105" s="153"/>
      <c r="BP105" s="153"/>
      <c r="BQ105" s="153"/>
      <c r="BR105" s="153"/>
      <c r="BS105" s="153"/>
      <c r="BT105" s="153"/>
      <c r="BU105" s="153"/>
      <c r="BV105" s="153"/>
    </row>
    <row r="106" spans="56:74" x14ac:dyDescent="0.2">
      <c r="BD106" s="723"/>
      <c r="BE106" s="153"/>
      <c r="BF106" s="723"/>
      <c r="BK106" s="153"/>
      <c r="BL106" s="153"/>
      <c r="BM106" s="153"/>
      <c r="BN106" s="153"/>
      <c r="BO106" s="153"/>
      <c r="BP106" s="153"/>
      <c r="BQ106" s="153"/>
      <c r="BR106" s="153"/>
      <c r="BS106" s="153"/>
      <c r="BT106" s="153"/>
      <c r="BU106" s="153"/>
      <c r="BV106" s="153"/>
    </row>
    <row r="107" spans="56:74" x14ac:dyDescent="0.2">
      <c r="BD107" s="723"/>
      <c r="BE107" s="153"/>
      <c r="BF107" s="723"/>
      <c r="BK107" s="153"/>
      <c r="BL107" s="153"/>
      <c r="BM107" s="153"/>
      <c r="BN107" s="153"/>
      <c r="BO107" s="153"/>
      <c r="BP107" s="153"/>
      <c r="BQ107" s="153"/>
      <c r="BR107" s="153"/>
      <c r="BS107" s="153"/>
      <c r="BT107" s="153"/>
      <c r="BU107" s="153"/>
      <c r="BV107" s="153"/>
    </row>
    <row r="108" spans="56:74" x14ac:dyDescent="0.2">
      <c r="BD108" s="723"/>
      <c r="BE108" s="153"/>
      <c r="BF108" s="723"/>
      <c r="BK108" s="153"/>
      <c r="BL108" s="153"/>
      <c r="BM108" s="153"/>
      <c r="BN108" s="153"/>
      <c r="BO108" s="153"/>
      <c r="BP108" s="153"/>
      <c r="BQ108" s="153"/>
      <c r="BR108" s="153"/>
      <c r="BS108" s="153"/>
      <c r="BT108" s="153"/>
      <c r="BU108" s="153"/>
      <c r="BV108" s="153"/>
    </row>
    <row r="109" spans="56:74" x14ac:dyDescent="0.2">
      <c r="BK109" s="153"/>
      <c r="BL109" s="153"/>
      <c r="BM109" s="153"/>
      <c r="BN109" s="153"/>
      <c r="BO109" s="153"/>
      <c r="BP109" s="153"/>
      <c r="BQ109" s="153"/>
      <c r="BR109" s="153"/>
      <c r="BS109" s="153"/>
      <c r="BT109" s="153"/>
      <c r="BU109" s="153"/>
      <c r="BV109" s="153"/>
    </row>
    <row r="110" spans="56:74" x14ac:dyDescent="0.2">
      <c r="BK110" s="153"/>
      <c r="BL110" s="153"/>
      <c r="BM110" s="153"/>
      <c r="BN110" s="153"/>
      <c r="BO110" s="153"/>
      <c r="BP110" s="153"/>
      <c r="BQ110" s="153"/>
      <c r="BR110" s="153"/>
      <c r="BS110" s="153"/>
      <c r="BT110" s="153"/>
      <c r="BU110" s="153"/>
      <c r="BV110" s="153"/>
    </row>
    <row r="111" spans="56:74" x14ac:dyDescent="0.2">
      <c r="BK111" s="153"/>
      <c r="BL111" s="153"/>
      <c r="BM111" s="153"/>
      <c r="BN111" s="153"/>
      <c r="BO111" s="153"/>
      <c r="BP111" s="153"/>
      <c r="BQ111" s="153"/>
      <c r="BR111" s="153"/>
      <c r="BS111" s="153"/>
      <c r="BT111" s="153"/>
      <c r="BU111" s="153"/>
      <c r="BV111" s="153"/>
    </row>
    <row r="112" spans="56:74" x14ac:dyDescent="0.2">
      <c r="BK112" s="153"/>
      <c r="BL112" s="153"/>
      <c r="BM112" s="153"/>
      <c r="BN112" s="153"/>
      <c r="BO112" s="153"/>
      <c r="BP112" s="153"/>
      <c r="BQ112" s="153"/>
      <c r="BR112" s="153"/>
      <c r="BS112" s="153"/>
      <c r="BT112" s="153"/>
      <c r="BU112" s="153"/>
      <c r="BV112" s="153"/>
    </row>
    <row r="113" spans="63:74" x14ac:dyDescent="0.2">
      <c r="BK113" s="153"/>
      <c r="BL113" s="153"/>
      <c r="BM113" s="153"/>
      <c r="BN113" s="153"/>
      <c r="BO113" s="153"/>
      <c r="BP113" s="153"/>
      <c r="BQ113" s="153"/>
      <c r="BR113" s="153"/>
      <c r="BS113" s="153"/>
      <c r="BT113" s="153"/>
      <c r="BU113" s="153"/>
      <c r="BV113" s="153"/>
    </row>
    <row r="114" spans="63:74" x14ac:dyDescent="0.2">
      <c r="BK114" s="153"/>
      <c r="BL114" s="153"/>
      <c r="BM114" s="153"/>
      <c r="BN114" s="153"/>
      <c r="BO114" s="153"/>
      <c r="BP114" s="153"/>
      <c r="BQ114" s="153"/>
      <c r="BR114" s="153"/>
      <c r="BS114" s="153"/>
      <c r="BT114" s="153"/>
      <c r="BU114" s="153"/>
      <c r="BV114" s="153"/>
    </row>
    <row r="115" spans="63:74" x14ac:dyDescent="0.2">
      <c r="BK115" s="153"/>
      <c r="BL115" s="153"/>
      <c r="BM115" s="153"/>
      <c r="BN115" s="153"/>
      <c r="BO115" s="153"/>
      <c r="BP115" s="153"/>
      <c r="BQ115" s="153"/>
      <c r="BR115" s="153"/>
      <c r="BS115" s="153"/>
      <c r="BT115" s="153"/>
      <c r="BU115" s="153"/>
      <c r="BV115" s="153"/>
    </row>
    <row r="116" spans="63:74" x14ac:dyDescent="0.2">
      <c r="BK116" s="153"/>
      <c r="BL116" s="153"/>
      <c r="BM116" s="153"/>
      <c r="BN116" s="153"/>
      <c r="BO116" s="153"/>
      <c r="BP116" s="153"/>
      <c r="BQ116" s="153"/>
      <c r="BR116" s="153"/>
      <c r="BS116" s="153"/>
      <c r="BT116" s="153"/>
      <c r="BU116" s="153"/>
      <c r="BV116" s="153"/>
    </row>
    <row r="117" spans="63:74" x14ac:dyDescent="0.2">
      <c r="BK117" s="153"/>
      <c r="BL117" s="153"/>
      <c r="BM117" s="153"/>
      <c r="BN117" s="153"/>
      <c r="BO117" s="153"/>
      <c r="BP117" s="153"/>
      <c r="BQ117" s="153"/>
      <c r="BR117" s="153"/>
      <c r="BS117" s="153"/>
      <c r="BT117" s="153"/>
      <c r="BU117" s="153"/>
      <c r="BV117" s="153"/>
    </row>
    <row r="118" spans="63:74" x14ac:dyDescent="0.2">
      <c r="BK118" s="153"/>
      <c r="BL118" s="153"/>
      <c r="BM118" s="153"/>
      <c r="BN118" s="153"/>
      <c r="BO118" s="153"/>
      <c r="BP118" s="153"/>
      <c r="BQ118" s="153"/>
      <c r="BR118" s="153"/>
      <c r="BS118" s="153"/>
      <c r="BT118" s="153"/>
      <c r="BU118" s="153"/>
      <c r="BV118" s="153"/>
    </row>
    <row r="119" spans="63:74" x14ac:dyDescent="0.2">
      <c r="BK119" s="153"/>
      <c r="BL119" s="153"/>
      <c r="BM119" s="153"/>
      <c r="BN119" s="153"/>
      <c r="BO119" s="153"/>
      <c r="BP119" s="153"/>
      <c r="BQ119" s="153"/>
      <c r="BR119" s="153"/>
      <c r="BS119" s="153"/>
      <c r="BT119" s="153"/>
      <c r="BU119" s="153"/>
      <c r="BV119" s="153"/>
    </row>
    <row r="120" spans="63:74" x14ac:dyDescent="0.2">
      <c r="BK120" s="153"/>
      <c r="BL120" s="153"/>
      <c r="BM120" s="153"/>
      <c r="BN120" s="153"/>
      <c r="BO120" s="153"/>
      <c r="BP120" s="153"/>
      <c r="BQ120" s="153"/>
      <c r="BR120" s="153"/>
      <c r="BS120" s="153"/>
      <c r="BT120" s="153"/>
      <c r="BU120" s="153"/>
      <c r="BV120" s="153"/>
    </row>
    <row r="121" spans="63:74" x14ac:dyDescent="0.2">
      <c r="BK121" s="153"/>
      <c r="BL121" s="153"/>
      <c r="BM121" s="153"/>
      <c r="BN121" s="153"/>
      <c r="BO121" s="153"/>
      <c r="BP121" s="153"/>
      <c r="BQ121" s="153"/>
      <c r="BR121" s="153"/>
      <c r="BS121" s="153"/>
      <c r="BT121" s="153"/>
      <c r="BU121" s="153"/>
      <c r="BV121" s="153"/>
    </row>
    <row r="122" spans="63:74" x14ac:dyDescent="0.2">
      <c r="BK122" s="153"/>
      <c r="BL122" s="153"/>
      <c r="BM122" s="153"/>
      <c r="BN122" s="153"/>
      <c r="BO122" s="153"/>
      <c r="BP122" s="153"/>
      <c r="BQ122" s="153"/>
      <c r="BR122" s="153"/>
      <c r="BS122" s="153"/>
      <c r="BT122" s="153"/>
      <c r="BU122" s="153"/>
      <c r="BV122" s="153"/>
    </row>
    <row r="123" spans="63:74" x14ac:dyDescent="0.2">
      <c r="BK123" s="153"/>
      <c r="BL123" s="153"/>
      <c r="BM123" s="153"/>
      <c r="BN123" s="153"/>
      <c r="BO123" s="153"/>
      <c r="BP123" s="153"/>
      <c r="BQ123" s="153"/>
      <c r="BR123" s="153"/>
      <c r="BS123" s="153"/>
      <c r="BT123" s="153"/>
      <c r="BU123" s="153"/>
      <c r="BV123" s="153"/>
    </row>
    <row r="124" spans="63:74" x14ac:dyDescent="0.2">
      <c r="BK124" s="153"/>
      <c r="BL124" s="153"/>
      <c r="BM124" s="153"/>
      <c r="BN124" s="153"/>
      <c r="BO124" s="153"/>
      <c r="BP124" s="153"/>
      <c r="BQ124" s="153"/>
      <c r="BR124" s="153"/>
      <c r="BS124" s="153"/>
      <c r="BT124" s="153"/>
      <c r="BU124" s="153"/>
      <c r="BV124" s="153"/>
    </row>
    <row r="125" spans="63:74" x14ac:dyDescent="0.2">
      <c r="BK125" s="153"/>
      <c r="BL125" s="153"/>
      <c r="BM125" s="153"/>
      <c r="BN125" s="153"/>
      <c r="BO125" s="153"/>
      <c r="BP125" s="153"/>
      <c r="BQ125" s="153"/>
      <c r="BR125" s="153"/>
      <c r="BS125" s="153"/>
      <c r="BT125" s="153"/>
      <c r="BU125" s="153"/>
      <c r="BV125" s="153"/>
    </row>
    <row r="126" spans="63:74" x14ac:dyDescent="0.2">
      <c r="BK126" s="153"/>
      <c r="BL126" s="153"/>
      <c r="BM126" s="153"/>
      <c r="BN126" s="153"/>
      <c r="BO126" s="153"/>
      <c r="BP126" s="153"/>
      <c r="BQ126" s="153"/>
      <c r="BR126" s="153"/>
      <c r="BS126" s="153"/>
      <c r="BT126" s="153"/>
      <c r="BU126" s="153"/>
      <c r="BV126" s="153"/>
    </row>
    <row r="127" spans="63:74" x14ac:dyDescent="0.2">
      <c r="BK127" s="153"/>
      <c r="BL127" s="153"/>
      <c r="BM127" s="153"/>
      <c r="BN127" s="153"/>
      <c r="BO127" s="153"/>
      <c r="BP127" s="153"/>
      <c r="BQ127" s="153"/>
      <c r="BR127" s="153"/>
      <c r="BS127" s="153"/>
      <c r="BT127" s="153"/>
      <c r="BU127" s="153"/>
      <c r="BV127" s="153"/>
    </row>
    <row r="128" spans="63:74" x14ac:dyDescent="0.2">
      <c r="BK128" s="153"/>
      <c r="BL128" s="153"/>
      <c r="BM128" s="153"/>
      <c r="BN128" s="153"/>
      <c r="BO128" s="153"/>
      <c r="BP128" s="153"/>
      <c r="BQ128" s="153"/>
      <c r="BR128" s="153"/>
      <c r="BS128" s="153"/>
      <c r="BT128" s="153"/>
      <c r="BU128" s="153"/>
      <c r="BV128" s="153"/>
    </row>
    <row r="129" spans="63:74" x14ac:dyDescent="0.2">
      <c r="BK129" s="153"/>
      <c r="BL129" s="153"/>
      <c r="BM129" s="153"/>
      <c r="BN129" s="153"/>
      <c r="BO129" s="153"/>
      <c r="BP129" s="153"/>
      <c r="BQ129" s="153"/>
      <c r="BR129" s="153"/>
      <c r="BS129" s="153"/>
      <c r="BT129" s="153"/>
      <c r="BU129" s="153"/>
      <c r="BV129" s="153"/>
    </row>
    <row r="130" spans="63:74" x14ac:dyDescent="0.2">
      <c r="BK130" s="153"/>
      <c r="BL130" s="153"/>
      <c r="BM130" s="153"/>
      <c r="BN130" s="153"/>
      <c r="BO130" s="153"/>
      <c r="BP130" s="153"/>
      <c r="BQ130" s="153"/>
      <c r="BR130" s="153"/>
      <c r="BS130" s="153"/>
      <c r="BT130" s="153"/>
      <c r="BU130" s="153"/>
      <c r="BV130" s="153"/>
    </row>
    <row r="131" spans="63:74" x14ac:dyDescent="0.2">
      <c r="BK131" s="153"/>
      <c r="BL131" s="153"/>
      <c r="BM131" s="153"/>
      <c r="BN131" s="153"/>
      <c r="BO131" s="153"/>
      <c r="BP131" s="153"/>
      <c r="BQ131" s="153"/>
      <c r="BR131" s="153"/>
      <c r="BS131" s="153"/>
      <c r="BT131" s="153"/>
      <c r="BU131" s="153"/>
      <c r="BV131" s="153"/>
    </row>
    <row r="132" spans="63:74" x14ac:dyDescent="0.2">
      <c r="BK132" s="153"/>
      <c r="BL132" s="153"/>
      <c r="BM132" s="153"/>
      <c r="BN132" s="153"/>
      <c r="BO132" s="153"/>
      <c r="BP132" s="153"/>
      <c r="BQ132" s="153"/>
      <c r="BR132" s="153"/>
      <c r="BS132" s="153"/>
      <c r="BT132" s="153"/>
      <c r="BU132" s="153"/>
      <c r="BV132" s="153"/>
    </row>
    <row r="133" spans="63:74" x14ac:dyDescent="0.2">
      <c r="BK133" s="153"/>
      <c r="BL133" s="153"/>
      <c r="BM133" s="153"/>
      <c r="BN133" s="153"/>
      <c r="BO133" s="153"/>
      <c r="BP133" s="153"/>
      <c r="BQ133" s="153"/>
      <c r="BR133" s="153"/>
      <c r="BS133" s="153"/>
      <c r="BT133" s="153"/>
      <c r="BU133" s="153"/>
      <c r="BV133" s="153"/>
    </row>
    <row r="134" spans="63:74" x14ac:dyDescent="0.2">
      <c r="BK134" s="153"/>
      <c r="BL134" s="153"/>
      <c r="BM134" s="153"/>
      <c r="BN134" s="153"/>
      <c r="BO134" s="153"/>
      <c r="BP134" s="153"/>
      <c r="BQ134" s="153"/>
      <c r="BR134" s="153"/>
      <c r="BS134" s="153"/>
      <c r="BT134" s="153"/>
      <c r="BU134" s="153"/>
      <c r="BV134" s="153"/>
    </row>
    <row r="135" spans="63:74" x14ac:dyDescent="0.2">
      <c r="BK135" s="153"/>
      <c r="BL135" s="153"/>
      <c r="BM135" s="153"/>
      <c r="BN135" s="153"/>
      <c r="BO135" s="153"/>
      <c r="BP135" s="153"/>
      <c r="BQ135" s="153"/>
      <c r="BR135" s="153"/>
      <c r="BS135" s="153"/>
      <c r="BT135" s="153"/>
      <c r="BU135" s="153"/>
      <c r="BV135" s="153"/>
    </row>
    <row r="136" spans="63:74" x14ac:dyDescent="0.2">
      <c r="BK136" s="153"/>
      <c r="BL136" s="153"/>
      <c r="BM136" s="153"/>
      <c r="BN136" s="153"/>
      <c r="BO136" s="153"/>
      <c r="BP136" s="153"/>
      <c r="BQ136" s="153"/>
      <c r="BR136" s="153"/>
      <c r="BS136" s="153"/>
      <c r="BT136" s="153"/>
      <c r="BU136" s="153"/>
      <c r="BV136" s="153"/>
    </row>
    <row r="137" spans="63:74" x14ac:dyDescent="0.2">
      <c r="BK137" s="153"/>
      <c r="BL137" s="153"/>
      <c r="BM137" s="153"/>
      <c r="BN137" s="153"/>
      <c r="BO137" s="153"/>
      <c r="BP137" s="153"/>
      <c r="BQ137" s="153"/>
      <c r="BR137" s="153"/>
      <c r="BS137" s="153"/>
      <c r="BT137" s="153"/>
      <c r="BU137" s="153"/>
      <c r="BV137" s="153"/>
    </row>
    <row r="138" spans="63:74" x14ac:dyDescent="0.2">
      <c r="BK138" s="153"/>
      <c r="BL138" s="153"/>
      <c r="BM138" s="153"/>
      <c r="BN138" s="153"/>
      <c r="BO138" s="153"/>
      <c r="BP138" s="153"/>
      <c r="BQ138" s="153"/>
      <c r="BR138" s="153"/>
      <c r="BS138" s="153"/>
      <c r="BT138" s="153"/>
      <c r="BU138" s="153"/>
      <c r="BV138" s="153"/>
    </row>
    <row r="139" spans="63:74" x14ac:dyDescent="0.2">
      <c r="BK139" s="153"/>
      <c r="BL139" s="153"/>
      <c r="BM139" s="153"/>
      <c r="BN139" s="153"/>
      <c r="BO139" s="153"/>
      <c r="BP139" s="153"/>
      <c r="BQ139" s="153"/>
      <c r="BR139" s="153"/>
      <c r="BS139" s="153"/>
      <c r="BT139" s="153"/>
      <c r="BU139" s="153"/>
      <c r="BV139" s="153"/>
    </row>
    <row r="140" spans="63:74" x14ac:dyDescent="0.2">
      <c r="BK140" s="153"/>
      <c r="BL140" s="153"/>
      <c r="BM140" s="153"/>
      <c r="BN140" s="153"/>
      <c r="BO140" s="153"/>
      <c r="BP140" s="153"/>
      <c r="BQ140" s="153"/>
      <c r="BR140" s="153"/>
      <c r="BS140" s="153"/>
      <c r="BT140" s="153"/>
      <c r="BU140" s="153"/>
      <c r="BV140" s="153"/>
    </row>
    <row r="141" spans="63:74" x14ac:dyDescent="0.2">
      <c r="BK141" s="153"/>
      <c r="BL141" s="153"/>
      <c r="BM141" s="153"/>
      <c r="BN141" s="153"/>
      <c r="BO141" s="153"/>
      <c r="BP141" s="153"/>
      <c r="BQ141" s="153"/>
      <c r="BR141" s="153"/>
      <c r="BS141" s="153"/>
      <c r="BT141" s="153"/>
      <c r="BU141" s="153"/>
      <c r="BV141" s="153"/>
    </row>
    <row r="142" spans="63:74" x14ac:dyDescent="0.2">
      <c r="BK142" s="153"/>
      <c r="BL142" s="153"/>
      <c r="BM142" s="153"/>
      <c r="BN142" s="153"/>
      <c r="BO142" s="153"/>
      <c r="BP142" s="153"/>
      <c r="BQ142" s="153"/>
      <c r="BR142" s="153"/>
      <c r="BS142" s="153"/>
      <c r="BT142" s="153"/>
      <c r="BU142" s="153"/>
      <c r="BV142" s="153"/>
    </row>
    <row r="143" spans="63:74" x14ac:dyDescent="0.2">
      <c r="BK143" s="153"/>
      <c r="BL143" s="153"/>
      <c r="BM143" s="153"/>
      <c r="BN143" s="153"/>
      <c r="BO143" s="153"/>
      <c r="BP143" s="153"/>
      <c r="BQ143" s="153"/>
      <c r="BR143" s="153"/>
      <c r="BS143" s="153"/>
      <c r="BT143" s="153"/>
      <c r="BU143" s="153"/>
      <c r="BV143" s="153"/>
    </row>
    <row r="144" spans="63:74" x14ac:dyDescent="0.2">
      <c r="BK144" s="153"/>
      <c r="BL144" s="153"/>
      <c r="BM144" s="153"/>
      <c r="BN144" s="153"/>
      <c r="BO144" s="153"/>
      <c r="BP144" s="153"/>
      <c r="BQ144" s="153"/>
      <c r="BR144" s="153"/>
      <c r="BS144" s="153"/>
      <c r="BT144" s="153"/>
      <c r="BU144" s="153"/>
      <c r="BV144" s="153"/>
    </row>
    <row r="145" spans="63:74" x14ac:dyDescent="0.2">
      <c r="BK145" s="153"/>
      <c r="BL145" s="153"/>
      <c r="BM145" s="153"/>
      <c r="BN145" s="153"/>
      <c r="BO145" s="153"/>
      <c r="BP145" s="153"/>
      <c r="BQ145" s="153"/>
      <c r="BR145" s="153"/>
      <c r="BS145" s="153"/>
      <c r="BT145" s="153"/>
      <c r="BU145" s="153"/>
      <c r="BV145" s="153"/>
    </row>
  </sheetData>
  <mergeCells count="19">
    <mergeCell ref="B82:Q82"/>
    <mergeCell ref="B75:Q75"/>
    <mergeCell ref="B80:Q80"/>
    <mergeCell ref="B78:Q78"/>
    <mergeCell ref="B79:Q79"/>
    <mergeCell ref="B77:Q77"/>
    <mergeCell ref="A1:A2"/>
    <mergeCell ref="B68:Q68"/>
    <mergeCell ref="B69:Q69"/>
    <mergeCell ref="B1:AL1"/>
    <mergeCell ref="C3:N3"/>
    <mergeCell ref="O3:Z3"/>
    <mergeCell ref="AA3:AL3"/>
    <mergeCell ref="B74:R74"/>
    <mergeCell ref="BK3:BV3"/>
    <mergeCell ref="AY3:BJ3"/>
    <mergeCell ref="AM3:AX3"/>
    <mergeCell ref="B73:Q73"/>
    <mergeCell ref="B72:Q72"/>
  </mergeCells>
  <phoneticPr fontId="7" type="noConversion"/>
  <hyperlinks>
    <hyperlink ref="A1:A2" location="Contents!A1" display="Table of Contents" xr:uid="{00000000-0004-0000-0800-000000000000}"/>
  </hyperlinks>
  <pageMargins left="0.25" right="0.25" top="0.25" bottom="0.25" header="1" footer="1"/>
  <pageSetup scale="37"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pageSetUpPr fitToPage="1"/>
  </sheetPr>
  <dimension ref="A1:FJ174"/>
  <sheetViews>
    <sheetView zoomScaleNormal="100" workbookViewId="0">
      <pane xSplit="2" ySplit="4" topLeftCell="AT5" activePane="bottomRight" state="frozen"/>
      <selection activeCell="BF63" sqref="BF63"/>
      <selection pane="topRight" activeCell="BF63" sqref="BF63"/>
      <selection pane="bottomLeft" activeCell="BF63" sqref="BF63"/>
      <selection pane="bottomRight" activeCell="BG1" sqref="BG1:BG1048576"/>
    </sheetView>
  </sheetViews>
  <sheetFormatPr defaultColWidth="9.5546875" defaultRowHeight="10.199999999999999" x14ac:dyDescent="0.2"/>
  <cols>
    <col min="1" max="1" width="12" style="85" customWidth="1"/>
    <col min="2" max="2" width="50" style="85" customWidth="1"/>
    <col min="3" max="3" width="7.5546875" style="85" customWidth="1"/>
    <col min="4" max="50" width="6.5546875" style="85" customWidth="1"/>
    <col min="51" max="55" width="6.5546875" style="152" customWidth="1"/>
    <col min="56" max="56" width="6.5546875" style="716" customWidth="1"/>
    <col min="57" max="57" width="6.5546875" style="303" customWidth="1"/>
    <col min="58" max="58" width="6.5546875" style="716" customWidth="1"/>
    <col min="59" max="59" width="6.5546875" style="723" customWidth="1"/>
    <col min="60" max="60" width="6.5546875" style="334" customWidth="1"/>
    <col min="61" max="62" width="6.5546875" style="152" customWidth="1"/>
    <col min="63" max="74" width="6.5546875" style="85" customWidth="1"/>
    <col min="75" max="75" width="9.5546875" style="85"/>
    <col min="76" max="77" width="11.5546875" style="85" bestFit="1" customWidth="1"/>
    <col min="78" max="16384" width="9.5546875" style="85"/>
  </cols>
  <sheetData>
    <row r="1" spans="1:166" ht="13.35" customHeight="1" x14ac:dyDescent="0.25">
      <c r="A1" s="1008" t="s">
        <v>479</v>
      </c>
      <c r="B1" s="1056" t="s">
        <v>544</v>
      </c>
      <c r="C1" s="1057"/>
      <c r="D1" s="1057"/>
      <c r="E1" s="1057"/>
      <c r="F1" s="1057"/>
      <c r="G1" s="1057"/>
      <c r="H1" s="1057"/>
      <c r="I1" s="1057"/>
      <c r="J1" s="1057"/>
      <c r="K1" s="1057"/>
      <c r="L1" s="1057"/>
      <c r="M1" s="1057"/>
      <c r="N1" s="1057"/>
      <c r="O1" s="1057"/>
      <c r="P1" s="1057"/>
      <c r="Q1" s="1057"/>
      <c r="R1" s="1057"/>
      <c r="S1" s="1057"/>
      <c r="T1" s="1057"/>
      <c r="U1" s="1057"/>
      <c r="V1" s="1057"/>
      <c r="W1" s="1057"/>
      <c r="X1" s="1057"/>
      <c r="Y1" s="1057"/>
      <c r="Z1" s="1057"/>
      <c r="AA1" s="1057"/>
      <c r="AB1" s="1057"/>
      <c r="AC1" s="1057"/>
      <c r="AD1" s="1057"/>
      <c r="AE1" s="1057"/>
      <c r="AF1" s="1057"/>
      <c r="AG1" s="1057"/>
      <c r="AH1" s="1057"/>
      <c r="AI1" s="1057"/>
      <c r="AJ1" s="1057"/>
      <c r="AK1" s="1057"/>
      <c r="AL1" s="1057"/>
    </row>
    <row r="2" spans="1:166" ht="13.2" x14ac:dyDescent="0.25">
      <c r="A2" s="1009"/>
      <c r="B2" s="243" t="str">
        <f>"U.S. Energy Information Administration  |  Short-Term Energy Outlook  - "&amp;Dates!D1</f>
        <v>U.S. Energy Information Administration  |  Short-Term Energy Outlook  - October 2024</v>
      </c>
      <c r="C2" s="244"/>
      <c r="D2" s="244"/>
      <c r="E2" s="244"/>
      <c r="F2" s="244"/>
      <c r="G2" s="244"/>
      <c r="H2" s="244"/>
      <c r="I2" s="336"/>
      <c r="J2" s="336"/>
      <c r="K2" s="336"/>
      <c r="L2" s="336"/>
      <c r="M2" s="336"/>
      <c r="N2" s="336"/>
      <c r="O2" s="336"/>
      <c r="P2" s="336"/>
      <c r="Q2" s="336"/>
      <c r="R2" s="336"/>
      <c r="S2" s="336"/>
      <c r="T2" s="336"/>
      <c r="U2" s="336"/>
      <c r="V2" s="336"/>
      <c r="W2" s="336"/>
      <c r="X2" s="336"/>
      <c r="Y2" s="336"/>
      <c r="Z2" s="336"/>
      <c r="AA2" s="336"/>
      <c r="AB2" s="336"/>
      <c r="AC2" s="336"/>
      <c r="AD2" s="336"/>
      <c r="AE2" s="336"/>
      <c r="AF2" s="336"/>
      <c r="AG2" s="336"/>
      <c r="AH2" s="336"/>
      <c r="AI2" s="336"/>
      <c r="AJ2" s="336"/>
      <c r="AK2" s="336"/>
      <c r="AL2" s="336"/>
      <c r="AM2" s="346"/>
      <c r="AN2" s="346"/>
      <c r="AO2" s="346"/>
      <c r="AP2" s="346"/>
      <c r="AQ2" s="346"/>
      <c r="AR2" s="346"/>
      <c r="AS2" s="346"/>
      <c r="AT2" s="346"/>
      <c r="BW2" s="7"/>
    </row>
    <row r="3" spans="1:166" s="7" customFormat="1"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c r="EJ3" s="85"/>
      <c r="EK3" s="85"/>
      <c r="EL3" s="85"/>
      <c r="EM3" s="85"/>
      <c r="EN3" s="85"/>
      <c r="EO3" s="85"/>
      <c r="EP3" s="85"/>
      <c r="EQ3" s="85"/>
      <c r="ER3" s="85"/>
      <c r="ES3" s="85"/>
      <c r="ET3" s="85"/>
      <c r="EU3" s="85"/>
      <c r="EV3" s="85"/>
      <c r="EW3" s="85"/>
      <c r="EX3" s="85"/>
      <c r="EY3" s="85"/>
      <c r="EZ3" s="85"/>
      <c r="FA3" s="85"/>
      <c r="FB3" s="85"/>
      <c r="FC3" s="85"/>
      <c r="FD3" s="85"/>
      <c r="FE3" s="85"/>
      <c r="FF3" s="85"/>
      <c r="FG3" s="85"/>
      <c r="FH3" s="85"/>
      <c r="FI3" s="85"/>
      <c r="FJ3" s="85"/>
    </row>
    <row r="4" spans="1:166" s="7" customFormat="1"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12"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c r="BW4" s="85"/>
      <c r="BX4" s="85"/>
      <c r="BY4" s="85"/>
      <c r="BZ4" s="85"/>
      <c r="CA4" s="85"/>
      <c r="CB4" s="85"/>
      <c r="CC4" s="85"/>
      <c r="CD4" s="85"/>
      <c r="CE4" s="85"/>
      <c r="CF4" s="85"/>
      <c r="CG4" s="85"/>
      <c r="CH4" s="85"/>
      <c r="CI4" s="85"/>
      <c r="CJ4" s="85"/>
      <c r="CK4" s="85"/>
      <c r="CL4" s="85"/>
      <c r="CM4" s="85"/>
      <c r="CN4" s="85"/>
      <c r="CO4" s="85"/>
      <c r="CP4" s="85"/>
      <c r="CQ4" s="85"/>
      <c r="CR4" s="85"/>
      <c r="CS4" s="85"/>
      <c r="CT4" s="85"/>
      <c r="CU4" s="85"/>
      <c r="CV4" s="85"/>
      <c r="CW4" s="85"/>
      <c r="CX4" s="85"/>
      <c r="CY4" s="85"/>
      <c r="CZ4" s="85"/>
      <c r="DA4" s="85"/>
      <c r="DB4" s="85"/>
      <c r="DC4" s="85"/>
      <c r="DD4" s="85"/>
      <c r="DE4" s="85"/>
      <c r="DF4" s="85"/>
      <c r="DG4" s="85"/>
      <c r="DH4" s="85"/>
      <c r="DI4" s="85"/>
      <c r="DJ4" s="85"/>
      <c r="DK4" s="85"/>
      <c r="DL4" s="85"/>
      <c r="DM4" s="85"/>
      <c r="DN4" s="85"/>
      <c r="DO4" s="85"/>
      <c r="DP4" s="85"/>
      <c r="DQ4" s="85"/>
      <c r="DR4" s="85"/>
      <c r="DS4" s="85"/>
      <c r="DT4" s="85"/>
      <c r="DU4" s="85"/>
      <c r="DV4" s="85"/>
      <c r="DW4" s="85"/>
      <c r="DX4" s="85"/>
      <c r="DY4" s="85"/>
      <c r="DZ4" s="85"/>
      <c r="EA4" s="85"/>
      <c r="EB4" s="85"/>
      <c r="EC4" s="85"/>
      <c r="ED4" s="85"/>
      <c r="EE4" s="85"/>
      <c r="EF4" s="85"/>
      <c r="EG4" s="85"/>
      <c r="EH4" s="85"/>
      <c r="EI4" s="85"/>
      <c r="EJ4" s="85"/>
      <c r="EK4" s="85"/>
      <c r="EL4" s="85"/>
      <c r="EM4" s="85"/>
      <c r="EN4" s="85"/>
      <c r="EO4" s="85"/>
      <c r="EP4" s="85"/>
      <c r="EQ4" s="85"/>
      <c r="ER4" s="85"/>
      <c r="ES4" s="85"/>
      <c r="ET4" s="85"/>
      <c r="EU4" s="85"/>
      <c r="EV4" s="85"/>
      <c r="EW4" s="85"/>
    </row>
    <row r="5" spans="1:166" x14ac:dyDescent="0.2">
      <c r="A5" s="292"/>
      <c r="B5" s="86" t="s">
        <v>1152</v>
      </c>
      <c r="C5" s="625"/>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5"/>
      <c r="AD5" s="625"/>
      <c r="AE5" s="625"/>
      <c r="AF5" s="625"/>
      <c r="AG5" s="625"/>
      <c r="AH5" s="625"/>
      <c r="AI5" s="625"/>
      <c r="AJ5" s="625"/>
      <c r="AK5" s="625"/>
      <c r="AL5" s="625"/>
      <c r="AM5" s="625"/>
      <c r="AN5" s="625"/>
      <c r="AO5" s="625"/>
      <c r="AP5" s="625"/>
      <c r="AQ5" s="625"/>
      <c r="AR5" s="625"/>
      <c r="AS5" s="625"/>
      <c r="AT5" s="625"/>
      <c r="AU5" s="625"/>
      <c r="AV5" s="625"/>
      <c r="AW5" s="625"/>
      <c r="AX5" s="625"/>
      <c r="AY5" s="151"/>
      <c r="AZ5" s="151"/>
      <c r="BA5" s="151"/>
      <c r="BB5" s="151"/>
      <c r="BC5" s="151"/>
      <c r="BD5" s="724"/>
      <c r="BE5" s="724"/>
      <c r="BF5" s="724"/>
      <c r="BG5" s="724"/>
      <c r="BH5" s="627"/>
      <c r="BI5" s="627"/>
      <c r="BJ5" s="628"/>
      <c r="BK5" s="628"/>
      <c r="BL5" s="628"/>
      <c r="BM5" s="628"/>
      <c r="BN5" s="628"/>
      <c r="BO5" s="628"/>
      <c r="BP5" s="628"/>
      <c r="BQ5" s="628"/>
      <c r="BR5" s="628"/>
      <c r="BS5" s="628"/>
      <c r="BT5" s="628"/>
      <c r="BU5" s="628"/>
      <c r="BV5" s="628"/>
    </row>
    <row r="6" spans="1:166" s="303" customFormat="1" x14ac:dyDescent="0.2">
      <c r="A6" s="600" t="s">
        <v>1153</v>
      </c>
      <c r="B6" s="612" t="s">
        <v>1154</v>
      </c>
      <c r="C6" s="101">
        <v>5.5730959999999996</v>
      </c>
      <c r="D6" s="101">
        <v>5.4134479999999998</v>
      </c>
      <c r="E6" s="101">
        <v>5.8557740000000003</v>
      </c>
      <c r="F6" s="101">
        <v>5.6059340000000004</v>
      </c>
      <c r="G6" s="101">
        <v>5.4028390000000002</v>
      </c>
      <c r="H6" s="101">
        <v>5.8872</v>
      </c>
      <c r="I6" s="101">
        <v>6.0802579999999997</v>
      </c>
      <c r="J6" s="101">
        <v>6.044581</v>
      </c>
      <c r="K6" s="101">
        <v>5.8440320000000003</v>
      </c>
      <c r="L6" s="101">
        <v>5.6866079999999997</v>
      </c>
      <c r="M6" s="101">
        <v>5.6337429999999999</v>
      </c>
      <c r="N6" s="101">
        <v>5.3846540000000003</v>
      </c>
      <c r="O6" s="101">
        <v>5.565213</v>
      </c>
      <c r="P6" s="101">
        <v>4.5714579999999998</v>
      </c>
      <c r="Q6" s="101">
        <v>5.7216449999999996</v>
      </c>
      <c r="R6" s="101">
        <v>6.2352920000000003</v>
      </c>
      <c r="S6" s="101">
        <v>6.3737250000000003</v>
      </c>
      <c r="T6" s="101">
        <v>6.3723619999999999</v>
      </c>
      <c r="U6" s="101">
        <v>6.3282369999999997</v>
      </c>
      <c r="V6" s="101">
        <v>6.3798849999999998</v>
      </c>
      <c r="W6" s="101">
        <v>6.156301</v>
      </c>
      <c r="X6" s="101">
        <v>6.1853109999999996</v>
      </c>
      <c r="Y6" s="101">
        <v>6.1326109999999998</v>
      </c>
      <c r="Z6" s="101">
        <v>6.1056350000000004</v>
      </c>
      <c r="AA6" s="101">
        <v>5.867877</v>
      </c>
      <c r="AB6" s="101">
        <v>5.9469430000000001</v>
      </c>
      <c r="AC6" s="101">
        <v>6.5612909999999998</v>
      </c>
      <c r="AD6" s="101">
        <v>6.7072250000000002</v>
      </c>
      <c r="AE6" s="101">
        <v>6.7886579999999999</v>
      </c>
      <c r="AF6" s="101">
        <v>6.8460890000000001</v>
      </c>
      <c r="AG6" s="101">
        <v>7.0129770000000002</v>
      </c>
      <c r="AH6" s="101">
        <v>6.8380910000000004</v>
      </c>
      <c r="AI6" s="101">
        <v>6.7443049999999998</v>
      </c>
      <c r="AJ6" s="101">
        <v>6.5489170000000003</v>
      </c>
      <c r="AK6" s="101">
        <v>6.4530580000000004</v>
      </c>
      <c r="AL6" s="101">
        <v>5.9152459999999998</v>
      </c>
      <c r="AM6" s="101">
        <v>6.3693999999999997</v>
      </c>
      <c r="AN6" s="101">
        <v>6.5037830000000003</v>
      </c>
      <c r="AO6" s="101">
        <v>6.9613259999999997</v>
      </c>
      <c r="AP6" s="101">
        <v>7.2295350000000003</v>
      </c>
      <c r="AQ6" s="101">
        <v>7.2482350000000002</v>
      </c>
      <c r="AR6" s="101">
        <v>7.2311019999999999</v>
      </c>
      <c r="AS6" s="101">
        <v>7.2910519999999996</v>
      </c>
      <c r="AT6" s="101">
        <v>7.4324139999999996</v>
      </c>
      <c r="AU6" s="101">
        <v>7.3852010000000003</v>
      </c>
      <c r="AV6" s="101">
        <v>7.195379</v>
      </c>
      <c r="AW6" s="101">
        <v>7.0917289999999999</v>
      </c>
      <c r="AX6" s="101">
        <v>6.9698250000000002</v>
      </c>
      <c r="AY6" s="101">
        <v>6.4038459999999997</v>
      </c>
      <c r="AZ6" s="101">
        <v>6.9975529999999999</v>
      </c>
      <c r="BA6" s="101">
        <v>7.4420580000000003</v>
      </c>
      <c r="BB6" s="101">
        <v>7.7560630000000002</v>
      </c>
      <c r="BC6" s="101">
        <v>7.8695760000000003</v>
      </c>
      <c r="BD6" s="718">
        <v>7.8111459999999999</v>
      </c>
      <c r="BE6" s="718">
        <v>7.6472930000000003</v>
      </c>
      <c r="BF6" s="718">
        <v>7.5889273285999996</v>
      </c>
      <c r="BG6" s="718">
        <v>7.3625759190000002</v>
      </c>
      <c r="BH6" s="611">
        <v>7.1520149999999996</v>
      </c>
      <c r="BI6" s="611">
        <v>6.9994909999999999</v>
      </c>
      <c r="BJ6" s="611">
        <v>6.9762149999999998</v>
      </c>
      <c r="BK6" s="611">
        <v>6.9612040000000004</v>
      </c>
      <c r="BL6" s="611">
        <v>7.0195819999999998</v>
      </c>
      <c r="BM6" s="611">
        <v>7.3872119999999999</v>
      </c>
      <c r="BN6" s="611">
        <v>7.5929679999999999</v>
      </c>
      <c r="BO6" s="611">
        <v>7.7471180000000004</v>
      </c>
      <c r="BP6" s="611">
        <v>7.6821599999999997</v>
      </c>
      <c r="BQ6" s="611">
        <v>7.636755</v>
      </c>
      <c r="BR6" s="611">
        <v>7.6447130000000003</v>
      </c>
      <c r="BS6" s="611">
        <v>7.4510620000000003</v>
      </c>
      <c r="BT6" s="611">
        <v>7.3480740000000004</v>
      </c>
      <c r="BU6" s="611">
        <v>7.226477</v>
      </c>
      <c r="BV6" s="611">
        <v>7.155456</v>
      </c>
    </row>
    <row r="7" spans="1:166" s="303" customFormat="1" x14ac:dyDescent="0.2">
      <c r="A7" s="600" t="s">
        <v>240</v>
      </c>
      <c r="B7" s="613" t="s">
        <v>1155</v>
      </c>
      <c r="C7" s="101">
        <v>5.2057739999999999</v>
      </c>
      <c r="D7" s="101">
        <v>5.0520350000000001</v>
      </c>
      <c r="E7" s="101">
        <v>5.2528709999999998</v>
      </c>
      <c r="F7" s="101">
        <v>4.9342670000000002</v>
      </c>
      <c r="G7" s="101">
        <v>4.7454520000000002</v>
      </c>
      <c r="H7" s="101">
        <v>5.1946669999999999</v>
      </c>
      <c r="I7" s="101">
        <v>5.3675810000000004</v>
      </c>
      <c r="J7" s="101">
        <v>5.3514520000000001</v>
      </c>
      <c r="K7" s="101">
        <v>5.3078329999999996</v>
      </c>
      <c r="L7" s="101">
        <v>5.2972580000000002</v>
      </c>
      <c r="M7" s="101">
        <v>5.3214670000000002</v>
      </c>
      <c r="N7" s="101">
        <v>5.0582580000000004</v>
      </c>
      <c r="O7" s="101">
        <v>5.2172580000000002</v>
      </c>
      <c r="P7" s="101">
        <v>4.2468570000000003</v>
      </c>
      <c r="Q7" s="101">
        <v>5.1479679999999997</v>
      </c>
      <c r="R7" s="101">
        <v>5.4774669999999999</v>
      </c>
      <c r="S7" s="101">
        <v>5.496645</v>
      </c>
      <c r="T7" s="101">
        <v>5.5151669999999999</v>
      </c>
      <c r="U7" s="101">
        <v>5.5017420000000001</v>
      </c>
      <c r="V7" s="101">
        <v>5.5961290000000004</v>
      </c>
      <c r="W7" s="101">
        <v>5.5712330000000003</v>
      </c>
      <c r="X7" s="101">
        <v>5.7210000000000001</v>
      </c>
      <c r="Y7" s="101">
        <v>5.7728330000000003</v>
      </c>
      <c r="Z7" s="101">
        <v>5.7409359999999996</v>
      </c>
      <c r="AA7" s="101">
        <v>5.5083549999999999</v>
      </c>
      <c r="AB7" s="101">
        <v>5.5139639999999996</v>
      </c>
      <c r="AC7" s="101">
        <v>5.9523549999999998</v>
      </c>
      <c r="AD7" s="101">
        <v>5.9173</v>
      </c>
      <c r="AE7" s="101">
        <v>5.9610000000000003</v>
      </c>
      <c r="AF7" s="101">
        <v>6.008267</v>
      </c>
      <c r="AG7" s="101">
        <v>6.1885159999999999</v>
      </c>
      <c r="AH7" s="101">
        <v>6.0605479999999998</v>
      </c>
      <c r="AI7" s="101">
        <v>6.1540670000000004</v>
      </c>
      <c r="AJ7" s="101">
        <v>6.1677419999999996</v>
      </c>
      <c r="AK7" s="101">
        <v>6.1393000000000004</v>
      </c>
      <c r="AL7" s="101">
        <v>5.6004519999999998</v>
      </c>
      <c r="AM7" s="101">
        <v>6.0409680000000003</v>
      </c>
      <c r="AN7" s="101">
        <v>6.1175360000000003</v>
      </c>
      <c r="AO7" s="101">
        <v>6.3514189999999999</v>
      </c>
      <c r="AP7" s="101">
        <v>6.4454330000000004</v>
      </c>
      <c r="AQ7" s="101">
        <v>6.428839</v>
      </c>
      <c r="AR7" s="101">
        <v>6.4082999999999997</v>
      </c>
      <c r="AS7" s="101">
        <v>6.5056770000000004</v>
      </c>
      <c r="AT7" s="101">
        <v>6.6308389999999999</v>
      </c>
      <c r="AU7" s="101">
        <v>6.7954330000000001</v>
      </c>
      <c r="AV7" s="101">
        <v>6.8048390000000003</v>
      </c>
      <c r="AW7" s="101">
        <v>6.7828330000000001</v>
      </c>
      <c r="AX7" s="101">
        <v>6.6485479999999999</v>
      </c>
      <c r="AY7" s="101">
        <v>6.0579359999999998</v>
      </c>
      <c r="AZ7" s="101">
        <v>6.6409310000000001</v>
      </c>
      <c r="BA7" s="101">
        <v>6.8315479999999997</v>
      </c>
      <c r="BB7" s="101">
        <v>6.9739000000000004</v>
      </c>
      <c r="BC7" s="101">
        <v>7.0499359999999998</v>
      </c>
      <c r="BD7" s="718">
        <v>7.0128000000000004</v>
      </c>
      <c r="BE7" s="718">
        <v>6.8948070000000001</v>
      </c>
      <c r="BF7" s="718">
        <v>6.7639940286</v>
      </c>
      <c r="BG7" s="718">
        <v>6.7548177190000001</v>
      </c>
      <c r="BH7" s="611">
        <v>6.7297120000000001</v>
      </c>
      <c r="BI7" s="611">
        <v>6.7069789999999996</v>
      </c>
      <c r="BJ7" s="611">
        <v>6.6687969999999996</v>
      </c>
      <c r="BK7" s="611">
        <v>6.6099389999999998</v>
      </c>
      <c r="BL7" s="611">
        <v>6.6141059999999996</v>
      </c>
      <c r="BM7" s="611">
        <v>6.7576309999999999</v>
      </c>
      <c r="BN7" s="611">
        <v>6.8186470000000003</v>
      </c>
      <c r="BO7" s="611">
        <v>6.8839610000000002</v>
      </c>
      <c r="BP7" s="611">
        <v>6.8262700000000001</v>
      </c>
      <c r="BQ7" s="611">
        <v>6.7905490000000004</v>
      </c>
      <c r="BR7" s="611">
        <v>6.8301170000000004</v>
      </c>
      <c r="BS7" s="611">
        <v>6.8580019999999999</v>
      </c>
      <c r="BT7" s="611">
        <v>6.9146739999999998</v>
      </c>
      <c r="BU7" s="611">
        <v>6.9103830000000004</v>
      </c>
      <c r="BV7" s="611">
        <v>6.8272300000000001</v>
      </c>
    </row>
    <row r="8" spans="1:166" x14ac:dyDescent="0.2">
      <c r="A8" s="293" t="s">
        <v>522</v>
      </c>
      <c r="B8" s="614" t="s">
        <v>1156</v>
      </c>
      <c r="C8" s="471">
        <v>1.9553229999999999</v>
      </c>
      <c r="D8" s="471">
        <v>1.898862</v>
      </c>
      <c r="E8" s="471">
        <v>1.978129</v>
      </c>
      <c r="F8" s="471">
        <v>1.766</v>
      </c>
      <c r="G8" s="471">
        <v>1.863097</v>
      </c>
      <c r="H8" s="471">
        <v>2.1326000000000001</v>
      </c>
      <c r="I8" s="471">
        <v>2.1820650000000001</v>
      </c>
      <c r="J8" s="471">
        <v>2.1460970000000001</v>
      </c>
      <c r="K8" s="471">
        <v>2.0971329999999999</v>
      </c>
      <c r="L8" s="471">
        <v>2.1388389999999999</v>
      </c>
      <c r="M8" s="471">
        <v>2.1138330000000001</v>
      </c>
      <c r="N8" s="471">
        <v>1.913645</v>
      </c>
      <c r="O8" s="471">
        <v>2.0436450000000002</v>
      </c>
      <c r="P8" s="471">
        <v>1.5646789999999999</v>
      </c>
      <c r="Q8" s="471">
        <v>1.990194</v>
      </c>
      <c r="R8" s="471">
        <v>2.2159330000000002</v>
      </c>
      <c r="S8" s="471">
        <v>2.1895479999999998</v>
      </c>
      <c r="T8" s="471">
        <v>2.1941670000000002</v>
      </c>
      <c r="U8" s="471">
        <v>2.1732260000000001</v>
      </c>
      <c r="V8" s="471">
        <v>2.2170969999999999</v>
      </c>
      <c r="W8" s="471">
        <v>2.1905999999999999</v>
      </c>
      <c r="X8" s="471">
        <v>2.2895159999999999</v>
      </c>
      <c r="Y8" s="471">
        <v>2.3473329999999999</v>
      </c>
      <c r="Z8" s="471">
        <v>2.3301289999999999</v>
      </c>
      <c r="AA8" s="471">
        <v>2.256097</v>
      </c>
      <c r="AB8" s="471">
        <v>2.2515710000000002</v>
      </c>
      <c r="AC8" s="471">
        <v>2.5298069999999999</v>
      </c>
      <c r="AD8" s="471">
        <v>2.4696669999999998</v>
      </c>
      <c r="AE8" s="471">
        <v>2.4485809999999999</v>
      </c>
      <c r="AF8" s="471">
        <v>2.441033</v>
      </c>
      <c r="AG8" s="471">
        <v>2.5109360000000001</v>
      </c>
      <c r="AH8" s="471">
        <v>2.3745479999999999</v>
      </c>
      <c r="AI8" s="471">
        <v>2.387</v>
      </c>
      <c r="AJ8" s="471">
        <v>2.4591940000000001</v>
      </c>
      <c r="AK8" s="471">
        <v>2.5308329999999999</v>
      </c>
      <c r="AL8" s="471">
        <v>2.198645</v>
      </c>
      <c r="AM8" s="471">
        <v>2.4480970000000002</v>
      </c>
      <c r="AN8" s="471">
        <v>2.5409290000000002</v>
      </c>
      <c r="AO8" s="471">
        <v>2.6789679999999998</v>
      </c>
      <c r="AP8" s="471">
        <v>2.6986669999999999</v>
      </c>
      <c r="AQ8" s="471">
        <v>2.6495479999999998</v>
      </c>
      <c r="AR8" s="471">
        <v>2.5817999999999999</v>
      </c>
      <c r="AS8" s="471">
        <v>2.5965479999999999</v>
      </c>
      <c r="AT8" s="471">
        <v>2.6425480000000001</v>
      </c>
      <c r="AU8" s="471">
        <v>2.7669329999999999</v>
      </c>
      <c r="AV8" s="471">
        <v>2.8027739999999999</v>
      </c>
      <c r="AW8" s="471">
        <v>2.7574000000000001</v>
      </c>
      <c r="AX8" s="471">
        <v>2.6545160000000001</v>
      </c>
      <c r="AY8" s="471">
        <v>2.3693870000000001</v>
      </c>
      <c r="AZ8" s="471">
        <v>2.6886899999999998</v>
      </c>
      <c r="BA8" s="471">
        <v>2.839645</v>
      </c>
      <c r="BB8" s="471">
        <v>2.9376000000000002</v>
      </c>
      <c r="BC8" s="471">
        <v>2.9525809999999999</v>
      </c>
      <c r="BD8" s="689">
        <v>2.8622999999999998</v>
      </c>
      <c r="BE8" s="689">
        <v>2.7315480000000001</v>
      </c>
      <c r="BF8" s="689">
        <v>2.7279567509999998</v>
      </c>
      <c r="BG8" s="689">
        <v>2.7231585989</v>
      </c>
      <c r="BH8" s="392">
        <v>2.705816</v>
      </c>
      <c r="BI8" s="392">
        <v>2.6939259999999998</v>
      </c>
      <c r="BJ8" s="392">
        <v>2.6919040000000001</v>
      </c>
      <c r="BK8" s="392">
        <v>2.6426810000000001</v>
      </c>
      <c r="BL8" s="392">
        <v>2.6778490000000001</v>
      </c>
      <c r="BM8" s="392">
        <v>2.7258290000000001</v>
      </c>
      <c r="BN8" s="392">
        <v>2.7634089999999998</v>
      </c>
      <c r="BO8" s="392">
        <v>2.7980239999999998</v>
      </c>
      <c r="BP8" s="392">
        <v>2.7239979999999999</v>
      </c>
      <c r="BQ8" s="392">
        <v>2.6851759999999998</v>
      </c>
      <c r="BR8" s="392">
        <v>2.7116899999999999</v>
      </c>
      <c r="BS8" s="392">
        <v>2.7400890000000002</v>
      </c>
      <c r="BT8" s="392">
        <v>2.8061690000000001</v>
      </c>
      <c r="BU8" s="392">
        <v>2.8266749999999998</v>
      </c>
      <c r="BV8" s="392">
        <v>2.759979</v>
      </c>
    </row>
    <row r="9" spans="1:166" x14ac:dyDescent="0.2">
      <c r="A9" s="293" t="s">
        <v>523</v>
      </c>
      <c r="B9" s="614" t="s">
        <v>946</v>
      </c>
      <c r="C9" s="471">
        <v>1.754419</v>
      </c>
      <c r="D9" s="471">
        <v>1.7032069999999999</v>
      </c>
      <c r="E9" s="471">
        <v>1.760032</v>
      </c>
      <c r="F9" s="471">
        <v>1.6914</v>
      </c>
      <c r="G9" s="471">
        <v>1.530645</v>
      </c>
      <c r="H9" s="471">
        <v>1.6140000000000001</v>
      </c>
      <c r="I9" s="471">
        <v>1.671516</v>
      </c>
      <c r="J9" s="471">
        <v>1.679419</v>
      </c>
      <c r="K9" s="471">
        <v>1.6924999999999999</v>
      </c>
      <c r="L9" s="471">
        <v>1.680677</v>
      </c>
      <c r="M9" s="471">
        <v>1.7154670000000001</v>
      </c>
      <c r="N9" s="471">
        <v>1.696194</v>
      </c>
      <c r="O9" s="471">
        <v>1.7184839999999999</v>
      </c>
      <c r="P9" s="471">
        <v>1.44425</v>
      </c>
      <c r="Q9" s="471">
        <v>1.7052579999999999</v>
      </c>
      <c r="R9" s="471">
        <v>1.7537670000000001</v>
      </c>
      <c r="S9" s="471">
        <v>1.764645</v>
      </c>
      <c r="T9" s="471">
        <v>1.7539</v>
      </c>
      <c r="U9" s="471">
        <v>1.754516</v>
      </c>
      <c r="V9" s="471">
        <v>1.7724519999999999</v>
      </c>
      <c r="W9" s="471">
        <v>1.7761</v>
      </c>
      <c r="X9" s="471">
        <v>1.8143229999999999</v>
      </c>
      <c r="Y9" s="471">
        <v>1.8260670000000001</v>
      </c>
      <c r="Z9" s="471">
        <v>1.824516</v>
      </c>
      <c r="AA9" s="471">
        <v>1.754</v>
      </c>
      <c r="AB9" s="471">
        <v>1.764643</v>
      </c>
      <c r="AC9" s="471">
        <v>1.8433870000000001</v>
      </c>
      <c r="AD9" s="471">
        <v>1.8437330000000001</v>
      </c>
      <c r="AE9" s="471">
        <v>1.855129</v>
      </c>
      <c r="AF9" s="471">
        <v>1.869167</v>
      </c>
      <c r="AG9" s="471">
        <v>1.9100649999999999</v>
      </c>
      <c r="AH9" s="471">
        <v>1.922839</v>
      </c>
      <c r="AI9" s="471">
        <v>1.9772670000000001</v>
      </c>
      <c r="AJ9" s="471">
        <v>1.9576769999999999</v>
      </c>
      <c r="AK9" s="471">
        <v>1.9283999999999999</v>
      </c>
      <c r="AL9" s="471">
        <v>1.8187420000000001</v>
      </c>
      <c r="AM9" s="471">
        <v>1.9130320000000001</v>
      </c>
      <c r="AN9" s="471">
        <v>1.914679</v>
      </c>
      <c r="AO9" s="471">
        <v>1.9622900000000001</v>
      </c>
      <c r="AP9" s="471">
        <v>1.987933</v>
      </c>
      <c r="AQ9" s="471">
        <v>1.98529</v>
      </c>
      <c r="AR9" s="471">
        <v>1.9970000000000001</v>
      </c>
      <c r="AS9" s="471">
        <v>2.0285160000000002</v>
      </c>
      <c r="AT9" s="471">
        <v>2.055968</v>
      </c>
      <c r="AU9" s="471">
        <v>2.0790999999999999</v>
      </c>
      <c r="AV9" s="471">
        <v>2.0937739999999998</v>
      </c>
      <c r="AW9" s="471">
        <v>2.121267</v>
      </c>
      <c r="AX9" s="471">
        <v>2.1078389999999998</v>
      </c>
      <c r="AY9" s="471">
        <v>1.954645</v>
      </c>
      <c r="AZ9" s="471">
        <v>2.0932759999999999</v>
      </c>
      <c r="BA9" s="471">
        <v>2.1107420000000001</v>
      </c>
      <c r="BB9" s="471">
        <v>2.1218669999999999</v>
      </c>
      <c r="BC9" s="471">
        <v>2.1371609999999999</v>
      </c>
      <c r="BD9" s="689">
        <v>2.1494330000000001</v>
      </c>
      <c r="BE9" s="689">
        <v>2.1433230000000001</v>
      </c>
      <c r="BF9" s="689">
        <v>2.1440282645000002</v>
      </c>
      <c r="BG9" s="689">
        <v>2.1355642985999999</v>
      </c>
      <c r="BH9" s="392">
        <v>2.140574</v>
      </c>
      <c r="BI9" s="392">
        <v>2.1450089999999999</v>
      </c>
      <c r="BJ9" s="392">
        <v>2.1434220000000002</v>
      </c>
      <c r="BK9" s="392">
        <v>2.1281780000000001</v>
      </c>
      <c r="BL9" s="392">
        <v>2.1034320000000002</v>
      </c>
      <c r="BM9" s="392">
        <v>2.1766640000000002</v>
      </c>
      <c r="BN9" s="392">
        <v>2.1870759999999998</v>
      </c>
      <c r="BO9" s="392">
        <v>2.1914210000000001</v>
      </c>
      <c r="BP9" s="392">
        <v>2.1875019999999998</v>
      </c>
      <c r="BQ9" s="392">
        <v>2.1847530000000002</v>
      </c>
      <c r="BR9" s="392">
        <v>2.1835149999999999</v>
      </c>
      <c r="BS9" s="392">
        <v>2.1853579999999999</v>
      </c>
      <c r="BT9" s="392">
        <v>2.1867420000000002</v>
      </c>
      <c r="BU9" s="392">
        <v>2.1877179999999998</v>
      </c>
      <c r="BV9" s="392">
        <v>2.1903239999999999</v>
      </c>
    </row>
    <row r="10" spans="1:166" x14ac:dyDescent="0.2">
      <c r="A10" s="293" t="s">
        <v>524</v>
      </c>
      <c r="B10" s="614" t="s">
        <v>1157</v>
      </c>
      <c r="C10" s="471">
        <v>0.92532300000000001</v>
      </c>
      <c r="D10" s="471">
        <v>0.89779399999999998</v>
      </c>
      <c r="E10" s="471">
        <v>0.93471000000000004</v>
      </c>
      <c r="F10" s="471">
        <v>0.90430100000000002</v>
      </c>
      <c r="G10" s="471">
        <v>0.81274299999999999</v>
      </c>
      <c r="H10" s="471">
        <v>0.86003399999999997</v>
      </c>
      <c r="I10" s="471">
        <v>0.89222599999999996</v>
      </c>
      <c r="J10" s="471">
        <v>0.89803299999999997</v>
      </c>
      <c r="K10" s="471">
        <v>0.90116700000000005</v>
      </c>
      <c r="L10" s="471">
        <v>0.88754900000000003</v>
      </c>
      <c r="M10" s="471">
        <v>0.90626700000000004</v>
      </c>
      <c r="N10" s="471">
        <v>0.89058099999999996</v>
      </c>
      <c r="O10" s="471">
        <v>0.89838700000000005</v>
      </c>
      <c r="P10" s="471">
        <v>0.76403500000000002</v>
      </c>
      <c r="Q10" s="471">
        <v>0.89412899999999995</v>
      </c>
      <c r="R10" s="471">
        <v>0.92030000000000001</v>
      </c>
      <c r="S10" s="471">
        <v>0.93145199999999995</v>
      </c>
      <c r="T10" s="471">
        <v>0.93006699999999998</v>
      </c>
      <c r="U10" s="471">
        <v>0.92961300000000002</v>
      </c>
      <c r="V10" s="471">
        <v>0.94483799999999996</v>
      </c>
      <c r="W10" s="471">
        <v>0.94526600000000005</v>
      </c>
      <c r="X10" s="471">
        <v>0.96541900000000003</v>
      </c>
      <c r="Y10" s="471">
        <v>0.96460000000000001</v>
      </c>
      <c r="Z10" s="471">
        <v>0.96193600000000001</v>
      </c>
      <c r="AA10" s="471">
        <v>0.91725800000000002</v>
      </c>
      <c r="AB10" s="471">
        <v>0.91985700000000004</v>
      </c>
      <c r="AC10" s="471">
        <v>0.96412900000000001</v>
      </c>
      <c r="AD10" s="471">
        <v>0.97360000000000002</v>
      </c>
      <c r="AE10" s="471">
        <v>0.98699999999999999</v>
      </c>
      <c r="AF10" s="471">
        <v>0.99776699999999996</v>
      </c>
      <c r="AG10" s="471">
        <v>1.026386</v>
      </c>
      <c r="AH10" s="471">
        <v>1.022645</v>
      </c>
      <c r="AI10" s="471">
        <v>1.0415000000000001</v>
      </c>
      <c r="AJ10" s="471">
        <v>1.036645</v>
      </c>
      <c r="AK10" s="471">
        <v>1.0089999999999999</v>
      </c>
      <c r="AL10" s="471">
        <v>0.95542000000000005</v>
      </c>
      <c r="AM10" s="471">
        <v>1.001323</v>
      </c>
      <c r="AN10" s="471">
        <v>0.994892</v>
      </c>
      <c r="AO10" s="471">
        <v>1.0201929999999999</v>
      </c>
      <c r="AP10" s="471">
        <v>1.0412330000000001</v>
      </c>
      <c r="AQ10" s="471">
        <v>1.048065</v>
      </c>
      <c r="AR10" s="471">
        <v>1.054033</v>
      </c>
      <c r="AS10" s="471">
        <v>1.0756129999999999</v>
      </c>
      <c r="AT10" s="471">
        <v>1.092258</v>
      </c>
      <c r="AU10" s="471">
        <v>1.109567</v>
      </c>
      <c r="AV10" s="471">
        <v>1.099807</v>
      </c>
      <c r="AW10" s="471">
        <v>1.1067659999999999</v>
      </c>
      <c r="AX10" s="471">
        <v>1.1038380000000001</v>
      </c>
      <c r="AY10" s="471">
        <v>1.0212909999999999</v>
      </c>
      <c r="AZ10" s="471">
        <v>1.089655</v>
      </c>
      <c r="BA10" s="471">
        <v>1.0986450000000001</v>
      </c>
      <c r="BB10" s="471">
        <v>1.108633</v>
      </c>
      <c r="BC10" s="471">
        <v>1.1229039999999999</v>
      </c>
      <c r="BD10" s="689">
        <v>1.1335</v>
      </c>
      <c r="BE10" s="689">
        <v>1.1379360000000001</v>
      </c>
      <c r="BF10" s="689">
        <v>1.1366252871</v>
      </c>
      <c r="BG10" s="689">
        <v>1.1354798223</v>
      </c>
      <c r="BH10" s="392">
        <v>1.1404810000000001</v>
      </c>
      <c r="BI10" s="392">
        <v>1.1436900000000001</v>
      </c>
      <c r="BJ10" s="392">
        <v>1.1344810000000001</v>
      </c>
      <c r="BK10" s="392">
        <v>1.1429450000000001</v>
      </c>
      <c r="BL10" s="392">
        <v>1.146352</v>
      </c>
      <c r="BM10" s="392">
        <v>1.1494</v>
      </c>
      <c r="BN10" s="392">
        <v>1.1478280000000001</v>
      </c>
      <c r="BO10" s="392">
        <v>1.1548480000000001</v>
      </c>
      <c r="BP10" s="392">
        <v>1.157497</v>
      </c>
      <c r="BQ10" s="392">
        <v>1.1544810000000001</v>
      </c>
      <c r="BR10" s="392">
        <v>1.16249</v>
      </c>
      <c r="BS10" s="392">
        <v>1.164696</v>
      </c>
      <c r="BT10" s="392">
        <v>1.1730259999999999</v>
      </c>
      <c r="BU10" s="392">
        <v>1.166007</v>
      </c>
      <c r="BV10" s="392">
        <v>1.1699660000000001</v>
      </c>
    </row>
    <row r="11" spans="1:166" x14ac:dyDescent="0.2">
      <c r="A11" s="293" t="s">
        <v>525</v>
      </c>
      <c r="B11" s="614" t="s">
        <v>1158</v>
      </c>
      <c r="C11" s="471">
        <v>0.57070900000000002</v>
      </c>
      <c r="D11" s="471">
        <v>0.552172</v>
      </c>
      <c r="E11" s="471">
        <v>0.57999999999999996</v>
      </c>
      <c r="F11" s="471">
        <v>0.57256600000000002</v>
      </c>
      <c r="G11" s="471">
        <v>0.53896699999999997</v>
      </c>
      <c r="H11" s="471">
        <v>0.58803300000000003</v>
      </c>
      <c r="I11" s="471">
        <v>0.62177400000000005</v>
      </c>
      <c r="J11" s="471">
        <v>0.62790299999999999</v>
      </c>
      <c r="K11" s="471">
        <v>0.61703300000000005</v>
      </c>
      <c r="L11" s="471">
        <v>0.59019299999999997</v>
      </c>
      <c r="M11" s="471">
        <v>0.58589999999999998</v>
      </c>
      <c r="N11" s="471">
        <v>0.55783799999999995</v>
      </c>
      <c r="O11" s="471">
        <v>0.55674199999999996</v>
      </c>
      <c r="P11" s="471">
        <v>0.47389300000000001</v>
      </c>
      <c r="Q11" s="471">
        <v>0.55838699999999997</v>
      </c>
      <c r="R11" s="471">
        <v>0.58746699999999996</v>
      </c>
      <c r="S11" s="471">
        <v>0.61099999999999999</v>
      </c>
      <c r="T11" s="471">
        <v>0.63703299999999996</v>
      </c>
      <c r="U11" s="471">
        <v>0.64438700000000004</v>
      </c>
      <c r="V11" s="471">
        <v>0.66174200000000005</v>
      </c>
      <c r="W11" s="471">
        <v>0.65926700000000005</v>
      </c>
      <c r="X11" s="471">
        <v>0.65174200000000004</v>
      </c>
      <c r="Y11" s="471">
        <v>0.63483299999999998</v>
      </c>
      <c r="Z11" s="471">
        <v>0.62435499999999999</v>
      </c>
      <c r="AA11" s="471">
        <v>0.58099999999999996</v>
      </c>
      <c r="AB11" s="471">
        <v>0.57789299999999999</v>
      </c>
      <c r="AC11" s="471">
        <v>0.61503200000000002</v>
      </c>
      <c r="AD11" s="471">
        <v>0.63029999999999997</v>
      </c>
      <c r="AE11" s="471">
        <v>0.67029000000000005</v>
      </c>
      <c r="AF11" s="471">
        <v>0.70030000000000003</v>
      </c>
      <c r="AG11" s="471">
        <v>0.74112900000000004</v>
      </c>
      <c r="AH11" s="471">
        <v>0.74051599999999995</v>
      </c>
      <c r="AI11" s="471">
        <v>0.74829999999999997</v>
      </c>
      <c r="AJ11" s="471">
        <v>0.71422600000000003</v>
      </c>
      <c r="AK11" s="471">
        <v>0.67106699999999997</v>
      </c>
      <c r="AL11" s="471">
        <v>0.62764500000000001</v>
      </c>
      <c r="AM11" s="471">
        <v>0.67851600000000001</v>
      </c>
      <c r="AN11" s="471">
        <v>0.66703599999999996</v>
      </c>
      <c r="AO11" s="471">
        <v>0.68996800000000003</v>
      </c>
      <c r="AP11" s="471">
        <v>0.71760000000000002</v>
      </c>
      <c r="AQ11" s="471">
        <v>0.74593600000000004</v>
      </c>
      <c r="AR11" s="471">
        <v>0.77546700000000002</v>
      </c>
      <c r="AS11" s="471">
        <v>0.80500000000000005</v>
      </c>
      <c r="AT11" s="471">
        <v>0.84006499999999995</v>
      </c>
      <c r="AU11" s="471">
        <v>0.83983300000000005</v>
      </c>
      <c r="AV11" s="471">
        <v>0.80848399999999998</v>
      </c>
      <c r="AW11" s="471">
        <v>0.7974</v>
      </c>
      <c r="AX11" s="471">
        <v>0.78235500000000002</v>
      </c>
      <c r="AY11" s="471">
        <v>0.71261300000000005</v>
      </c>
      <c r="AZ11" s="471">
        <v>0.76931000000000005</v>
      </c>
      <c r="BA11" s="471">
        <v>0.78251599999999999</v>
      </c>
      <c r="BB11" s="471">
        <v>0.80579999999999996</v>
      </c>
      <c r="BC11" s="471">
        <v>0.83728999999999998</v>
      </c>
      <c r="BD11" s="689">
        <v>0.86756699999999998</v>
      </c>
      <c r="BE11" s="689">
        <v>0.88200000000000001</v>
      </c>
      <c r="BF11" s="689">
        <v>0.75538372596000003</v>
      </c>
      <c r="BG11" s="689">
        <v>0.76061499926999998</v>
      </c>
      <c r="BH11" s="392">
        <v>0.74283980000000005</v>
      </c>
      <c r="BI11" s="392">
        <v>0.72435400000000005</v>
      </c>
      <c r="BJ11" s="392">
        <v>0.69899040000000001</v>
      </c>
      <c r="BK11" s="392">
        <v>0.69613579999999997</v>
      </c>
      <c r="BL11" s="392">
        <v>0.686473</v>
      </c>
      <c r="BM11" s="392">
        <v>0.70573710000000001</v>
      </c>
      <c r="BN11" s="392">
        <v>0.72033380000000002</v>
      </c>
      <c r="BO11" s="392">
        <v>0.73966779999999999</v>
      </c>
      <c r="BP11" s="392">
        <v>0.75727350000000004</v>
      </c>
      <c r="BQ11" s="392">
        <v>0.76613880000000001</v>
      </c>
      <c r="BR11" s="392">
        <v>0.77242140000000004</v>
      </c>
      <c r="BS11" s="392">
        <v>0.7678585</v>
      </c>
      <c r="BT11" s="392">
        <v>0.74873699999999999</v>
      </c>
      <c r="BU11" s="392">
        <v>0.72998289999999999</v>
      </c>
      <c r="BV11" s="392">
        <v>0.70696139999999996</v>
      </c>
    </row>
    <row r="12" spans="1:166" s="303" customFormat="1" x14ac:dyDescent="0.2">
      <c r="A12" s="600" t="s">
        <v>542</v>
      </c>
      <c r="B12" s="613" t="s">
        <v>1159</v>
      </c>
      <c r="C12" s="101">
        <v>0.38783800000000002</v>
      </c>
      <c r="D12" s="101">
        <v>0.381241</v>
      </c>
      <c r="E12" s="101">
        <v>0.621</v>
      </c>
      <c r="F12" s="101">
        <v>0.68279999999999996</v>
      </c>
      <c r="G12" s="101">
        <v>0.67103199999999996</v>
      </c>
      <c r="H12" s="101">
        <v>0.71040000000000003</v>
      </c>
      <c r="I12" s="101">
        <v>0.73216099999999995</v>
      </c>
      <c r="J12" s="101">
        <v>0.712032</v>
      </c>
      <c r="K12" s="101">
        <v>0.55546600000000002</v>
      </c>
      <c r="L12" s="101">
        <v>0.40983799999999998</v>
      </c>
      <c r="M12" s="101">
        <v>0.33329999999999999</v>
      </c>
      <c r="N12" s="101">
        <v>0.34696700000000003</v>
      </c>
      <c r="O12" s="101">
        <v>0.36725799999999997</v>
      </c>
      <c r="P12" s="101">
        <v>0.34267900000000001</v>
      </c>
      <c r="Q12" s="101">
        <v>0.59422600000000003</v>
      </c>
      <c r="R12" s="101">
        <v>0.778667</v>
      </c>
      <c r="S12" s="101">
        <v>0.89974200000000004</v>
      </c>
      <c r="T12" s="101">
        <v>0.88090000000000002</v>
      </c>
      <c r="U12" s="101">
        <v>0.84980699999999998</v>
      </c>
      <c r="V12" s="101">
        <v>0.80548399999999998</v>
      </c>
      <c r="W12" s="101">
        <v>0.60670000000000002</v>
      </c>
      <c r="X12" s="101">
        <v>0.48658099999999999</v>
      </c>
      <c r="Y12" s="101">
        <v>0.38316699999999998</v>
      </c>
      <c r="Z12" s="101">
        <v>0.38809700000000003</v>
      </c>
      <c r="AA12" s="101">
        <v>0.38187100000000002</v>
      </c>
      <c r="AB12" s="101">
        <v>0.45410699999999998</v>
      </c>
      <c r="AC12" s="101">
        <v>0.63132299999999997</v>
      </c>
      <c r="AD12" s="101">
        <v>0.81006699999999998</v>
      </c>
      <c r="AE12" s="101">
        <v>0.84948400000000002</v>
      </c>
      <c r="AF12" s="101">
        <v>0.86146699999999998</v>
      </c>
      <c r="AG12" s="101">
        <v>0.84690299999999996</v>
      </c>
      <c r="AH12" s="101">
        <v>0.80006500000000003</v>
      </c>
      <c r="AI12" s="101">
        <v>0.61103300000000005</v>
      </c>
      <c r="AJ12" s="101">
        <v>0.40428999999999998</v>
      </c>
      <c r="AK12" s="101">
        <v>0.33843299999999998</v>
      </c>
      <c r="AL12" s="101">
        <v>0.33712900000000001</v>
      </c>
      <c r="AM12" s="101">
        <v>0.35154800000000003</v>
      </c>
      <c r="AN12" s="101">
        <v>0.40953600000000001</v>
      </c>
      <c r="AO12" s="101">
        <v>0.63306499999999999</v>
      </c>
      <c r="AP12" s="101">
        <v>0.80659999999999998</v>
      </c>
      <c r="AQ12" s="101">
        <v>0.843032</v>
      </c>
      <c r="AR12" s="101">
        <v>0.84703300000000004</v>
      </c>
      <c r="AS12" s="101">
        <v>0.80932300000000001</v>
      </c>
      <c r="AT12" s="101">
        <v>0.82580699999999996</v>
      </c>
      <c r="AU12" s="101">
        <v>0.61286700000000005</v>
      </c>
      <c r="AV12" s="101">
        <v>0.414742</v>
      </c>
      <c r="AW12" s="101">
        <v>0.33316699999999999</v>
      </c>
      <c r="AX12" s="101">
        <v>0.34525800000000001</v>
      </c>
      <c r="AY12" s="101">
        <v>0.36835499999999999</v>
      </c>
      <c r="AZ12" s="101">
        <v>0.380828</v>
      </c>
      <c r="BA12" s="101">
        <v>0.63283900000000004</v>
      </c>
      <c r="BB12" s="101">
        <v>0.804033</v>
      </c>
      <c r="BC12" s="101">
        <v>0.84235499999999996</v>
      </c>
      <c r="BD12" s="718">
        <v>0.82140000000000002</v>
      </c>
      <c r="BE12" s="718">
        <v>0.77667699999999995</v>
      </c>
      <c r="BF12" s="718">
        <v>0.82493329999999998</v>
      </c>
      <c r="BG12" s="718">
        <v>0.60775820000000003</v>
      </c>
      <c r="BH12" s="611">
        <v>0.44313639999999999</v>
      </c>
      <c r="BI12" s="611">
        <v>0.31388959999999999</v>
      </c>
      <c r="BJ12" s="611">
        <v>0.32821090000000003</v>
      </c>
      <c r="BK12" s="611">
        <v>0.37214639999999999</v>
      </c>
      <c r="BL12" s="611">
        <v>0.42602570000000001</v>
      </c>
      <c r="BM12" s="611">
        <v>0.65049480000000004</v>
      </c>
      <c r="BN12" s="611">
        <v>0.79431499999999999</v>
      </c>
      <c r="BO12" s="611">
        <v>0.88450600000000001</v>
      </c>
      <c r="BP12" s="611">
        <v>0.87684989999999996</v>
      </c>
      <c r="BQ12" s="611">
        <v>0.86680290000000004</v>
      </c>
      <c r="BR12" s="611">
        <v>0.83519140000000003</v>
      </c>
      <c r="BS12" s="611">
        <v>0.61328729999999998</v>
      </c>
      <c r="BT12" s="611">
        <v>0.45396940000000002</v>
      </c>
      <c r="BU12" s="611">
        <v>0.337538</v>
      </c>
      <c r="BV12" s="611">
        <v>0.34929949999999999</v>
      </c>
    </row>
    <row r="13" spans="1:166" x14ac:dyDescent="0.2">
      <c r="A13" s="293" t="s">
        <v>526</v>
      </c>
      <c r="B13" s="614" t="s">
        <v>1160</v>
      </c>
      <c r="C13" s="471">
        <v>5.6759999999999996E-3</v>
      </c>
      <c r="D13" s="471">
        <v>5.8609999999999999E-3</v>
      </c>
      <c r="E13" s="471">
        <v>8.0960000000000008E-3</v>
      </c>
      <c r="F13" s="471">
        <v>7.8659999999999997E-3</v>
      </c>
      <c r="G13" s="471">
        <v>6.2570000000000004E-3</v>
      </c>
      <c r="H13" s="471">
        <v>9.3989999999999994E-3</v>
      </c>
      <c r="I13" s="471">
        <v>8.4180000000000001E-3</v>
      </c>
      <c r="J13" s="471">
        <v>6.5799999999999999E-3</v>
      </c>
      <c r="K13" s="471">
        <v>5.0000000000000001E-3</v>
      </c>
      <c r="L13" s="471">
        <v>5.6759999999999996E-3</v>
      </c>
      <c r="M13" s="471">
        <v>5.2659999999999998E-3</v>
      </c>
      <c r="N13" s="471">
        <v>6.5799999999999999E-3</v>
      </c>
      <c r="O13" s="471">
        <v>5.0000000000000001E-3</v>
      </c>
      <c r="P13" s="471">
        <v>2.6080000000000001E-3</v>
      </c>
      <c r="Q13" s="471">
        <v>4.0000000000000001E-3</v>
      </c>
      <c r="R13" s="471">
        <v>3.3E-3</v>
      </c>
      <c r="S13" s="471">
        <v>6.7099999999999998E-3</v>
      </c>
      <c r="T13" s="471">
        <v>4.9329999999999999E-3</v>
      </c>
      <c r="U13" s="471">
        <v>3.0330000000000001E-3</v>
      </c>
      <c r="V13" s="471">
        <v>4.6449999999999998E-3</v>
      </c>
      <c r="W13" s="471">
        <v>6.1659999999999996E-3</v>
      </c>
      <c r="X13" s="471">
        <v>2.967E-3</v>
      </c>
      <c r="Y13" s="471">
        <v>8.5000000000000006E-3</v>
      </c>
      <c r="Z13" s="471">
        <v>6.613E-3</v>
      </c>
      <c r="AA13" s="471">
        <v>9.6450000000000008E-3</v>
      </c>
      <c r="AB13" s="471">
        <v>7.1780000000000004E-3</v>
      </c>
      <c r="AC13" s="471">
        <v>5.581E-3</v>
      </c>
      <c r="AD13" s="471">
        <v>6.3660000000000001E-3</v>
      </c>
      <c r="AE13" s="471">
        <v>6.2249999999999996E-3</v>
      </c>
      <c r="AF13" s="471">
        <v>7.9330000000000008E-3</v>
      </c>
      <c r="AG13" s="471">
        <v>9.0650000000000001E-3</v>
      </c>
      <c r="AH13" s="471">
        <v>7.2259999999999998E-3</v>
      </c>
      <c r="AI13" s="471">
        <v>6.3E-3</v>
      </c>
      <c r="AJ13" s="471">
        <v>5.7419999999999997E-3</v>
      </c>
      <c r="AK13" s="471">
        <v>6.4330000000000003E-3</v>
      </c>
      <c r="AL13" s="471">
        <v>6.5160000000000001E-3</v>
      </c>
      <c r="AM13" s="471">
        <v>3.8709999999999999E-3</v>
      </c>
      <c r="AN13" s="471">
        <v>4.5360000000000001E-3</v>
      </c>
      <c r="AO13" s="471">
        <v>8.5800000000000008E-3</v>
      </c>
      <c r="AP13" s="471">
        <v>5.3330000000000001E-3</v>
      </c>
      <c r="AQ13" s="471">
        <v>4.0000000000000001E-3</v>
      </c>
      <c r="AR13" s="471">
        <v>4.8999999999999998E-3</v>
      </c>
      <c r="AS13" s="471">
        <v>7.6769999999999998E-3</v>
      </c>
      <c r="AT13" s="471">
        <v>6.3229999999999996E-3</v>
      </c>
      <c r="AU13" s="471">
        <v>6.1000000000000004E-3</v>
      </c>
      <c r="AV13" s="471">
        <v>1.9741999999999999E-2</v>
      </c>
      <c r="AW13" s="471">
        <v>1.8367000000000001E-2</v>
      </c>
      <c r="AX13" s="471">
        <v>1.6677000000000001E-2</v>
      </c>
      <c r="AY13" s="471">
        <v>1.6903999999999999E-2</v>
      </c>
      <c r="AZ13" s="471">
        <v>1.069E-2</v>
      </c>
      <c r="BA13" s="471">
        <v>-7.6769999999999998E-3</v>
      </c>
      <c r="BB13" s="471">
        <v>3.1670000000000001E-3</v>
      </c>
      <c r="BC13" s="471">
        <v>-1.903E-3</v>
      </c>
      <c r="BD13" s="689">
        <v>-1.7267000000000001E-2</v>
      </c>
      <c r="BE13" s="689">
        <v>-1.3967E-2</v>
      </c>
      <c r="BF13" s="689">
        <v>1.21142E-2</v>
      </c>
      <c r="BG13" s="689">
        <v>1.0903599999999999E-2</v>
      </c>
      <c r="BH13" s="392">
        <v>1.13724E-2</v>
      </c>
      <c r="BI13" s="392">
        <v>1.13443E-2</v>
      </c>
      <c r="BJ13" s="392">
        <v>1.08468E-2</v>
      </c>
      <c r="BK13" s="392">
        <v>1.05775E-2</v>
      </c>
      <c r="BL13" s="392">
        <v>1.0523899999999999E-2</v>
      </c>
      <c r="BM13" s="392">
        <v>1.1292699999999999E-2</v>
      </c>
      <c r="BN13" s="392">
        <v>1.16049E-2</v>
      </c>
      <c r="BO13" s="392">
        <v>1.1719500000000001E-2</v>
      </c>
      <c r="BP13" s="392">
        <v>1.0078699999999999E-2</v>
      </c>
      <c r="BQ13" s="392">
        <v>1.0834999999999999E-2</v>
      </c>
      <c r="BR13" s="392">
        <v>1.2049199999999999E-2</v>
      </c>
      <c r="BS13" s="392">
        <v>1.0819199999999999E-2</v>
      </c>
      <c r="BT13" s="392">
        <v>1.11863E-2</v>
      </c>
      <c r="BU13" s="392">
        <v>1.12347E-2</v>
      </c>
      <c r="BV13" s="392">
        <v>1.07796E-2</v>
      </c>
    </row>
    <row r="14" spans="1:166" x14ac:dyDescent="0.2">
      <c r="A14" s="293" t="s">
        <v>576</v>
      </c>
      <c r="B14" s="614" t="s">
        <v>946</v>
      </c>
      <c r="C14" s="471">
        <v>0.29654799999999998</v>
      </c>
      <c r="D14" s="471">
        <v>0.28072399999999997</v>
      </c>
      <c r="E14" s="471">
        <v>0.27848299999999998</v>
      </c>
      <c r="F14" s="471">
        <v>0.22989999999999999</v>
      </c>
      <c r="G14" s="471">
        <v>0.23354800000000001</v>
      </c>
      <c r="H14" s="471">
        <v>0.2485</v>
      </c>
      <c r="I14" s="471">
        <v>0.26451599999999997</v>
      </c>
      <c r="J14" s="471">
        <v>0.27438699999999999</v>
      </c>
      <c r="K14" s="471">
        <v>0.25993300000000003</v>
      </c>
      <c r="L14" s="471">
        <v>0.25819300000000001</v>
      </c>
      <c r="M14" s="471">
        <v>0.27479999999999999</v>
      </c>
      <c r="N14" s="471">
        <v>0.26587100000000002</v>
      </c>
      <c r="O14" s="471">
        <v>0.259129</v>
      </c>
      <c r="P14" s="471">
        <v>0.219107</v>
      </c>
      <c r="Q14" s="471">
        <v>0.27074199999999998</v>
      </c>
      <c r="R14" s="471">
        <v>0.28010000000000002</v>
      </c>
      <c r="S14" s="471">
        <v>0.30106500000000003</v>
      </c>
      <c r="T14" s="471">
        <v>0.30146699999999998</v>
      </c>
      <c r="U14" s="471">
        <v>0.28899999999999998</v>
      </c>
      <c r="V14" s="471">
        <v>0.28812900000000002</v>
      </c>
      <c r="W14" s="471">
        <v>0.25973299999999999</v>
      </c>
      <c r="X14" s="471">
        <v>0.27648400000000001</v>
      </c>
      <c r="Y14" s="471">
        <v>0.28670000000000001</v>
      </c>
      <c r="Z14" s="471">
        <v>0.29448400000000002</v>
      </c>
      <c r="AA14" s="471">
        <v>0.27112900000000001</v>
      </c>
      <c r="AB14" s="471">
        <v>0.27160699999999999</v>
      </c>
      <c r="AC14" s="471">
        <v>0.27451599999999998</v>
      </c>
      <c r="AD14" s="471">
        <v>0.29836699999999999</v>
      </c>
      <c r="AE14" s="471">
        <v>0.28922599999999998</v>
      </c>
      <c r="AF14" s="471">
        <v>0.29609999999999997</v>
      </c>
      <c r="AG14" s="471">
        <v>0.292323</v>
      </c>
      <c r="AH14" s="471">
        <v>0.294097</v>
      </c>
      <c r="AI14" s="471">
        <v>0.28260000000000002</v>
      </c>
      <c r="AJ14" s="471">
        <v>0.274065</v>
      </c>
      <c r="AK14" s="471">
        <v>0.28760000000000002</v>
      </c>
      <c r="AL14" s="471">
        <v>0.26241900000000001</v>
      </c>
      <c r="AM14" s="471">
        <v>0.26600000000000001</v>
      </c>
      <c r="AN14" s="471">
        <v>0.26910699999999999</v>
      </c>
      <c r="AO14" s="471">
        <v>0.27848400000000001</v>
      </c>
      <c r="AP14" s="471">
        <v>0.28599999999999998</v>
      </c>
      <c r="AQ14" s="471">
        <v>0.28777399999999997</v>
      </c>
      <c r="AR14" s="471">
        <v>0.28349999999999997</v>
      </c>
      <c r="AS14" s="471">
        <v>0.28935499999999997</v>
      </c>
      <c r="AT14" s="471">
        <v>0.28761300000000001</v>
      </c>
      <c r="AU14" s="471">
        <v>0.27410000000000001</v>
      </c>
      <c r="AV14" s="471">
        <v>0.26896799999999998</v>
      </c>
      <c r="AW14" s="471">
        <v>0.26200000000000001</v>
      </c>
      <c r="AX14" s="471">
        <v>0.28341899999999998</v>
      </c>
      <c r="AY14" s="471">
        <v>0.268065</v>
      </c>
      <c r="AZ14" s="471">
        <v>0.25296600000000002</v>
      </c>
      <c r="BA14" s="471">
        <v>0.27396799999999999</v>
      </c>
      <c r="BB14" s="471">
        <v>0.26860000000000001</v>
      </c>
      <c r="BC14" s="471">
        <v>0.27822599999999997</v>
      </c>
      <c r="BD14" s="689">
        <v>0.28143299999999999</v>
      </c>
      <c r="BE14" s="689">
        <v>0.27941899999999997</v>
      </c>
      <c r="BF14" s="689">
        <v>0.28560449999999998</v>
      </c>
      <c r="BG14" s="689">
        <v>0.27951900000000002</v>
      </c>
      <c r="BH14" s="392">
        <v>0.2553551</v>
      </c>
      <c r="BI14" s="392">
        <v>0.26742329999999997</v>
      </c>
      <c r="BJ14" s="392">
        <v>0.27537460000000002</v>
      </c>
      <c r="BK14" s="392">
        <v>0.27611560000000002</v>
      </c>
      <c r="BL14" s="392">
        <v>0.27030700000000002</v>
      </c>
      <c r="BM14" s="392">
        <v>0.28431709999999999</v>
      </c>
      <c r="BN14" s="392">
        <v>0.26939950000000001</v>
      </c>
      <c r="BO14" s="392">
        <v>0.31245289999999998</v>
      </c>
      <c r="BP14" s="392">
        <v>0.30701539999999999</v>
      </c>
      <c r="BQ14" s="392">
        <v>0.3007242</v>
      </c>
      <c r="BR14" s="392">
        <v>0.29424529999999999</v>
      </c>
      <c r="BS14" s="392">
        <v>0.28366960000000002</v>
      </c>
      <c r="BT14" s="392">
        <v>0.26608320000000002</v>
      </c>
      <c r="BU14" s="392">
        <v>0.28854350000000001</v>
      </c>
      <c r="BV14" s="392">
        <v>0.29571950000000002</v>
      </c>
    </row>
    <row r="15" spans="1:166" x14ac:dyDescent="0.2">
      <c r="A15" s="293" t="s">
        <v>577</v>
      </c>
      <c r="B15" s="614" t="s">
        <v>1161</v>
      </c>
      <c r="C15" s="471">
        <v>0.269096</v>
      </c>
      <c r="D15" s="471">
        <v>0.23361999999999999</v>
      </c>
      <c r="E15" s="471">
        <v>0.245451</v>
      </c>
      <c r="F15" s="471">
        <v>0.26440000000000002</v>
      </c>
      <c r="G15" s="471">
        <v>0.25838699999999998</v>
      </c>
      <c r="H15" s="471">
        <v>0.25569999999999998</v>
      </c>
      <c r="I15" s="471">
        <v>0.25790299999999999</v>
      </c>
      <c r="J15" s="471">
        <v>0.25235400000000002</v>
      </c>
      <c r="K15" s="471">
        <v>0.2697</v>
      </c>
      <c r="L15" s="471">
        <v>0.27961200000000003</v>
      </c>
      <c r="M15" s="471">
        <v>0.28489999999999999</v>
      </c>
      <c r="N15" s="471">
        <v>0.29206399999999999</v>
      </c>
      <c r="O15" s="471">
        <v>0.296097</v>
      </c>
      <c r="P15" s="471">
        <v>0.24482100000000001</v>
      </c>
      <c r="Q15" s="471">
        <v>0.267484</v>
      </c>
      <c r="R15" s="471">
        <v>0.29909999999999998</v>
      </c>
      <c r="S15" s="471">
        <v>0.32403199999999999</v>
      </c>
      <c r="T15" s="471">
        <v>0.30640000000000001</v>
      </c>
      <c r="U15" s="471">
        <v>0.29829</v>
      </c>
      <c r="V15" s="471">
        <v>0.29590300000000003</v>
      </c>
      <c r="W15" s="471">
        <v>0.27873300000000001</v>
      </c>
      <c r="X15" s="471">
        <v>0.26900000000000002</v>
      </c>
      <c r="Y15" s="471">
        <v>0.30080000000000001</v>
      </c>
      <c r="Z15" s="471">
        <v>0.304645</v>
      </c>
      <c r="AA15" s="471">
        <v>0.27854800000000002</v>
      </c>
      <c r="AB15" s="471">
        <v>0.27560699999999999</v>
      </c>
      <c r="AC15" s="471">
        <v>0.28403200000000001</v>
      </c>
      <c r="AD15" s="471">
        <v>0.28453299999999998</v>
      </c>
      <c r="AE15" s="471">
        <v>0.286387</v>
      </c>
      <c r="AF15" s="471">
        <v>0.27313300000000001</v>
      </c>
      <c r="AG15" s="471">
        <v>0.27612900000000001</v>
      </c>
      <c r="AH15" s="471">
        <v>0.26300000000000001</v>
      </c>
      <c r="AI15" s="471">
        <v>0.252</v>
      </c>
      <c r="AJ15" s="471">
        <v>0.22364500000000001</v>
      </c>
      <c r="AK15" s="471">
        <v>0.23433300000000001</v>
      </c>
      <c r="AL15" s="471">
        <v>0.229355</v>
      </c>
      <c r="AM15" s="471">
        <v>0.23319400000000001</v>
      </c>
      <c r="AN15" s="471">
        <v>0.22614300000000001</v>
      </c>
      <c r="AO15" s="471">
        <v>0.247194</v>
      </c>
      <c r="AP15" s="471">
        <v>0.26093300000000003</v>
      </c>
      <c r="AQ15" s="471">
        <v>0.25629000000000002</v>
      </c>
      <c r="AR15" s="471">
        <v>0.25190000000000001</v>
      </c>
      <c r="AS15" s="471">
        <v>0.25483899999999998</v>
      </c>
      <c r="AT15" s="471">
        <v>0.25480700000000001</v>
      </c>
      <c r="AU15" s="471">
        <v>0.245367</v>
      </c>
      <c r="AV15" s="471">
        <v>0.23374200000000001</v>
      </c>
      <c r="AW15" s="471">
        <v>0.273067</v>
      </c>
      <c r="AX15" s="471">
        <v>0.27574199999999999</v>
      </c>
      <c r="AY15" s="471">
        <v>0.249194</v>
      </c>
      <c r="AZ15" s="471">
        <v>0.22134499999999999</v>
      </c>
      <c r="BA15" s="471">
        <v>0.26187100000000002</v>
      </c>
      <c r="BB15" s="471">
        <v>0.27600000000000002</v>
      </c>
      <c r="BC15" s="471">
        <v>0.27771000000000001</v>
      </c>
      <c r="BD15" s="689">
        <v>0.27033299999999999</v>
      </c>
      <c r="BE15" s="689">
        <v>0.251226</v>
      </c>
      <c r="BF15" s="689">
        <v>0.27362530000000002</v>
      </c>
      <c r="BG15" s="689">
        <v>0.2614456</v>
      </c>
      <c r="BH15" s="392">
        <v>0.26511829999999997</v>
      </c>
      <c r="BI15" s="392">
        <v>0.27205760000000001</v>
      </c>
      <c r="BJ15" s="392">
        <v>0.2842944</v>
      </c>
      <c r="BK15" s="392">
        <v>0.27560750000000001</v>
      </c>
      <c r="BL15" s="392">
        <v>0.26573910000000001</v>
      </c>
      <c r="BM15" s="392">
        <v>0.27285330000000002</v>
      </c>
      <c r="BN15" s="392">
        <v>0.27290799999999998</v>
      </c>
      <c r="BO15" s="392">
        <v>0.27865030000000002</v>
      </c>
      <c r="BP15" s="392">
        <v>0.27687230000000002</v>
      </c>
      <c r="BQ15" s="392">
        <v>0.27429350000000002</v>
      </c>
      <c r="BR15" s="392">
        <v>0.26936110000000002</v>
      </c>
      <c r="BS15" s="392">
        <v>0.25958340000000002</v>
      </c>
      <c r="BT15" s="392">
        <v>0.2599265</v>
      </c>
      <c r="BU15" s="392">
        <v>0.2686056</v>
      </c>
      <c r="BV15" s="392">
        <v>0.28070390000000001</v>
      </c>
    </row>
    <row r="16" spans="1:166" x14ac:dyDescent="0.2">
      <c r="A16" s="293" t="s">
        <v>527</v>
      </c>
      <c r="B16" s="614" t="s">
        <v>1162</v>
      </c>
      <c r="C16" s="471">
        <v>-0.18348200000000001</v>
      </c>
      <c r="D16" s="471">
        <v>-0.138964</v>
      </c>
      <c r="E16" s="471">
        <v>8.8969999999999994E-2</v>
      </c>
      <c r="F16" s="471">
        <v>0.18063399999999999</v>
      </c>
      <c r="G16" s="471">
        <v>0.17283999999999999</v>
      </c>
      <c r="H16" s="471">
        <v>0.196801</v>
      </c>
      <c r="I16" s="471">
        <v>0.201324</v>
      </c>
      <c r="J16" s="471">
        <v>0.17871100000000001</v>
      </c>
      <c r="K16" s="471">
        <v>2.0833000000000001E-2</v>
      </c>
      <c r="L16" s="471">
        <v>-0.13364300000000001</v>
      </c>
      <c r="M16" s="471">
        <v>-0.23166600000000001</v>
      </c>
      <c r="N16" s="471">
        <v>-0.21754799999999999</v>
      </c>
      <c r="O16" s="471">
        <v>-0.192968</v>
      </c>
      <c r="P16" s="471">
        <v>-0.12385699999999999</v>
      </c>
      <c r="Q16" s="471">
        <v>5.1999999999999998E-2</v>
      </c>
      <c r="R16" s="471">
        <v>0.19616700000000001</v>
      </c>
      <c r="S16" s="471">
        <v>0.26793499999999998</v>
      </c>
      <c r="T16" s="471">
        <v>0.2681</v>
      </c>
      <c r="U16" s="471">
        <v>0.25948399999999999</v>
      </c>
      <c r="V16" s="471">
        <v>0.216807</v>
      </c>
      <c r="W16" s="471">
        <v>6.2067999999999998E-2</v>
      </c>
      <c r="X16" s="471">
        <v>-6.1870000000000001E-2</v>
      </c>
      <c r="Y16" s="471">
        <v>-0.21283299999999999</v>
      </c>
      <c r="Z16" s="471">
        <v>-0.21764500000000001</v>
      </c>
      <c r="AA16" s="471">
        <v>-0.177451</v>
      </c>
      <c r="AB16" s="471">
        <v>-0.100285</v>
      </c>
      <c r="AC16" s="471">
        <v>6.7194000000000004E-2</v>
      </c>
      <c r="AD16" s="471">
        <v>0.220801</v>
      </c>
      <c r="AE16" s="471">
        <v>0.267646</v>
      </c>
      <c r="AF16" s="471">
        <v>0.28430100000000003</v>
      </c>
      <c r="AG16" s="471">
        <v>0.26938600000000001</v>
      </c>
      <c r="AH16" s="471">
        <v>0.23574200000000001</v>
      </c>
      <c r="AI16" s="471">
        <v>7.0133000000000001E-2</v>
      </c>
      <c r="AJ16" s="471">
        <v>-9.9162E-2</v>
      </c>
      <c r="AK16" s="471">
        <v>-0.18993299999999999</v>
      </c>
      <c r="AL16" s="471">
        <v>-0.161161</v>
      </c>
      <c r="AM16" s="471">
        <v>-0.15151700000000001</v>
      </c>
      <c r="AN16" s="471">
        <v>-9.0249999999999997E-2</v>
      </c>
      <c r="AO16" s="471">
        <v>9.8807000000000006E-2</v>
      </c>
      <c r="AP16" s="471">
        <v>0.254334</v>
      </c>
      <c r="AQ16" s="471">
        <v>0.29496800000000001</v>
      </c>
      <c r="AR16" s="471">
        <v>0.30673299999999998</v>
      </c>
      <c r="AS16" s="471">
        <v>0.25745200000000001</v>
      </c>
      <c r="AT16" s="471">
        <v>0.27706399999999998</v>
      </c>
      <c r="AU16" s="471">
        <v>8.7300000000000003E-2</v>
      </c>
      <c r="AV16" s="471">
        <v>-0.10771</v>
      </c>
      <c r="AW16" s="471">
        <v>-0.22026699999999999</v>
      </c>
      <c r="AX16" s="471">
        <v>-0.23058000000000001</v>
      </c>
      <c r="AY16" s="471">
        <v>-0.16580800000000001</v>
      </c>
      <c r="AZ16" s="471">
        <v>-0.104173</v>
      </c>
      <c r="BA16" s="471">
        <v>0.10467700000000001</v>
      </c>
      <c r="BB16" s="471">
        <v>0.25626599999999999</v>
      </c>
      <c r="BC16" s="471">
        <v>0.28832200000000002</v>
      </c>
      <c r="BD16" s="689">
        <v>0.28690100000000002</v>
      </c>
      <c r="BE16" s="689">
        <v>0.25999899999999998</v>
      </c>
      <c r="BF16" s="689">
        <v>0.25358930000000002</v>
      </c>
      <c r="BG16" s="689">
        <v>5.5890000000000002E-2</v>
      </c>
      <c r="BH16" s="392">
        <v>-8.8709399999999994E-2</v>
      </c>
      <c r="BI16" s="392">
        <v>-0.2369356</v>
      </c>
      <c r="BJ16" s="392">
        <v>-0.24230479999999999</v>
      </c>
      <c r="BK16" s="392">
        <v>-0.19015409999999999</v>
      </c>
      <c r="BL16" s="392">
        <v>-0.12054429999999999</v>
      </c>
      <c r="BM16" s="392">
        <v>8.2031699999999999E-2</v>
      </c>
      <c r="BN16" s="392">
        <v>0.24040249999999999</v>
      </c>
      <c r="BO16" s="392">
        <v>0.28168349999999998</v>
      </c>
      <c r="BP16" s="392">
        <v>0.28288340000000001</v>
      </c>
      <c r="BQ16" s="392">
        <v>0.28095029999999999</v>
      </c>
      <c r="BR16" s="392">
        <v>0.25953579999999998</v>
      </c>
      <c r="BS16" s="392">
        <v>5.9215200000000003E-2</v>
      </c>
      <c r="BT16" s="392">
        <v>-8.3226599999999998E-2</v>
      </c>
      <c r="BU16" s="392">
        <v>-0.23084589999999999</v>
      </c>
      <c r="BV16" s="392">
        <v>-0.23790349999999999</v>
      </c>
    </row>
    <row r="17" spans="1:74" s="303" customFormat="1" x14ac:dyDescent="0.2">
      <c r="A17" s="600" t="s">
        <v>528</v>
      </c>
      <c r="B17" s="615" t="s">
        <v>1163</v>
      </c>
      <c r="C17" s="101">
        <v>-2.0516E-2</v>
      </c>
      <c r="D17" s="101">
        <v>-1.9827999999999998E-2</v>
      </c>
      <c r="E17" s="101">
        <v>-1.8096999999999999E-2</v>
      </c>
      <c r="F17" s="101">
        <v>-1.1133000000000001E-2</v>
      </c>
      <c r="G17" s="101">
        <v>-1.3644999999999999E-2</v>
      </c>
      <c r="H17" s="101">
        <v>-1.7867000000000001E-2</v>
      </c>
      <c r="I17" s="101">
        <v>-1.9484000000000001E-2</v>
      </c>
      <c r="J17" s="101">
        <v>-1.8903E-2</v>
      </c>
      <c r="K17" s="101">
        <v>-1.9266999999999999E-2</v>
      </c>
      <c r="L17" s="101">
        <v>-2.0487999999999999E-2</v>
      </c>
      <c r="M17" s="101">
        <v>-2.1024000000000001E-2</v>
      </c>
      <c r="N17" s="101">
        <v>-2.0570999999999999E-2</v>
      </c>
      <c r="O17" s="101">
        <v>-1.9303000000000001E-2</v>
      </c>
      <c r="P17" s="101">
        <v>-1.8078E-2</v>
      </c>
      <c r="Q17" s="101">
        <v>-2.0549000000000001E-2</v>
      </c>
      <c r="R17" s="101">
        <v>-2.0841999999999999E-2</v>
      </c>
      <c r="S17" s="101">
        <v>-2.2662000000000002E-2</v>
      </c>
      <c r="T17" s="101">
        <v>-2.3705E-2</v>
      </c>
      <c r="U17" s="101">
        <v>-2.3311999999999999E-2</v>
      </c>
      <c r="V17" s="101">
        <v>-2.1728000000000001E-2</v>
      </c>
      <c r="W17" s="101">
        <v>-2.1631999999999998E-2</v>
      </c>
      <c r="X17" s="101">
        <v>-2.2270000000000002E-2</v>
      </c>
      <c r="Y17" s="101">
        <v>-2.3389E-2</v>
      </c>
      <c r="Z17" s="101">
        <v>-2.3397999999999999E-2</v>
      </c>
      <c r="AA17" s="101">
        <v>-2.2349000000000001E-2</v>
      </c>
      <c r="AB17" s="101">
        <v>-2.1128000000000001E-2</v>
      </c>
      <c r="AC17" s="101">
        <v>-2.2387000000000001E-2</v>
      </c>
      <c r="AD17" s="101">
        <v>-2.0142E-2</v>
      </c>
      <c r="AE17" s="101">
        <v>-2.1826000000000002E-2</v>
      </c>
      <c r="AF17" s="101">
        <v>-2.3644999999999999E-2</v>
      </c>
      <c r="AG17" s="101">
        <v>-2.2442E-2</v>
      </c>
      <c r="AH17" s="101">
        <v>-2.2522E-2</v>
      </c>
      <c r="AI17" s="101">
        <v>-2.0795000000000001E-2</v>
      </c>
      <c r="AJ17" s="101">
        <v>-2.3115E-2</v>
      </c>
      <c r="AK17" s="101">
        <v>-2.4674999999999999E-2</v>
      </c>
      <c r="AL17" s="101">
        <v>-2.2335000000000001E-2</v>
      </c>
      <c r="AM17" s="101">
        <v>-2.3116000000000001E-2</v>
      </c>
      <c r="AN17" s="101">
        <v>-2.3289000000000001E-2</v>
      </c>
      <c r="AO17" s="101">
        <v>-2.3158000000000002E-2</v>
      </c>
      <c r="AP17" s="101">
        <v>-2.2498000000000001E-2</v>
      </c>
      <c r="AQ17" s="101">
        <v>-2.3636000000000001E-2</v>
      </c>
      <c r="AR17" s="101">
        <v>-2.4230999999999999E-2</v>
      </c>
      <c r="AS17" s="101">
        <v>-2.3948000000000001E-2</v>
      </c>
      <c r="AT17" s="101">
        <v>-2.4232E-2</v>
      </c>
      <c r="AU17" s="101">
        <v>-2.3099000000000001E-2</v>
      </c>
      <c r="AV17" s="101">
        <v>-2.4202000000000001E-2</v>
      </c>
      <c r="AW17" s="101">
        <v>-2.4271000000000001E-2</v>
      </c>
      <c r="AX17" s="101">
        <v>-2.3980999999999999E-2</v>
      </c>
      <c r="AY17" s="101">
        <v>-2.2445E-2</v>
      </c>
      <c r="AZ17" s="101">
        <v>-2.4205999999999998E-2</v>
      </c>
      <c r="BA17" s="101">
        <v>-2.2329000000000002E-2</v>
      </c>
      <c r="BB17" s="101">
        <v>-2.1870000000000001E-2</v>
      </c>
      <c r="BC17" s="101">
        <v>-2.2714999999999999E-2</v>
      </c>
      <c r="BD17" s="718">
        <v>-2.3054000000000002E-2</v>
      </c>
      <c r="BE17" s="718">
        <v>-2.4191000000000001E-2</v>
      </c>
      <c r="BF17" s="718">
        <v>-2.0491100000000002E-2</v>
      </c>
      <c r="BG17" s="718">
        <v>-2.02846E-2</v>
      </c>
      <c r="BH17" s="611">
        <v>-2.08332E-2</v>
      </c>
      <c r="BI17" s="611">
        <v>-2.1377299999999998E-2</v>
      </c>
      <c r="BJ17" s="611">
        <v>-2.0792600000000001E-2</v>
      </c>
      <c r="BK17" s="611">
        <v>-2.0881E-2</v>
      </c>
      <c r="BL17" s="611">
        <v>-2.0549399999999999E-2</v>
      </c>
      <c r="BM17" s="611">
        <v>-2.0913500000000002E-2</v>
      </c>
      <c r="BN17" s="611">
        <v>-1.9993899999999998E-2</v>
      </c>
      <c r="BO17" s="611">
        <v>-2.1349300000000002E-2</v>
      </c>
      <c r="BP17" s="611">
        <v>-2.0960599999999999E-2</v>
      </c>
      <c r="BQ17" s="611">
        <v>-2.0596799999999998E-2</v>
      </c>
      <c r="BR17" s="611">
        <v>-2.0595100000000002E-2</v>
      </c>
      <c r="BS17" s="611">
        <v>-2.0227100000000001E-2</v>
      </c>
      <c r="BT17" s="611">
        <v>-2.0569299999999999E-2</v>
      </c>
      <c r="BU17" s="611">
        <v>-2.1443899999999998E-2</v>
      </c>
      <c r="BV17" s="611">
        <v>-2.1073999999999999E-2</v>
      </c>
    </row>
    <row r="18" spans="1:74" x14ac:dyDescent="0.2">
      <c r="A18" s="293"/>
      <c r="B18" s="616"/>
      <c r="C18" s="625"/>
      <c r="D18" s="625"/>
      <c r="E18" s="625"/>
      <c r="F18" s="625"/>
      <c r="G18" s="625"/>
      <c r="H18" s="625"/>
      <c r="I18" s="625"/>
      <c r="J18" s="625"/>
      <c r="K18" s="625"/>
      <c r="L18" s="625"/>
      <c r="M18" s="625"/>
      <c r="N18" s="625"/>
      <c r="O18" s="625"/>
      <c r="P18" s="625"/>
      <c r="Q18" s="625"/>
      <c r="R18" s="625"/>
      <c r="S18" s="625"/>
      <c r="T18" s="625"/>
      <c r="U18" s="625"/>
      <c r="V18" s="625"/>
      <c r="W18" s="625"/>
      <c r="X18" s="625"/>
      <c r="Y18" s="625"/>
      <c r="Z18" s="625"/>
      <c r="AA18" s="625"/>
      <c r="AB18" s="625"/>
      <c r="AC18" s="625"/>
      <c r="AD18" s="625"/>
      <c r="AE18" s="625"/>
      <c r="AF18" s="625"/>
      <c r="AG18" s="625"/>
      <c r="AH18" s="625"/>
      <c r="AI18" s="625"/>
      <c r="AJ18" s="625"/>
      <c r="AK18" s="625"/>
      <c r="AL18" s="625"/>
      <c r="AM18" s="625"/>
      <c r="AN18" s="625"/>
      <c r="AO18" s="625"/>
      <c r="AP18" s="625"/>
      <c r="AQ18" s="625"/>
      <c r="AR18" s="625"/>
      <c r="AS18" s="625"/>
      <c r="AT18" s="625"/>
      <c r="AU18" s="625"/>
      <c r="AV18" s="625"/>
      <c r="AW18" s="625"/>
      <c r="AX18" s="625"/>
      <c r="AY18" s="625"/>
      <c r="AZ18" s="625"/>
      <c r="BA18" s="625"/>
      <c r="BB18" s="625"/>
      <c r="BC18" s="625"/>
      <c r="BD18" s="725"/>
      <c r="BE18" s="725"/>
      <c r="BF18" s="725"/>
      <c r="BG18" s="725"/>
      <c r="BH18" s="628"/>
      <c r="BI18" s="628"/>
      <c r="BJ18" s="628"/>
      <c r="BK18" s="628"/>
      <c r="BL18" s="628"/>
      <c r="BM18" s="628"/>
      <c r="BN18" s="628"/>
      <c r="BO18" s="628"/>
      <c r="BP18" s="628"/>
      <c r="BQ18" s="628"/>
      <c r="BR18" s="628"/>
      <c r="BS18" s="628"/>
      <c r="BT18" s="628"/>
      <c r="BU18" s="628"/>
      <c r="BV18" s="628"/>
    </row>
    <row r="19" spans="1:74" s="303" customFormat="1" x14ac:dyDescent="0.2">
      <c r="A19" s="600" t="s">
        <v>538</v>
      </c>
      <c r="B19" s="612" t="s">
        <v>1164</v>
      </c>
      <c r="C19" s="101">
        <v>3.4422959999999998</v>
      </c>
      <c r="D19" s="101">
        <v>3.3131789999999999</v>
      </c>
      <c r="E19" s="101">
        <v>3.3614820000000001</v>
      </c>
      <c r="F19" s="101">
        <v>2.7248800000000002</v>
      </c>
      <c r="G19" s="101">
        <v>2.9369320000000001</v>
      </c>
      <c r="H19" s="101">
        <v>2.8951790000000002</v>
      </c>
      <c r="I19" s="101">
        <v>3.02528</v>
      </c>
      <c r="J19" s="101">
        <v>2.9741149999999998</v>
      </c>
      <c r="K19" s="101">
        <v>3.017242</v>
      </c>
      <c r="L19" s="101">
        <v>3.3164470000000001</v>
      </c>
      <c r="M19" s="101">
        <v>3.7318799999999999</v>
      </c>
      <c r="N19" s="101">
        <v>3.9815260000000001</v>
      </c>
      <c r="O19" s="101">
        <v>4.0425789999999999</v>
      </c>
      <c r="P19" s="101">
        <v>3.0106890000000002</v>
      </c>
      <c r="Q19" s="101">
        <v>3.1933310000000001</v>
      </c>
      <c r="R19" s="101">
        <v>3.2314430000000001</v>
      </c>
      <c r="S19" s="101">
        <v>3.389751</v>
      </c>
      <c r="T19" s="101">
        <v>3.365332</v>
      </c>
      <c r="U19" s="101">
        <v>3.3149000000000002</v>
      </c>
      <c r="V19" s="101">
        <v>3.3795809999999999</v>
      </c>
      <c r="W19" s="101">
        <v>3.322473</v>
      </c>
      <c r="X19" s="101">
        <v>3.412153</v>
      </c>
      <c r="Y19" s="101">
        <v>3.5432350000000001</v>
      </c>
      <c r="Z19" s="101">
        <v>4.0248410000000003</v>
      </c>
      <c r="AA19" s="101">
        <v>3.979196</v>
      </c>
      <c r="AB19" s="101">
        <v>3.729911</v>
      </c>
      <c r="AC19" s="101">
        <v>3.5920480000000001</v>
      </c>
      <c r="AD19" s="101">
        <v>3.2634910000000001</v>
      </c>
      <c r="AE19" s="101">
        <v>3.030122</v>
      </c>
      <c r="AF19" s="101">
        <v>3.2429830000000002</v>
      </c>
      <c r="AG19" s="101">
        <v>3.3529719999999998</v>
      </c>
      <c r="AH19" s="101">
        <v>2.9958999999999998</v>
      </c>
      <c r="AI19" s="101">
        <v>3.1597019999999998</v>
      </c>
      <c r="AJ19" s="101">
        <v>3.225158</v>
      </c>
      <c r="AK19" s="101">
        <v>3.4231950000000002</v>
      </c>
      <c r="AL19" s="101">
        <v>3.318784</v>
      </c>
      <c r="AM19" s="101">
        <v>3.650852</v>
      </c>
      <c r="AN19" s="101">
        <v>3.6074359999999999</v>
      </c>
      <c r="AO19" s="101">
        <v>3.3423690000000001</v>
      </c>
      <c r="AP19" s="101">
        <v>3.3552409999999999</v>
      </c>
      <c r="AQ19" s="101">
        <v>3.3240120000000002</v>
      </c>
      <c r="AR19" s="101">
        <v>3.2845170000000001</v>
      </c>
      <c r="AS19" s="101">
        <v>3.4490159999999999</v>
      </c>
      <c r="AT19" s="101">
        <v>3.2286809999999999</v>
      </c>
      <c r="AU19" s="101">
        <v>3.2756880000000002</v>
      </c>
      <c r="AV19" s="101">
        <v>3.4992489999999998</v>
      </c>
      <c r="AW19" s="101">
        <v>3.8534619999999999</v>
      </c>
      <c r="AX19" s="101">
        <v>4.1855120000000001</v>
      </c>
      <c r="AY19" s="101">
        <v>3.9340290000000002</v>
      </c>
      <c r="AZ19" s="101">
        <v>3.8643649999999998</v>
      </c>
      <c r="BA19" s="101">
        <v>3.5970759999999999</v>
      </c>
      <c r="BB19" s="101">
        <v>3.3293270000000001</v>
      </c>
      <c r="BC19" s="101">
        <v>3.471349</v>
      </c>
      <c r="BD19" s="718">
        <v>3.363175</v>
      </c>
      <c r="BE19" s="718">
        <v>3.0990869999999999</v>
      </c>
      <c r="BF19" s="718">
        <v>3.2599113870999998</v>
      </c>
      <c r="BG19" s="718">
        <v>3.4447838000000002</v>
      </c>
      <c r="BH19" s="611">
        <v>3.670366</v>
      </c>
      <c r="BI19" s="611">
        <v>3.893135</v>
      </c>
      <c r="BJ19" s="611">
        <v>4.064622</v>
      </c>
      <c r="BK19" s="611">
        <v>4.1153519999999997</v>
      </c>
      <c r="BL19" s="611">
        <v>3.8091970000000002</v>
      </c>
      <c r="BM19" s="611">
        <v>3.6167060000000002</v>
      </c>
      <c r="BN19" s="611">
        <v>3.414488</v>
      </c>
      <c r="BO19" s="611">
        <v>3.2996509999999999</v>
      </c>
      <c r="BP19" s="611">
        <v>3.3124169999999999</v>
      </c>
      <c r="BQ19" s="611">
        <v>3.392652</v>
      </c>
      <c r="BR19" s="611">
        <v>3.3278490000000001</v>
      </c>
      <c r="BS19" s="611">
        <v>3.4731519999999998</v>
      </c>
      <c r="BT19" s="611">
        <v>3.7146810000000001</v>
      </c>
      <c r="BU19" s="611">
        <v>3.924925</v>
      </c>
      <c r="BV19" s="611">
        <v>4.0055490000000002</v>
      </c>
    </row>
    <row r="20" spans="1:74" x14ac:dyDescent="0.2">
      <c r="A20" s="293" t="s">
        <v>532</v>
      </c>
      <c r="B20" s="617" t="s">
        <v>1165</v>
      </c>
      <c r="C20" s="471">
        <v>1.711573</v>
      </c>
      <c r="D20" s="471">
        <v>1.710561</v>
      </c>
      <c r="E20" s="471">
        <v>1.7075359999999999</v>
      </c>
      <c r="F20" s="471">
        <v>1.5965940000000001</v>
      </c>
      <c r="G20" s="471">
        <v>1.682523</v>
      </c>
      <c r="H20" s="471">
        <v>1.757223</v>
      </c>
      <c r="I20" s="471">
        <v>1.8646</v>
      </c>
      <c r="J20" s="471">
        <v>1.651635</v>
      </c>
      <c r="K20" s="471">
        <v>1.488399</v>
      </c>
      <c r="L20" s="471">
        <v>1.6496409999999999</v>
      </c>
      <c r="M20" s="471">
        <v>1.9094640000000001</v>
      </c>
      <c r="N20" s="471">
        <v>1.887473</v>
      </c>
      <c r="O20" s="471">
        <v>1.835432</v>
      </c>
      <c r="P20" s="471">
        <v>1.2910219999999999</v>
      </c>
      <c r="Q20" s="471">
        <v>1.508181</v>
      </c>
      <c r="R20" s="471">
        <v>1.8415060000000001</v>
      </c>
      <c r="S20" s="471">
        <v>1.890746</v>
      </c>
      <c r="T20" s="471">
        <v>1.8508579999999999</v>
      </c>
      <c r="U20" s="471">
        <v>1.8181020000000001</v>
      </c>
      <c r="V20" s="471">
        <v>1.865248</v>
      </c>
      <c r="W20" s="471">
        <v>1.799255</v>
      </c>
      <c r="X20" s="471">
        <v>1.9137</v>
      </c>
      <c r="Y20" s="471">
        <v>1.931222</v>
      </c>
      <c r="Z20" s="471">
        <v>2.1026560000000001</v>
      </c>
      <c r="AA20" s="471">
        <v>2.1683400000000002</v>
      </c>
      <c r="AB20" s="471">
        <v>2.05396</v>
      </c>
      <c r="AC20" s="471">
        <v>2.0849419999999999</v>
      </c>
      <c r="AD20" s="471">
        <v>2.0661160000000001</v>
      </c>
      <c r="AE20" s="471">
        <v>1.9828669999999999</v>
      </c>
      <c r="AF20" s="471">
        <v>2.1184720000000001</v>
      </c>
      <c r="AG20" s="471">
        <v>2.1810149999999999</v>
      </c>
      <c r="AH20" s="471">
        <v>1.8494649999999999</v>
      </c>
      <c r="AI20" s="471">
        <v>1.9327780000000001</v>
      </c>
      <c r="AJ20" s="471">
        <v>2.0162939999999998</v>
      </c>
      <c r="AK20" s="471">
        <v>1.9639059999999999</v>
      </c>
      <c r="AL20" s="471">
        <v>1.8267139999999999</v>
      </c>
      <c r="AM20" s="471">
        <v>1.99949</v>
      </c>
      <c r="AN20" s="471">
        <v>2.1007359999999999</v>
      </c>
      <c r="AO20" s="471">
        <v>2.108311</v>
      </c>
      <c r="AP20" s="471">
        <v>2.1327600000000002</v>
      </c>
      <c r="AQ20" s="471">
        <v>2.2672509999999999</v>
      </c>
      <c r="AR20" s="471">
        <v>2.1653090000000002</v>
      </c>
      <c r="AS20" s="471">
        <v>2.2123919999999999</v>
      </c>
      <c r="AT20" s="471">
        <v>2.0517210000000001</v>
      </c>
      <c r="AU20" s="471">
        <v>2.054141</v>
      </c>
      <c r="AV20" s="471">
        <v>2.096133</v>
      </c>
      <c r="AW20" s="471">
        <v>2.1800380000000001</v>
      </c>
      <c r="AX20" s="471">
        <v>2.497379</v>
      </c>
      <c r="AY20" s="471">
        <v>2.123459</v>
      </c>
      <c r="AZ20" s="471">
        <v>2.36768</v>
      </c>
      <c r="BA20" s="471">
        <v>2.2445599999999999</v>
      </c>
      <c r="BB20" s="471">
        <v>2.1993849999999999</v>
      </c>
      <c r="BC20" s="471">
        <v>2.3445279999999999</v>
      </c>
      <c r="BD20" s="689">
        <v>2.2477140000000002</v>
      </c>
      <c r="BE20" s="689">
        <v>2.0562010000000002</v>
      </c>
      <c r="BF20" s="689">
        <v>2.2263959999999998</v>
      </c>
      <c r="BG20" s="689">
        <v>2.2587969999999999</v>
      </c>
      <c r="BH20" s="392">
        <v>2.2391960000000002</v>
      </c>
      <c r="BI20" s="392">
        <v>2.2552650000000001</v>
      </c>
      <c r="BJ20" s="392">
        <v>2.2440359999999999</v>
      </c>
      <c r="BK20" s="392">
        <v>2.1965080000000001</v>
      </c>
      <c r="BL20" s="392">
        <v>2.2115179999999999</v>
      </c>
      <c r="BM20" s="392">
        <v>2.2452049999999999</v>
      </c>
      <c r="BN20" s="392">
        <v>2.239382</v>
      </c>
      <c r="BO20" s="392">
        <v>2.2417020000000001</v>
      </c>
      <c r="BP20" s="392">
        <v>2.2519819999999999</v>
      </c>
      <c r="BQ20" s="392">
        <v>2.2488380000000001</v>
      </c>
      <c r="BR20" s="392">
        <v>2.2332800000000002</v>
      </c>
      <c r="BS20" s="392">
        <v>2.2531340000000002</v>
      </c>
      <c r="BT20" s="392">
        <v>2.2528359999999998</v>
      </c>
      <c r="BU20" s="392">
        <v>2.2668560000000002</v>
      </c>
      <c r="BV20" s="392">
        <v>2.262556</v>
      </c>
    </row>
    <row r="21" spans="1:74" x14ac:dyDescent="0.2">
      <c r="A21" s="293" t="s">
        <v>578</v>
      </c>
      <c r="B21" s="617" t="s">
        <v>946</v>
      </c>
      <c r="C21" s="471">
        <v>1.181208</v>
      </c>
      <c r="D21" s="471">
        <v>1.2566790000000001</v>
      </c>
      <c r="E21" s="471">
        <v>0.99173999999999995</v>
      </c>
      <c r="F21" s="471">
        <v>0.66613299999999998</v>
      </c>
      <c r="G21" s="471">
        <v>0.62525600000000003</v>
      </c>
      <c r="H21" s="471">
        <v>0.43659399999999998</v>
      </c>
      <c r="I21" s="471">
        <v>0.47702</v>
      </c>
      <c r="J21" s="471">
        <v>0.59131500000000004</v>
      </c>
      <c r="K21" s="471">
        <v>0.75750200000000001</v>
      </c>
      <c r="L21" s="471">
        <v>0.82252899999999995</v>
      </c>
      <c r="M21" s="471">
        <v>0.972414</v>
      </c>
      <c r="N21" s="471">
        <v>1.121653</v>
      </c>
      <c r="O21" s="471">
        <v>1.2706569999999999</v>
      </c>
      <c r="P21" s="471">
        <v>1.1016159999999999</v>
      </c>
      <c r="Q21" s="471">
        <v>0.95728000000000002</v>
      </c>
      <c r="R21" s="471">
        <v>0.61355700000000002</v>
      </c>
      <c r="S21" s="471">
        <v>0.64565399999999995</v>
      </c>
      <c r="T21" s="471">
        <v>0.58219699999999996</v>
      </c>
      <c r="U21" s="471">
        <v>0.63052799999999998</v>
      </c>
      <c r="V21" s="471">
        <v>0.60079000000000005</v>
      </c>
      <c r="W21" s="471">
        <v>0.713032</v>
      </c>
      <c r="X21" s="471">
        <v>0.82515099999999997</v>
      </c>
      <c r="Y21" s="471">
        <v>0.87257700000000005</v>
      </c>
      <c r="Z21" s="471">
        <v>1.1409640000000001</v>
      </c>
      <c r="AA21" s="471">
        <v>1.2938860000000001</v>
      </c>
      <c r="AB21" s="471">
        <v>1.238936</v>
      </c>
      <c r="AC21" s="471">
        <v>0.94149700000000003</v>
      </c>
      <c r="AD21" s="471">
        <v>0.68110899999999996</v>
      </c>
      <c r="AE21" s="471">
        <v>0.54032999999999998</v>
      </c>
      <c r="AF21" s="471">
        <v>0.56536799999999998</v>
      </c>
      <c r="AG21" s="471">
        <v>0.61279099999999997</v>
      </c>
      <c r="AH21" s="471">
        <v>0.56311299999999997</v>
      </c>
      <c r="AI21" s="471">
        <v>0.74560999999999999</v>
      </c>
      <c r="AJ21" s="471">
        <v>0.757822</v>
      </c>
      <c r="AK21" s="471">
        <v>0.98608399999999996</v>
      </c>
      <c r="AL21" s="471">
        <v>1.1039570000000001</v>
      </c>
      <c r="AM21" s="471">
        <v>1.1465080000000001</v>
      </c>
      <c r="AN21" s="471">
        <v>1.0661389999999999</v>
      </c>
      <c r="AO21" s="471">
        <v>0.74193699999999996</v>
      </c>
      <c r="AP21" s="471">
        <v>0.64880199999999999</v>
      </c>
      <c r="AQ21" s="471">
        <v>0.47390500000000002</v>
      </c>
      <c r="AR21" s="471">
        <v>0.54952800000000002</v>
      </c>
      <c r="AS21" s="471">
        <v>0.59537099999999998</v>
      </c>
      <c r="AT21" s="471">
        <v>0.62935600000000003</v>
      </c>
      <c r="AU21" s="471">
        <v>0.631413</v>
      </c>
      <c r="AV21" s="471">
        <v>0.86258999999999997</v>
      </c>
      <c r="AW21" s="471">
        <v>0.97878900000000002</v>
      </c>
      <c r="AX21" s="471">
        <v>1.0517939999999999</v>
      </c>
      <c r="AY21" s="471">
        <v>1.2847489999999999</v>
      </c>
      <c r="AZ21" s="471">
        <v>1.0052810000000001</v>
      </c>
      <c r="BA21" s="471">
        <v>0.75890100000000005</v>
      </c>
      <c r="BB21" s="471">
        <v>0.59829900000000003</v>
      </c>
      <c r="BC21" s="471">
        <v>0.51514000000000004</v>
      </c>
      <c r="BD21" s="689">
        <v>0.48041200000000001</v>
      </c>
      <c r="BE21" s="689">
        <v>0.46292899999999998</v>
      </c>
      <c r="BF21" s="689">
        <v>0.49122208709999998</v>
      </c>
      <c r="BG21" s="689">
        <v>0.6433932</v>
      </c>
      <c r="BH21" s="392">
        <v>0.85984970000000005</v>
      </c>
      <c r="BI21" s="392">
        <v>1.043018</v>
      </c>
      <c r="BJ21" s="392">
        <v>1.2355989999999999</v>
      </c>
      <c r="BK21" s="392">
        <v>1.3669100000000001</v>
      </c>
      <c r="BL21" s="392">
        <v>1.138207</v>
      </c>
      <c r="BM21" s="392">
        <v>0.84421880000000005</v>
      </c>
      <c r="BN21" s="392">
        <v>0.64748839999999996</v>
      </c>
      <c r="BO21" s="392">
        <v>0.48607420000000001</v>
      </c>
      <c r="BP21" s="392">
        <v>0.52336110000000002</v>
      </c>
      <c r="BQ21" s="392">
        <v>0.55873479999999998</v>
      </c>
      <c r="BR21" s="392">
        <v>0.59362329999999996</v>
      </c>
      <c r="BS21" s="392">
        <v>0.69401539999999995</v>
      </c>
      <c r="BT21" s="392">
        <v>0.906891</v>
      </c>
      <c r="BU21" s="392">
        <v>1.0486070000000001</v>
      </c>
      <c r="BV21" s="392">
        <v>1.1553059999999999</v>
      </c>
    </row>
    <row r="22" spans="1:74" x14ac:dyDescent="0.2">
      <c r="A22" s="293" t="s">
        <v>579</v>
      </c>
      <c r="B22" s="617" t="s">
        <v>1161</v>
      </c>
      <c r="C22" s="471">
        <v>0.283613</v>
      </c>
      <c r="D22" s="471">
        <v>0.25779299999999999</v>
      </c>
      <c r="E22" s="471">
        <v>0.25361299999999998</v>
      </c>
      <c r="F22" s="471">
        <v>0.28076699999999999</v>
      </c>
      <c r="G22" s="471">
        <v>0.27419399999999999</v>
      </c>
      <c r="H22" s="471">
        <v>0.26313300000000001</v>
      </c>
      <c r="I22" s="471">
        <v>0.27541900000000002</v>
      </c>
      <c r="J22" s="471">
        <v>0.25916099999999997</v>
      </c>
      <c r="K22" s="471">
        <v>0.28536699999999998</v>
      </c>
      <c r="L22" s="471">
        <v>0.29864499999999999</v>
      </c>
      <c r="M22" s="471">
        <v>0.29993300000000001</v>
      </c>
      <c r="N22" s="471">
        <v>0.29812899999999998</v>
      </c>
      <c r="O22" s="471">
        <v>0.32264500000000002</v>
      </c>
      <c r="P22" s="471">
        <v>0.26632099999999997</v>
      </c>
      <c r="Q22" s="471">
        <v>0.28154800000000002</v>
      </c>
      <c r="R22" s="471">
        <v>0.31236700000000001</v>
      </c>
      <c r="S22" s="471">
        <v>0.33790300000000001</v>
      </c>
      <c r="T22" s="471">
        <v>0.31786700000000001</v>
      </c>
      <c r="U22" s="471">
        <v>0.31119400000000003</v>
      </c>
      <c r="V22" s="471">
        <v>0.31103199999999998</v>
      </c>
      <c r="W22" s="471">
        <v>0.28570000000000001</v>
      </c>
      <c r="X22" s="471">
        <v>0.27645199999999998</v>
      </c>
      <c r="Y22" s="471">
        <v>0.31433299999999997</v>
      </c>
      <c r="Z22" s="471">
        <v>0.32351600000000003</v>
      </c>
      <c r="AA22" s="471">
        <v>0.29812899999999998</v>
      </c>
      <c r="AB22" s="471">
        <v>0.29049999999999998</v>
      </c>
      <c r="AC22" s="471">
        <v>0.304226</v>
      </c>
      <c r="AD22" s="471">
        <v>0.30213299999999998</v>
      </c>
      <c r="AE22" s="471">
        <v>0.29716100000000001</v>
      </c>
      <c r="AF22" s="471">
        <v>0.28060000000000002</v>
      </c>
      <c r="AG22" s="471">
        <v>0.28990300000000002</v>
      </c>
      <c r="AH22" s="471">
        <v>0.28135500000000002</v>
      </c>
      <c r="AI22" s="471">
        <v>0.26066699999999998</v>
      </c>
      <c r="AJ22" s="471">
        <v>0.231548</v>
      </c>
      <c r="AK22" s="471">
        <v>0.2404</v>
      </c>
      <c r="AL22" s="471">
        <v>0.237452</v>
      </c>
      <c r="AM22" s="471">
        <v>0.26019399999999998</v>
      </c>
      <c r="AN22" s="471">
        <v>0.244893</v>
      </c>
      <c r="AO22" s="471">
        <v>0.25196800000000003</v>
      </c>
      <c r="AP22" s="471">
        <v>0.270233</v>
      </c>
      <c r="AQ22" s="471">
        <v>0.27616099999999999</v>
      </c>
      <c r="AR22" s="471">
        <v>0.267233</v>
      </c>
      <c r="AS22" s="471">
        <v>0.26629000000000003</v>
      </c>
      <c r="AT22" s="471">
        <v>0.27222600000000002</v>
      </c>
      <c r="AU22" s="471">
        <v>0.259967</v>
      </c>
      <c r="AV22" s="471">
        <v>0.24209700000000001</v>
      </c>
      <c r="AW22" s="471">
        <v>0.27946700000000002</v>
      </c>
      <c r="AX22" s="471">
        <v>0.31283899999999998</v>
      </c>
      <c r="AY22" s="471">
        <v>0.26380700000000001</v>
      </c>
      <c r="AZ22" s="471">
        <v>0.238759</v>
      </c>
      <c r="BA22" s="471">
        <v>0.26745200000000002</v>
      </c>
      <c r="BB22" s="471">
        <v>0.28226699999999999</v>
      </c>
      <c r="BC22" s="471">
        <v>0.28712900000000002</v>
      </c>
      <c r="BD22" s="689">
        <v>0.27943299999999999</v>
      </c>
      <c r="BE22" s="689">
        <v>0.26871</v>
      </c>
      <c r="BF22" s="689">
        <v>0.28432629999999998</v>
      </c>
      <c r="BG22" s="689">
        <v>0.2794024</v>
      </c>
      <c r="BH22" s="392">
        <v>0.2710263</v>
      </c>
      <c r="BI22" s="392">
        <v>0.28735119999999997</v>
      </c>
      <c r="BJ22" s="392">
        <v>0.30323539999999999</v>
      </c>
      <c r="BK22" s="392">
        <v>0.30056759999999999</v>
      </c>
      <c r="BL22" s="392">
        <v>0.2830008</v>
      </c>
      <c r="BM22" s="392">
        <v>0.29232089999999999</v>
      </c>
      <c r="BN22" s="392">
        <v>0.28727710000000001</v>
      </c>
      <c r="BO22" s="392">
        <v>0.29038799999999998</v>
      </c>
      <c r="BP22" s="392">
        <v>0.29314879999999999</v>
      </c>
      <c r="BQ22" s="392">
        <v>0.28603230000000002</v>
      </c>
      <c r="BR22" s="392">
        <v>0.28233350000000002</v>
      </c>
      <c r="BS22" s="392">
        <v>0.27993030000000002</v>
      </c>
      <c r="BT22" s="392">
        <v>0.26862160000000002</v>
      </c>
      <c r="BU22" s="392">
        <v>0.28571029999999997</v>
      </c>
      <c r="BV22" s="392">
        <v>0.3012608</v>
      </c>
    </row>
    <row r="23" spans="1:74" x14ac:dyDescent="0.2">
      <c r="A23" s="293" t="s">
        <v>533</v>
      </c>
      <c r="B23" s="617" t="s">
        <v>1162</v>
      </c>
      <c r="C23" s="471">
        <v>0.18984799999999999</v>
      </c>
      <c r="D23" s="471">
        <v>9.0157000000000001E-2</v>
      </c>
      <c r="E23" s="471">
        <v>0.22947699999999999</v>
      </c>
      <c r="F23" s="471">
        <v>0.16306599999999999</v>
      </c>
      <c r="G23" s="471">
        <v>0.225048</v>
      </c>
      <c r="H23" s="471">
        <v>0.202623</v>
      </c>
      <c r="I23" s="471">
        <v>0.17632100000000001</v>
      </c>
      <c r="J23" s="471">
        <v>0.21072399999999999</v>
      </c>
      <c r="K23" s="471">
        <v>0.19212699999999999</v>
      </c>
      <c r="L23" s="471">
        <v>0.22239800000000001</v>
      </c>
      <c r="M23" s="471">
        <v>0.24429300000000001</v>
      </c>
      <c r="N23" s="471">
        <v>0.23563100000000001</v>
      </c>
      <c r="O23" s="471">
        <v>0.245423</v>
      </c>
      <c r="P23" s="471">
        <v>0.17302400000000001</v>
      </c>
      <c r="Q23" s="471">
        <v>0.22633400000000001</v>
      </c>
      <c r="R23" s="471">
        <v>0.21444199999999999</v>
      </c>
      <c r="S23" s="471">
        <v>0.31209900000000002</v>
      </c>
      <c r="T23" s="471">
        <v>0.33402700000000002</v>
      </c>
      <c r="U23" s="471">
        <v>0.26347900000000002</v>
      </c>
      <c r="V23" s="471">
        <v>0.26367699999999999</v>
      </c>
      <c r="W23" s="471">
        <v>0.24637700000000001</v>
      </c>
      <c r="X23" s="471">
        <v>0.17616499999999999</v>
      </c>
      <c r="Y23" s="471">
        <v>0.18772800000000001</v>
      </c>
      <c r="Z23" s="471">
        <v>0.24182000000000001</v>
      </c>
      <c r="AA23" s="471">
        <v>0.21884100000000001</v>
      </c>
      <c r="AB23" s="471">
        <v>0.14651500000000001</v>
      </c>
      <c r="AC23" s="471">
        <v>0.26138299999999998</v>
      </c>
      <c r="AD23" s="471">
        <v>0.21413299999999999</v>
      </c>
      <c r="AE23" s="471">
        <v>0.20976400000000001</v>
      </c>
      <c r="AF23" s="471">
        <v>0.27854299999999999</v>
      </c>
      <c r="AG23" s="471">
        <v>0.26926299999999997</v>
      </c>
      <c r="AH23" s="471">
        <v>0.30196699999999999</v>
      </c>
      <c r="AI23" s="471">
        <v>0.22064700000000001</v>
      </c>
      <c r="AJ23" s="471">
        <v>0.21949399999999999</v>
      </c>
      <c r="AK23" s="471">
        <v>0.23280500000000001</v>
      </c>
      <c r="AL23" s="471">
        <v>0.15066099999999999</v>
      </c>
      <c r="AM23" s="471">
        <v>0.24465999999999999</v>
      </c>
      <c r="AN23" s="471">
        <v>0.19566800000000001</v>
      </c>
      <c r="AO23" s="471">
        <v>0.24015300000000001</v>
      </c>
      <c r="AP23" s="471">
        <v>0.30344599999999999</v>
      </c>
      <c r="AQ23" s="471">
        <v>0.306695</v>
      </c>
      <c r="AR23" s="471">
        <v>0.30244700000000002</v>
      </c>
      <c r="AS23" s="471">
        <v>0.37496299999999999</v>
      </c>
      <c r="AT23" s="471">
        <v>0.27537800000000001</v>
      </c>
      <c r="AU23" s="471">
        <v>0.33016699999999999</v>
      </c>
      <c r="AV23" s="471">
        <v>0.298429</v>
      </c>
      <c r="AW23" s="471">
        <v>0.41516799999999998</v>
      </c>
      <c r="AX23" s="471">
        <v>0.32350000000000001</v>
      </c>
      <c r="AY23" s="471">
        <v>0.26201400000000002</v>
      </c>
      <c r="AZ23" s="471">
        <v>0.25264500000000001</v>
      </c>
      <c r="BA23" s="471">
        <v>0.32616299999999998</v>
      </c>
      <c r="BB23" s="471">
        <v>0.24937599999999999</v>
      </c>
      <c r="BC23" s="471">
        <v>0.32455200000000001</v>
      </c>
      <c r="BD23" s="689">
        <v>0.35561599999999999</v>
      </c>
      <c r="BE23" s="689">
        <v>0.311247</v>
      </c>
      <c r="BF23" s="689">
        <v>0.257967</v>
      </c>
      <c r="BG23" s="689">
        <v>0.26319120000000001</v>
      </c>
      <c r="BH23" s="392">
        <v>0.3002939</v>
      </c>
      <c r="BI23" s="392">
        <v>0.3075003</v>
      </c>
      <c r="BJ23" s="392">
        <v>0.28175119999999998</v>
      </c>
      <c r="BK23" s="392">
        <v>0.25136599999999998</v>
      </c>
      <c r="BL23" s="392">
        <v>0.17647090000000001</v>
      </c>
      <c r="BM23" s="392">
        <v>0.2349609</v>
      </c>
      <c r="BN23" s="392">
        <v>0.24034069999999999</v>
      </c>
      <c r="BO23" s="392">
        <v>0.28148630000000002</v>
      </c>
      <c r="BP23" s="392">
        <v>0.24392440000000001</v>
      </c>
      <c r="BQ23" s="392">
        <v>0.29904710000000001</v>
      </c>
      <c r="BR23" s="392">
        <v>0.218612</v>
      </c>
      <c r="BS23" s="392">
        <v>0.24607290000000001</v>
      </c>
      <c r="BT23" s="392">
        <v>0.28633229999999998</v>
      </c>
      <c r="BU23" s="392">
        <v>0.32375120000000002</v>
      </c>
      <c r="BV23" s="392">
        <v>0.28642600000000001</v>
      </c>
    </row>
    <row r="24" spans="1:74" x14ac:dyDescent="0.2">
      <c r="A24" s="293"/>
      <c r="B24" s="616"/>
      <c r="C24" s="625"/>
      <c r="D24" s="625"/>
      <c r="E24" s="625"/>
      <c r="F24" s="625"/>
      <c r="G24" s="625"/>
      <c r="H24" s="625"/>
      <c r="I24" s="625"/>
      <c r="J24" s="625"/>
      <c r="K24" s="625"/>
      <c r="L24" s="625"/>
      <c r="M24" s="625"/>
      <c r="N24" s="625"/>
      <c r="O24" s="625"/>
      <c r="P24" s="625"/>
      <c r="Q24" s="625"/>
      <c r="R24" s="625"/>
      <c r="S24" s="625"/>
      <c r="T24" s="625"/>
      <c r="U24" s="625"/>
      <c r="V24" s="625"/>
      <c r="W24" s="625"/>
      <c r="X24" s="625"/>
      <c r="Y24" s="625"/>
      <c r="Z24" s="625"/>
      <c r="AA24" s="625"/>
      <c r="AB24" s="625"/>
      <c r="AC24" s="625"/>
      <c r="AD24" s="625"/>
      <c r="AE24" s="625"/>
      <c r="AF24" s="625"/>
      <c r="AG24" s="625"/>
      <c r="AH24" s="625"/>
      <c r="AI24" s="625"/>
      <c r="AJ24" s="625"/>
      <c r="AK24" s="625"/>
      <c r="AL24" s="625"/>
      <c r="AM24" s="625"/>
      <c r="AN24" s="625"/>
      <c r="AO24" s="625"/>
      <c r="AP24" s="625"/>
      <c r="AQ24" s="625"/>
      <c r="AR24" s="625"/>
      <c r="AS24" s="625"/>
      <c r="AT24" s="625"/>
      <c r="AU24" s="625"/>
      <c r="AV24" s="625"/>
      <c r="AW24" s="625"/>
      <c r="AX24" s="625"/>
      <c r="AY24" s="625"/>
      <c r="AZ24" s="625"/>
      <c r="BA24" s="625"/>
      <c r="BB24" s="625"/>
      <c r="BC24" s="625"/>
      <c r="BD24" s="725"/>
      <c r="BE24" s="725"/>
      <c r="BF24" s="725"/>
      <c r="BG24" s="725"/>
      <c r="BH24" s="628"/>
      <c r="BI24" s="628"/>
      <c r="BJ24" s="628"/>
      <c r="BK24" s="628"/>
      <c r="BL24" s="628"/>
      <c r="BM24" s="628"/>
      <c r="BN24" s="628"/>
      <c r="BO24" s="628"/>
      <c r="BP24" s="628"/>
      <c r="BQ24" s="628"/>
      <c r="BR24" s="628"/>
      <c r="BS24" s="628"/>
      <c r="BT24" s="628"/>
      <c r="BU24" s="628"/>
      <c r="BV24" s="628"/>
    </row>
    <row r="25" spans="1:74" s="303" customFormat="1" x14ac:dyDescent="0.2">
      <c r="A25" s="595" t="s">
        <v>540</v>
      </c>
      <c r="B25" s="612" t="s">
        <v>1166</v>
      </c>
      <c r="C25" s="101">
        <v>-1.9143810000000001</v>
      </c>
      <c r="D25" s="101">
        <v>-2.0347520000000001</v>
      </c>
      <c r="E25" s="101">
        <v>-1.906002</v>
      </c>
      <c r="F25" s="101">
        <v>-2.0095200000000002</v>
      </c>
      <c r="G25" s="101">
        <v>-1.670326</v>
      </c>
      <c r="H25" s="101">
        <v>-1.8587880000000001</v>
      </c>
      <c r="I25" s="101">
        <v>-1.903043</v>
      </c>
      <c r="J25" s="101">
        <v>-1.822498</v>
      </c>
      <c r="K25" s="101">
        <v>-1.7624919999999999</v>
      </c>
      <c r="L25" s="101">
        <v>-2.170919</v>
      </c>
      <c r="M25" s="101">
        <v>-1.9687220000000001</v>
      </c>
      <c r="N25" s="101">
        <v>-2.0388820000000001</v>
      </c>
      <c r="O25" s="101">
        <v>-2.025941</v>
      </c>
      <c r="P25" s="101">
        <v>-1.762502</v>
      </c>
      <c r="Q25" s="101">
        <v>-2.0460940000000001</v>
      </c>
      <c r="R25" s="101">
        <v>-2.2540529999999999</v>
      </c>
      <c r="S25" s="101">
        <v>-2.2139150000000001</v>
      </c>
      <c r="T25" s="101">
        <v>-2.295032</v>
      </c>
      <c r="U25" s="101">
        <v>-2.0504500000000001</v>
      </c>
      <c r="V25" s="101">
        <v>-2.3247559999999998</v>
      </c>
      <c r="W25" s="101">
        <v>-2.0814499999999998</v>
      </c>
      <c r="X25" s="101">
        <v>-2.0692729999999999</v>
      </c>
      <c r="Y25" s="101">
        <v>-2.3163990000000001</v>
      </c>
      <c r="Z25" s="101">
        <v>-2.1661769999999998</v>
      </c>
      <c r="AA25" s="101">
        <v>-2.0427529999999998</v>
      </c>
      <c r="AB25" s="101">
        <v>-2.0258090000000002</v>
      </c>
      <c r="AC25" s="101">
        <v>-2.133229</v>
      </c>
      <c r="AD25" s="101">
        <v>-2.2663540000000002</v>
      </c>
      <c r="AE25" s="101">
        <v>-2.3111630000000001</v>
      </c>
      <c r="AF25" s="101">
        <v>-2.5179529999999999</v>
      </c>
      <c r="AG25" s="101">
        <v>-2.199776</v>
      </c>
      <c r="AH25" s="101">
        <v>-2.314905</v>
      </c>
      <c r="AI25" s="101">
        <v>-2.233911</v>
      </c>
      <c r="AJ25" s="101">
        <v>-2.2266379999999999</v>
      </c>
      <c r="AK25" s="101">
        <v>-2.176256</v>
      </c>
      <c r="AL25" s="101">
        <v>-2.3614280000000001</v>
      </c>
      <c r="AM25" s="101">
        <v>-2.3243119999999999</v>
      </c>
      <c r="AN25" s="101">
        <v>-2.3556080000000001</v>
      </c>
      <c r="AO25" s="101">
        <v>-2.7403689999999998</v>
      </c>
      <c r="AP25" s="101">
        <v>-2.4903870000000001</v>
      </c>
      <c r="AQ25" s="101">
        <v>-2.4563679999999999</v>
      </c>
      <c r="AR25" s="101">
        <v>-2.4911789999999998</v>
      </c>
      <c r="AS25" s="101">
        <v>-2.432706</v>
      </c>
      <c r="AT25" s="101">
        <v>-2.4560149999999998</v>
      </c>
      <c r="AU25" s="101">
        <v>-2.5997840000000001</v>
      </c>
      <c r="AV25" s="101">
        <v>-2.5997599999999998</v>
      </c>
      <c r="AW25" s="101">
        <v>-2.605963</v>
      </c>
      <c r="AX25" s="101">
        <v>-2.5784389999999999</v>
      </c>
      <c r="AY25" s="101">
        <v>-2.522017</v>
      </c>
      <c r="AZ25" s="101">
        <v>-2.6750039999999999</v>
      </c>
      <c r="BA25" s="101">
        <v>-2.58704</v>
      </c>
      <c r="BB25" s="101">
        <v>-2.737743</v>
      </c>
      <c r="BC25" s="101">
        <v>-2.5849679999999999</v>
      </c>
      <c r="BD25" s="718">
        <v>-2.7082679999999999</v>
      </c>
      <c r="BE25" s="718">
        <v>-2.6403120000000002</v>
      </c>
      <c r="BF25" s="718">
        <v>-2.7607677323000002</v>
      </c>
      <c r="BG25" s="718">
        <v>-2.7488759332999999</v>
      </c>
      <c r="BH25" s="611">
        <v>-2.6382110000000001</v>
      </c>
      <c r="BI25" s="611">
        <v>-2.541045</v>
      </c>
      <c r="BJ25" s="611">
        <v>-2.5746120000000001</v>
      </c>
      <c r="BK25" s="611">
        <v>-2.5955940000000002</v>
      </c>
      <c r="BL25" s="611">
        <v>-2.7450169999999998</v>
      </c>
      <c r="BM25" s="611">
        <v>-2.883575</v>
      </c>
      <c r="BN25" s="611">
        <v>-2.9068170000000002</v>
      </c>
      <c r="BO25" s="611">
        <v>-2.9326789999999998</v>
      </c>
      <c r="BP25" s="611">
        <v>-2.9004880000000002</v>
      </c>
      <c r="BQ25" s="611">
        <v>-2.865418</v>
      </c>
      <c r="BR25" s="611">
        <v>-2.7991860000000002</v>
      </c>
      <c r="BS25" s="611">
        <v>-2.7887360000000001</v>
      </c>
      <c r="BT25" s="611">
        <v>-2.719033</v>
      </c>
      <c r="BU25" s="611">
        <v>-2.668069</v>
      </c>
      <c r="BV25" s="611">
        <v>-2.7859829999999999</v>
      </c>
    </row>
    <row r="26" spans="1:74" x14ac:dyDescent="0.2">
      <c r="A26" s="293" t="s">
        <v>529</v>
      </c>
      <c r="B26" s="617" t="s">
        <v>1156</v>
      </c>
      <c r="C26" s="471">
        <v>-0.32342599999999999</v>
      </c>
      <c r="D26" s="471">
        <v>-0.27740300000000001</v>
      </c>
      <c r="E26" s="471">
        <v>-0.29536699999999999</v>
      </c>
      <c r="F26" s="471">
        <v>-0.229573</v>
      </c>
      <c r="G26" s="471">
        <v>-0.240928</v>
      </c>
      <c r="H26" s="471">
        <v>-0.26357599999999998</v>
      </c>
      <c r="I26" s="471">
        <v>-0.25139899999999998</v>
      </c>
      <c r="J26" s="471">
        <v>-0.30333300000000002</v>
      </c>
      <c r="K26" s="471">
        <v>-0.23763400000000001</v>
      </c>
      <c r="L26" s="471">
        <v>-0.29858400000000002</v>
      </c>
      <c r="M26" s="471">
        <v>-0.26036799999999999</v>
      </c>
      <c r="N26" s="471">
        <v>-0.26413900000000001</v>
      </c>
      <c r="O26" s="471">
        <v>-0.31598799999999999</v>
      </c>
      <c r="P26" s="471">
        <v>-0.24326400000000001</v>
      </c>
      <c r="Q26" s="471">
        <v>-0.35239900000000002</v>
      </c>
      <c r="R26" s="471">
        <v>-0.32882800000000001</v>
      </c>
      <c r="S26" s="471">
        <v>-0.392899</v>
      </c>
      <c r="T26" s="471">
        <v>-0.41834199999999999</v>
      </c>
      <c r="U26" s="471">
        <v>-0.31873699999999999</v>
      </c>
      <c r="V26" s="471">
        <v>-0.44159100000000001</v>
      </c>
      <c r="W26" s="471">
        <v>-0.364145</v>
      </c>
      <c r="X26" s="471">
        <v>-0.39275199999999999</v>
      </c>
      <c r="Y26" s="471">
        <v>-0.398511</v>
      </c>
      <c r="Z26" s="471">
        <v>-0.45266699999999999</v>
      </c>
      <c r="AA26" s="471">
        <v>-0.37527300000000002</v>
      </c>
      <c r="AB26" s="471">
        <v>-0.39957500000000001</v>
      </c>
      <c r="AC26" s="471">
        <v>-0.43408999999999998</v>
      </c>
      <c r="AD26" s="471">
        <v>-0.35388399999999998</v>
      </c>
      <c r="AE26" s="471">
        <v>-0.39364900000000003</v>
      </c>
      <c r="AF26" s="471">
        <v>-0.45976099999999998</v>
      </c>
      <c r="AG26" s="471">
        <v>-0.41492099999999998</v>
      </c>
      <c r="AH26" s="471">
        <v>-0.45024399999999998</v>
      </c>
      <c r="AI26" s="471">
        <v>-0.390656</v>
      </c>
      <c r="AJ26" s="471">
        <v>-0.43077100000000002</v>
      </c>
      <c r="AK26" s="471">
        <v>-0.43722800000000001</v>
      </c>
      <c r="AL26" s="471">
        <v>-0.48331800000000003</v>
      </c>
      <c r="AM26" s="471">
        <v>-0.48628500000000002</v>
      </c>
      <c r="AN26" s="471">
        <v>-0.45819300000000002</v>
      </c>
      <c r="AO26" s="471">
        <v>-0.50349500000000003</v>
      </c>
      <c r="AP26" s="471">
        <v>-0.496506</v>
      </c>
      <c r="AQ26" s="471">
        <v>-0.46613599999999999</v>
      </c>
      <c r="AR26" s="471">
        <v>-0.51195800000000002</v>
      </c>
      <c r="AS26" s="471">
        <v>-0.49518899999999999</v>
      </c>
      <c r="AT26" s="471">
        <v>-0.50918200000000002</v>
      </c>
      <c r="AU26" s="471">
        <v>-0.51039299999999999</v>
      </c>
      <c r="AV26" s="471">
        <v>-0.43967400000000001</v>
      </c>
      <c r="AW26" s="471">
        <v>-0.40046300000000001</v>
      </c>
      <c r="AX26" s="471">
        <v>-0.37533</v>
      </c>
      <c r="AY26" s="471">
        <v>-0.50528399999999996</v>
      </c>
      <c r="AZ26" s="471">
        <v>-0.496838</v>
      </c>
      <c r="BA26" s="471">
        <v>-0.43385899999999999</v>
      </c>
      <c r="BB26" s="471">
        <v>-0.465115</v>
      </c>
      <c r="BC26" s="471">
        <v>-0.42747200000000002</v>
      </c>
      <c r="BD26" s="689">
        <v>-0.49068600000000001</v>
      </c>
      <c r="BE26" s="689">
        <v>-0.480348</v>
      </c>
      <c r="BF26" s="689">
        <v>-0.5010213</v>
      </c>
      <c r="BG26" s="689">
        <v>-0.49976019999999999</v>
      </c>
      <c r="BH26" s="392">
        <v>-0.50160490000000002</v>
      </c>
      <c r="BI26" s="392">
        <v>-0.49186150000000001</v>
      </c>
      <c r="BJ26" s="392">
        <v>-0.50911589999999995</v>
      </c>
      <c r="BK26" s="392">
        <v>-0.50985190000000002</v>
      </c>
      <c r="BL26" s="392">
        <v>-0.50673159999999995</v>
      </c>
      <c r="BM26" s="392">
        <v>-0.49552990000000002</v>
      </c>
      <c r="BN26" s="392">
        <v>-0.4987685</v>
      </c>
      <c r="BO26" s="392">
        <v>-0.52491849999999995</v>
      </c>
      <c r="BP26" s="392">
        <v>-0.51870760000000005</v>
      </c>
      <c r="BQ26" s="392">
        <v>-0.50588469999999996</v>
      </c>
      <c r="BR26" s="392">
        <v>-0.50347679999999995</v>
      </c>
      <c r="BS26" s="392">
        <v>-0.50938159999999999</v>
      </c>
      <c r="BT26" s="392">
        <v>-0.53432959999999996</v>
      </c>
      <c r="BU26" s="392">
        <v>-0.54541989999999996</v>
      </c>
      <c r="BV26" s="392">
        <v>-0.56551779999999996</v>
      </c>
    </row>
    <row r="27" spans="1:74" x14ac:dyDescent="0.2">
      <c r="A27" s="293" t="s">
        <v>530</v>
      </c>
      <c r="B27" s="617" t="s">
        <v>1167</v>
      </c>
      <c r="C27" s="471">
        <v>-1.0311790000000001</v>
      </c>
      <c r="D27" s="471">
        <v>-1.0643549999999999</v>
      </c>
      <c r="E27" s="471">
        <v>-1.137583</v>
      </c>
      <c r="F27" s="471">
        <v>-1.1718329999999999</v>
      </c>
      <c r="G27" s="471">
        <v>-0.95726100000000003</v>
      </c>
      <c r="H27" s="471">
        <v>-1.1572720000000001</v>
      </c>
      <c r="I27" s="471">
        <v>-1.134045</v>
      </c>
      <c r="J27" s="471">
        <v>-1.033169</v>
      </c>
      <c r="K27" s="471">
        <v>-1.013131</v>
      </c>
      <c r="L27" s="471">
        <v>-1.2844390000000001</v>
      </c>
      <c r="M27" s="471">
        <v>-1.181886</v>
      </c>
      <c r="N27" s="471">
        <v>-1.457379</v>
      </c>
      <c r="O27" s="471">
        <v>-1.201052</v>
      </c>
      <c r="P27" s="471">
        <v>-0.96134900000000001</v>
      </c>
      <c r="Q27" s="471">
        <v>-1.059785</v>
      </c>
      <c r="R27" s="471">
        <v>-1.30061</v>
      </c>
      <c r="S27" s="471">
        <v>-1.169959</v>
      </c>
      <c r="T27" s="471">
        <v>-1.3070360000000001</v>
      </c>
      <c r="U27" s="471">
        <v>-1.156085</v>
      </c>
      <c r="V27" s="471">
        <v>-1.2765340000000001</v>
      </c>
      <c r="W27" s="471">
        <v>-1.224502</v>
      </c>
      <c r="X27" s="471">
        <v>-1.1246240000000001</v>
      </c>
      <c r="Y27" s="471">
        <v>-1.359056</v>
      </c>
      <c r="Z27" s="471">
        <v>-1.2307779999999999</v>
      </c>
      <c r="AA27" s="471">
        <v>-1.2274689999999999</v>
      </c>
      <c r="AB27" s="471">
        <v>-1.149994</v>
      </c>
      <c r="AC27" s="471">
        <v>-1.2060839999999999</v>
      </c>
      <c r="AD27" s="471">
        <v>-1.3134920000000001</v>
      </c>
      <c r="AE27" s="471">
        <v>-1.2839929999999999</v>
      </c>
      <c r="AF27" s="471">
        <v>-1.438733</v>
      </c>
      <c r="AG27" s="471">
        <v>-1.2515000000000001</v>
      </c>
      <c r="AH27" s="471">
        <v>-1.3592740000000001</v>
      </c>
      <c r="AI27" s="471">
        <v>-1.2004570000000001</v>
      </c>
      <c r="AJ27" s="471">
        <v>-1.3140160000000001</v>
      </c>
      <c r="AK27" s="471">
        <v>-1.1867829999999999</v>
      </c>
      <c r="AL27" s="471">
        <v>-1.318559</v>
      </c>
      <c r="AM27" s="471">
        <v>-1.277976</v>
      </c>
      <c r="AN27" s="471">
        <v>-1.3912169999999999</v>
      </c>
      <c r="AO27" s="471">
        <v>-1.653159</v>
      </c>
      <c r="AP27" s="471">
        <v>-1.430364</v>
      </c>
      <c r="AQ27" s="471">
        <v>-1.4457720000000001</v>
      </c>
      <c r="AR27" s="471">
        <v>-1.4437390000000001</v>
      </c>
      <c r="AS27" s="471">
        <v>-1.4658549999999999</v>
      </c>
      <c r="AT27" s="471">
        <v>-1.3848689999999999</v>
      </c>
      <c r="AU27" s="471">
        <v>-1.5376209999999999</v>
      </c>
      <c r="AV27" s="471">
        <v>-1.5996360000000001</v>
      </c>
      <c r="AW27" s="471">
        <v>-1.650679</v>
      </c>
      <c r="AX27" s="471">
        <v>-1.6594949999999999</v>
      </c>
      <c r="AY27" s="471">
        <v>-1.5571550000000001</v>
      </c>
      <c r="AZ27" s="471">
        <v>-1.6770640000000001</v>
      </c>
      <c r="BA27" s="471">
        <v>-1.556583</v>
      </c>
      <c r="BB27" s="471">
        <v>-1.594401</v>
      </c>
      <c r="BC27" s="471">
        <v>-1.582409</v>
      </c>
      <c r="BD27" s="689">
        <v>-1.656655</v>
      </c>
      <c r="BE27" s="689">
        <v>-1.5543290000000001</v>
      </c>
      <c r="BF27" s="689">
        <v>-1.6281290322999999</v>
      </c>
      <c r="BG27" s="689">
        <v>-1.6455481332999999</v>
      </c>
      <c r="BH27" s="392">
        <v>-1.5695669999999999</v>
      </c>
      <c r="BI27" s="392">
        <v>-1.5021599999999999</v>
      </c>
      <c r="BJ27" s="392">
        <v>-1.508672</v>
      </c>
      <c r="BK27" s="392">
        <v>-1.468961</v>
      </c>
      <c r="BL27" s="392">
        <v>-1.532297</v>
      </c>
      <c r="BM27" s="392">
        <v>-1.6815119999999999</v>
      </c>
      <c r="BN27" s="392">
        <v>-1.733733</v>
      </c>
      <c r="BO27" s="392">
        <v>-1.771496</v>
      </c>
      <c r="BP27" s="392">
        <v>-1.6821870000000001</v>
      </c>
      <c r="BQ27" s="392">
        <v>-1.7121729999999999</v>
      </c>
      <c r="BR27" s="392">
        <v>-1.598689</v>
      </c>
      <c r="BS27" s="392">
        <v>-1.61581</v>
      </c>
      <c r="BT27" s="392">
        <v>-1.5507390000000001</v>
      </c>
      <c r="BU27" s="392">
        <v>-1.52305</v>
      </c>
      <c r="BV27" s="392">
        <v>-1.6141509999999999</v>
      </c>
    </row>
    <row r="28" spans="1:74" x14ac:dyDescent="0.2">
      <c r="A28" s="293" t="s">
        <v>531</v>
      </c>
      <c r="B28" s="617" t="s">
        <v>1162</v>
      </c>
      <c r="C28" s="471">
        <v>-0.27883000000000002</v>
      </c>
      <c r="D28" s="471">
        <v>-0.331293</v>
      </c>
      <c r="E28" s="471">
        <v>-0.289524</v>
      </c>
      <c r="F28" s="471">
        <v>-0.33490199999999998</v>
      </c>
      <c r="G28" s="471">
        <v>-0.33559699999999998</v>
      </c>
      <c r="H28" s="471">
        <v>-0.26724599999999998</v>
      </c>
      <c r="I28" s="471">
        <v>-0.35758299999999998</v>
      </c>
      <c r="J28" s="471">
        <v>-0.36327700000000002</v>
      </c>
      <c r="K28" s="471">
        <v>-0.309307</v>
      </c>
      <c r="L28" s="471">
        <v>-0.42966700000000002</v>
      </c>
      <c r="M28" s="471">
        <v>-0.35767599999999999</v>
      </c>
      <c r="N28" s="471">
        <v>-0.22337099999999999</v>
      </c>
      <c r="O28" s="471">
        <v>-0.32599600000000001</v>
      </c>
      <c r="P28" s="471">
        <v>-0.285798</v>
      </c>
      <c r="Q28" s="471">
        <v>-0.41586000000000001</v>
      </c>
      <c r="R28" s="471">
        <v>-0.41188900000000001</v>
      </c>
      <c r="S28" s="471">
        <v>-0.44028800000000001</v>
      </c>
      <c r="T28" s="471">
        <v>-0.37187199999999998</v>
      </c>
      <c r="U28" s="471">
        <v>-0.41281000000000001</v>
      </c>
      <c r="V28" s="471">
        <v>-0.43709500000000001</v>
      </c>
      <c r="W28" s="471">
        <v>-0.29815399999999997</v>
      </c>
      <c r="X28" s="471">
        <v>-0.39267400000000002</v>
      </c>
      <c r="Y28" s="471">
        <v>-0.37167299999999998</v>
      </c>
      <c r="Z28" s="471">
        <v>-0.286856</v>
      </c>
      <c r="AA28" s="471">
        <v>-0.25077199999999999</v>
      </c>
      <c r="AB28" s="471">
        <v>-0.298591</v>
      </c>
      <c r="AC28" s="471">
        <v>-0.33574599999999999</v>
      </c>
      <c r="AD28" s="471">
        <v>-0.43086600000000003</v>
      </c>
      <c r="AE28" s="471">
        <v>-0.48691499999999999</v>
      </c>
      <c r="AF28" s="471">
        <v>-0.42652299999999999</v>
      </c>
      <c r="AG28" s="471">
        <v>-0.345447</v>
      </c>
      <c r="AH28" s="471">
        <v>-0.32774199999999998</v>
      </c>
      <c r="AI28" s="471">
        <v>-0.43238399999999999</v>
      </c>
      <c r="AJ28" s="471">
        <v>-0.377442</v>
      </c>
      <c r="AK28" s="471">
        <v>-0.37562600000000002</v>
      </c>
      <c r="AL28" s="471">
        <v>-0.389403</v>
      </c>
      <c r="AM28" s="471">
        <v>-0.39708100000000002</v>
      </c>
      <c r="AN28" s="471">
        <v>-0.331368</v>
      </c>
      <c r="AO28" s="471">
        <v>-0.43581599999999998</v>
      </c>
      <c r="AP28" s="471">
        <v>-0.41938799999999998</v>
      </c>
      <c r="AQ28" s="471">
        <v>-0.36749900000000002</v>
      </c>
      <c r="AR28" s="471">
        <v>-0.36075200000000002</v>
      </c>
      <c r="AS28" s="471">
        <v>-0.34126299999999998</v>
      </c>
      <c r="AT28" s="471">
        <v>-0.41646100000000003</v>
      </c>
      <c r="AU28" s="471">
        <v>-0.42943100000000001</v>
      </c>
      <c r="AV28" s="471">
        <v>-0.44218299999999999</v>
      </c>
      <c r="AW28" s="471">
        <v>-0.40246300000000002</v>
      </c>
      <c r="AX28" s="471">
        <v>-0.39217800000000003</v>
      </c>
      <c r="AY28" s="471">
        <v>-0.307114</v>
      </c>
      <c r="AZ28" s="471">
        <v>-0.44456000000000001</v>
      </c>
      <c r="BA28" s="471">
        <v>-0.46809499999999998</v>
      </c>
      <c r="BB28" s="471">
        <v>-0.51075700000000002</v>
      </c>
      <c r="BC28" s="471">
        <v>-0.42241600000000001</v>
      </c>
      <c r="BD28" s="689">
        <v>-0.478016</v>
      </c>
      <c r="BE28" s="689">
        <v>-0.43636599999999998</v>
      </c>
      <c r="BF28" s="689">
        <v>-0.51770329999999998</v>
      </c>
      <c r="BG28" s="689">
        <v>-0.4788906</v>
      </c>
      <c r="BH28" s="392">
        <v>-0.40813969999999999</v>
      </c>
      <c r="BI28" s="392">
        <v>-0.39156210000000002</v>
      </c>
      <c r="BJ28" s="392">
        <v>-0.39420440000000001</v>
      </c>
      <c r="BK28" s="392">
        <v>-0.42936590000000002</v>
      </c>
      <c r="BL28" s="392">
        <v>-0.49387379999999997</v>
      </c>
      <c r="BM28" s="392">
        <v>-0.53251729999999997</v>
      </c>
      <c r="BN28" s="392">
        <v>-0.50665859999999996</v>
      </c>
      <c r="BO28" s="392">
        <v>-0.48652859999999998</v>
      </c>
      <c r="BP28" s="392">
        <v>-0.5497166</v>
      </c>
      <c r="BQ28" s="392">
        <v>-0.50549409999999995</v>
      </c>
      <c r="BR28" s="392">
        <v>-0.53403999999999996</v>
      </c>
      <c r="BS28" s="392">
        <v>-0.50255530000000004</v>
      </c>
      <c r="BT28" s="392">
        <v>-0.46441539999999998</v>
      </c>
      <c r="BU28" s="392">
        <v>-0.4394808</v>
      </c>
      <c r="BV28" s="392">
        <v>-0.44088519999999998</v>
      </c>
    </row>
    <row r="29" spans="1:74" x14ac:dyDescent="0.2">
      <c r="A29" s="293" t="s">
        <v>100</v>
      </c>
      <c r="B29" s="617" t="s">
        <v>1158</v>
      </c>
      <c r="C29" s="471">
        <v>-0.28094599999999997</v>
      </c>
      <c r="D29" s="471">
        <v>-0.36170099999999999</v>
      </c>
      <c r="E29" s="471">
        <v>-0.183528</v>
      </c>
      <c r="F29" s="471">
        <v>-0.27321200000000001</v>
      </c>
      <c r="G29" s="471">
        <v>-0.13653999999999999</v>
      </c>
      <c r="H29" s="471">
        <v>-0.17069400000000001</v>
      </c>
      <c r="I29" s="471">
        <v>-0.16001599999999999</v>
      </c>
      <c r="J29" s="471">
        <v>-0.12271899999999999</v>
      </c>
      <c r="K29" s="471">
        <v>-0.20241999999999999</v>
      </c>
      <c r="L29" s="471">
        <v>-0.15822900000000001</v>
      </c>
      <c r="M29" s="471">
        <v>-0.168792</v>
      </c>
      <c r="N29" s="471">
        <v>-9.3992999999999993E-2</v>
      </c>
      <c r="O29" s="471">
        <v>-0.18290500000000001</v>
      </c>
      <c r="P29" s="471">
        <v>-0.27209100000000003</v>
      </c>
      <c r="Q29" s="471">
        <v>-0.21804999999999999</v>
      </c>
      <c r="R29" s="471">
        <v>-0.212726</v>
      </c>
      <c r="S29" s="471">
        <v>-0.21076900000000001</v>
      </c>
      <c r="T29" s="471">
        <v>-0.19778200000000001</v>
      </c>
      <c r="U29" s="471">
        <v>-0.16281799999999999</v>
      </c>
      <c r="V29" s="471">
        <v>-0.16953599999999999</v>
      </c>
      <c r="W29" s="471">
        <v>-0.19464899999999999</v>
      </c>
      <c r="X29" s="471">
        <v>-0.159223</v>
      </c>
      <c r="Y29" s="471">
        <v>-0.18715899999999999</v>
      </c>
      <c r="Z29" s="471">
        <v>-0.19587599999999999</v>
      </c>
      <c r="AA29" s="471">
        <v>-0.18923899999999999</v>
      </c>
      <c r="AB29" s="471">
        <v>-0.177649</v>
      </c>
      <c r="AC29" s="471">
        <v>-0.157309</v>
      </c>
      <c r="AD29" s="471">
        <v>-0.16811200000000001</v>
      </c>
      <c r="AE29" s="471">
        <v>-0.14660599999999999</v>
      </c>
      <c r="AF29" s="471">
        <v>-0.192936</v>
      </c>
      <c r="AG29" s="471">
        <v>-0.18790799999999999</v>
      </c>
      <c r="AH29" s="471">
        <v>-0.177645</v>
      </c>
      <c r="AI29" s="471">
        <v>-0.21041399999999999</v>
      </c>
      <c r="AJ29" s="471">
        <v>-0.104409</v>
      </c>
      <c r="AK29" s="471">
        <v>-0.176619</v>
      </c>
      <c r="AL29" s="471">
        <v>-0.17014799999999999</v>
      </c>
      <c r="AM29" s="471">
        <v>-0.16297</v>
      </c>
      <c r="AN29" s="471">
        <v>-0.17483000000000001</v>
      </c>
      <c r="AO29" s="471">
        <v>-0.147899</v>
      </c>
      <c r="AP29" s="471">
        <v>-0.14412900000000001</v>
      </c>
      <c r="AQ29" s="471">
        <v>-0.17696100000000001</v>
      </c>
      <c r="AR29" s="471">
        <v>-0.17473</v>
      </c>
      <c r="AS29" s="471">
        <v>-0.13039899999999999</v>
      </c>
      <c r="AT29" s="471">
        <v>-0.14550299999999999</v>
      </c>
      <c r="AU29" s="471">
        <v>-0.122339</v>
      </c>
      <c r="AV29" s="471">
        <v>-0.118267</v>
      </c>
      <c r="AW29" s="471">
        <v>-0.15235799999999999</v>
      </c>
      <c r="AX29" s="471">
        <v>-0.15143599999999999</v>
      </c>
      <c r="AY29" s="471">
        <v>-0.15246399999999999</v>
      </c>
      <c r="AZ29" s="471">
        <v>-5.6542000000000002E-2</v>
      </c>
      <c r="BA29" s="471">
        <v>-0.12850300000000001</v>
      </c>
      <c r="BB29" s="471">
        <v>-0.16747000000000001</v>
      </c>
      <c r="BC29" s="471">
        <v>-0.152671</v>
      </c>
      <c r="BD29" s="689">
        <v>-8.2910999999999999E-2</v>
      </c>
      <c r="BE29" s="689">
        <v>-0.169269</v>
      </c>
      <c r="BF29" s="689">
        <v>-0.1139141</v>
      </c>
      <c r="BG29" s="689">
        <v>-0.124677</v>
      </c>
      <c r="BH29" s="392">
        <v>-0.15889929999999999</v>
      </c>
      <c r="BI29" s="392">
        <v>-0.15546090000000001</v>
      </c>
      <c r="BJ29" s="392">
        <v>-0.1626196</v>
      </c>
      <c r="BK29" s="392">
        <v>-0.18741450000000001</v>
      </c>
      <c r="BL29" s="392">
        <v>-0.212114</v>
      </c>
      <c r="BM29" s="392">
        <v>-0.1740159</v>
      </c>
      <c r="BN29" s="392">
        <v>-0.167656</v>
      </c>
      <c r="BO29" s="392">
        <v>-0.14973600000000001</v>
      </c>
      <c r="BP29" s="392">
        <v>-0.1498775</v>
      </c>
      <c r="BQ29" s="392">
        <v>-0.14186689999999999</v>
      </c>
      <c r="BR29" s="392">
        <v>-0.1629796</v>
      </c>
      <c r="BS29" s="392">
        <v>-0.16098989999999999</v>
      </c>
      <c r="BT29" s="392">
        <v>-0.16954900000000001</v>
      </c>
      <c r="BU29" s="392">
        <v>-0.1601187</v>
      </c>
      <c r="BV29" s="392">
        <v>-0.16542889999999999</v>
      </c>
    </row>
    <row r="30" spans="1:74" x14ac:dyDescent="0.2">
      <c r="A30" s="293"/>
      <c r="B30" s="616"/>
      <c r="C30" s="471"/>
      <c r="D30" s="471"/>
      <c r="E30" s="471"/>
      <c r="F30" s="471"/>
      <c r="G30" s="471"/>
      <c r="H30" s="471"/>
      <c r="I30" s="471"/>
      <c r="J30" s="471"/>
      <c r="K30" s="471"/>
      <c r="L30" s="471"/>
      <c r="M30" s="471"/>
      <c r="N30" s="471"/>
      <c r="O30" s="471"/>
      <c r="P30" s="471"/>
      <c r="Q30" s="471"/>
      <c r="R30" s="471"/>
      <c r="S30" s="471"/>
      <c r="T30" s="471"/>
      <c r="U30" s="471"/>
      <c r="V30" s="471"/>
      <c r="W30" s="471"/>
      <c r="X30" s="471"/>
      <c r="Y30" s="471"/>
      <c r="Z30" s="471"/>
      <c r="AA30" s="471"/>
      <c r="AB30" s="471"/>
      <c r="AC30" s="471"/>
      <c r="AD30" s="471"/>
      <c r="AE30" s="471"/>
      <c r="AF30" s="471"/>
      <c r="AG30" s="471"/>
      <c r="AH30" s="471"/>
      <c r="AI30" s="471"/>
      <c r="AJ30" s="471"/>
      <c r="AK30" s="471"/>
      <c r="AL30" s="471"/>
      <c r="AM30" s="471"/>
      <c r="AN30" s="471"/>
      <c r="AO30" s="471"/>
      <c r="AP30" s="471"/>
      <c r="AQ30" s="471"/>
      <c r="AR30" s="471"/>
      <c r="AS30" s="471"/>
      <c r="AT30" s="471"/>
      <c r="AU30" s="471"/>
      <c r="AV30" s="471"/>
      <c r="AW30" s="471"/>
      <c r="AX30" s="471"/>
      <c r="AY30" s="471"/>
      <c r="AZ30" s="471"/>
      <c r="BA30" s="471"/>
      <c r="BB30" s="471"/>
      <c r="BC30" s="471"/>
      <c r="BD30" s="689"/>
      <c r="BE30" s="689"/>
      <c r="BF30" s="689"/>
      <c r="BG30" s="689"/>
      <c r="BH30" s="392"/>
      <c r="BI30" s="392"/>
      <c r="BJ30" s="392"/>
      <c r="BK30" s="392"/>
      <c r="BL30" s="392"/>
      <c r="BM30" s="392"/>
      <c r="BN30" s="392"/>
      <c r="BO30" s="392"/>
      <c r="BP30" s="392"/>
      <c r="BQ30" s="392"/>
      <c r="BR30" s="392"/>
      <c r="BS30" s="392"/>
      <c r="BT30" s="392"/>
      <c r="BU30" s="392"/>
      <c r="BV30" s="392"/>
    </row>
    <row r="31" spans="1:74" s="303" customFormat="1" x14ac:dyDescent="0.2">
      <c r="A31" s="600" t="s">
        <v>539</v>
      </c>
      <c r="B31" s="612" t="s">
        <v>1168</v>
      </c>
      <c r="C31" s="352">
        <v>196.77</v>
      </c>
      <c r="D31" s="352">
        <v>180.12</v>
      </c>
      <c r="E31" s="352">
        <v>182.89099999999999</v>
      </c>
      <c r="F31" s="352">
        <v>199.52</v>
      </c>
      <c r="G31" s="352">
        <v>213.76400000000001</v>
      </c>
      <c r="H31" s="352">
        <v>235.68700000000001</v>
      </c>
      <c r="I31" s="352">
        <v>257.267</v>
      </c>
      <c r="J31" s="352">
        <v>282.86700000000002</v>
      </c>
      <c r="K31" s="352">
        <v>298.70800000000003</v>
      </c>
      <c r="L31" s="352">
        <v>286.69053400000001</v>
      </c>
      <c r="M31" s="352">
        <v>265.56374799999998</v>
      </c>
      <c r="N31" s="352">
        <v>228.168397</v>
      </c>
      <c r="O31" s="352">
        <v>197.22988000000001</v>
      </c>
      <c r="P31" s="352">
        <v>178.06336899999999</v>
      </c>
      <c r="Q31" s="352">
        <v>176.882181</v>
      </c>
      <c r="R31" s="352">
        <v>185.83204900000001</v>
      </c>
      <c r="S31" s="352">
        <v>196.36487199999999</v>
      </c>
      <c r="T31" s="352">
        <v>205.29779600000001</v>
      </c>
      <c r="U31" s="352">
        <v>221.754276</v>
      </c>
      <c r="V31" s="352">
        <v>229.26124799999999</v>
      </c>
      <c r="W31" s="352">
        <v>235.50357700000001</v>
      </c>
      <c r="X31" s="352">
        <v>235.73503299999999</v>
      </c>
      <c r="Y31" s="352">
        <v>220.683379</v>
      </c>
      <c r="Z31" s="352">
        <v>193.052471</v>
      </c>
      <c r="AA31" s="352">
        <v>160.87744900000001</v>
      </c>
      <c r="AB31" s="352">
        <v>141.07776200000001</v>
      </c>
      <c r="AC31" s="352">
        <v>142.11115699999999</v>
      </c>
      <c r="AD31" s="352">
        <v>154.29309699999999</v>
      </c>
      <c r="AE31" s="352">
        <v>177.48304099999999</v>
      </c>
      <c r="AF31" s="352">
        <v>186.72917699999999</v>
      </c>
      <c r="AG31" s="352">
        <v>208.541369</v>
      </c>
      <c r="AH31" s="352">
        <v>230.774023</v>
      </c>
      <c r="AI31" s="352">
        <v>243.70535000000001</v>
      </c>
      <c r="AJ31" s="352">
        <v>243.01998399999999</v>
      </c>
      <c r="AK31" s="352">
        <v>236.15490500000001</v>
      </c>
      <c r="AL31" s="352">
        <v>211.14952099999999</v>
      </c>
      <c r="AM31" s="352">
        <v>187.896445</v>
      </c>
      <c r="AN31" s="352">
        <v>174.685643</v>
      </c>
      <c r="AO31" s="352">
        <v>173.949138</v>
      </c>
      <c r="AP31" s="352">
        <v>187.93352400000001</v>
      </c>
      <c r="AQ31" s="352">
        <v>207.05935700000001</v>
      </c>
      <c r="AR31" s="352">
        <v>225.71730600000001</v>
      </c>
      <c r="AS31" s="352">
        <v>242.93247600000001</v>
      </c>
      <c r="AT31" s="352">
        <v>266.99305399999997</v>
      </c>
      <c r="AU31" s="352">
        <v>277.21147300000001</v>
      </c>
      <c r="AV31" s="352">
        <v>274.01406400000002</v>
      </c>
      <c r="AW31" s="352">
        <v>254.801704</v>
      </c>
      <c r="AX31" s="352">
        <v>223.298676</v>
      </c>
      <c r="AY31" s="352">
        <v>185.572822</v>
      </c>
      <c r="AZ31" s="352">
        <v>163.32581099999999</v>
      </c>
      <c r="BA31" s="352">
        <v>169.183324</v>
      </c>
      <c r="BB31" s="352">
        <v>188.516414</v>
      </c>
      <c r="BC31" s="352">
        <v>214.52483899999999</v>
      </c>
      <c r="BD31" s="719">
        <v>235.056847</v>
      </c>
      <c r="BE31" s="719">
        <v>264.63737700000001</v>
      </c>
      <c r="BF31" s="719">
        <v>283.48171429000001</v>
      </c>
      <c r="BG31" s="719">
        <v>286.20802085999998</v>
      </c>
      <c r="BH31" s="481">
        <v>277.9853</v>
      </c>
      <c r="BI31" s="481">
        <v>260.30680000000001</v>
      </c>
      <c r="BJ31" s="481">
        <v>236.13149999999999</v>
      </c>
      <c r="BK31" s="481">
        <v>211.8434</v>
      </c>
      <c r="BL31" s="481">
        <v>196.70169999999999</v>
      </c>
      <c r="BM31" s="481">
        <v>195.45439999999999</v>
      </c>
      <c r="BN31" s="481">
        <v>207.73269999999999</v>
      </c>
      <c r="BO31" s="481">
        <v>227.8674</v>
      </c>
      <c r="BP31" s="481">
        <v>245.1765</v>
      </c>
      <c r="BQ31" s="481">
        <v>260.32220000000001</v>
      </c>
      <c r="BR31" s="481">
        <v>279.2004</v>
      </c>
      <c r="BS31" s="481">
        <v>283.47210000000001</v>
      </c>
      <c r="BT31" s="481">
        <v>277.94549999999998</v>
      </c>
      <c r="BU31" s="481">
        <v>263.58580000000001</v>
      </c>
      <c r="BV31" s="481">
        <v>240.64060000000001</v>
      </c>
    </row>
    <row r="32" spans="1:74" x14ac:dyDescent="0.2">
      <c r="A32" s="293" t="s">
        <v>534</v>
      </c>
      <c r="B32" s="617" t="s">
        <v>1156</v>
      </c>
      <c r="C32" s="626">
        <v>54.991999999999997</v>
      </c>
      <c r="D32" s="626">
        <v>52.578000000000003</v>
      </c>
      <c r="E32" s="626">
        <v>52.061</v>
      </c>
      <c r="F32" s="626">
        <v>50.491999999999997</v>
      </c>
      <c r="G32" s="626">
        <v>48.814999999999998</v>
      </c>
      <c r="H32" s="626">
        <v>52.451000000000001</v>
      </c>
      <c r="I32" s="626">
        <v>54.76</v>
      </c>
      <c r="J32" s="626">
        <v>60.889000000000003</v>
      </c>
      <c r="K32" s="626">
        <v>72.171999999999997</v>
      </c>
      <c r="L32" s="626">
        <v>78.257000000000005</v>
      </c>
      <c r="M32" s="626">
        <v>76.734999999999999</v>
      </c>
      <c r="N32" s="626">
        <v>69.561999999999998</v>
      </c>
      <c r="O32" s="626">
        <v>68.323999999999998</v>
      </c>
      <c r="P32" s="626">
        <v>69.248000000000005</v>
      </c>
      <c r="Q32" s="626">
        <v>73.39</v>
      </c>
      <c r="R32" s="626">
        <v>74.856999999999999</v>
      </c>
      <c r="S32" s="626">
        <v>72.147999999999996</v>
      </c>
      <c r="T32" s="626">
        <v>70.045000000000002</v>
      </c>
      <c r="U32" s="626">
        <v>71.266999999999996</v>
      </c>
      <c r="V32" s="626">
        <v>68.629000000000005</v>
      </c>
      <c r="W32" s="626">
        <v>69.63</v>
      </c>
      <c r="X32" s="626">
        <v>69.197000000000003</v>
      </c>
      <c r="Y32" s="626">
        <v>69.98</v>
      </c>
      <c r="Z32" s="626">
        <v>63.204000000000001</v>
      </c>
      <c r="AA32" s="626">
        <v>54.59</v>
      </c>
      <c r="AB32" s="626">
        <v>49.136000000000003</v>
      </c>
      <c r="AC32" s="626">
        <v>49.643000000000001</v>
      </c>
      <c r="AD32" s="626">
        <v>51.323999999999998</v>
      </c>
      <c r="AE32" s="626">
        <v>53.750999999999998</v>
      </c>
      <c r="AF32" s="626">
        <v>49.872999999999998</v>
      </c>
      <c r="AG32" s="626">
        <v>47.518999999999998</v>
      </c>
      <c r="AH32" s="626">
        <v>50.063000000000002</v>
      </c>
      <c r="AI32" s="626">
        <v>52.158999999999999</v>
      </c>
      <c r="AJ32" s="626">
        <v>52.713000000000001</v>
      </c>
      <c r="AK32" s="626">
        <v>56.796999999999997</v>
      </c>
      <c r="AL32" s="626">
        <v>53.545999999999999</v>
      </c>
      <c r="AM32" s="626">
        <v>52.497999999999998</v>
      </c>
      <c r="AN32" s="626">
        <v>52.121000000000002</v>
      </c>
      <c r="AO32" s="626">
        <v>54.469000000000001</v>
      </c>
      <c r="AP32" s="626">
        <v>56.710999999999999</v>
      </c>
      <c r="AQ32" s="626">
        <v>54.235999999999997</v>
      </c>
      <c r="AR32" s="626">
        <v>51.518999999999998</v>
      </c>
      <c r="AS32" s="626">
        <v>48.314999999999998</v>
      </c>
      <c r="AT32" s="626">
        <v>51.042000000000002</v>
      </c>
      <c r="AU32" s="626">
        <v>57.296999999999997</v>
      </c>
      <c r="AV32" s="626">
        <v>66.185000000000002</v>
      </c>
      <c r="AW32" s="626">
        <v>72.043000000000006</v>
      </c>
      <c r="AX32" s="626">
        <v>65.796000000000006</v>
      </c>
      <c r="AY32" s="626">
        <v>58.28</v>
      </c>
      <c r="AZ32" s="626">
        <v>53.491</v>
      </c>
      <c r="BA32" s="626">
        <v>58.250999999999998</v>
      </c>
      <c r="BB32" s="626">
        <v>66.539000000000001</v>
      </c>
      <c r="BC32" s="626">
        <v>72.078000000000003</v>
      </c>
      <c r="BD32" s="691">
        <v>75.277000000000001</v>
      </c>
      <c r="BE32" s="691">
        <v>80.888999999999996</v>
      </c>
      <c r="BF32" s="691">
        <v>81.281263181</v>
      </c>
      <c r="BG32" s="691">
        <v>80.546413147999999</v>
      </c>
      <c r="BH32" s="394">
        <v>79.814430000000002</v>
      </c>
      <c r="BI32" s="394">
        <v>78.55874</v>
      </c>
      <c r="BJ32" s="394">
        <v>76.996300000000005</v>
      </c>
      <c r="BK32" s="394">
        <v>75.350149999999999</v>
      </c>
      <c r="BL32" s="394">
        <v>74.513589999999994</v>
      </c>
      <c r="BM32" s="394">
        <v>74.401579999999996</v>
      </c>
      <c r="BN32" s="394">
        <v>75.507499999999993</v>
      </c>
      <c r="BO32" s="394">
        <v>76.844290000000001</v>
      </c>
      <c r="BP32" s="394">
        <v>75.745890000000003</v>
      </c>
      <c r="BQ32" s="394">
        <v>73.925839999999994</v>
      </c>
      <c r="BR32" s="394">
        <v>73.522310000000004</v>
      </c>
      <c r="BS32" s="394">
        <v>73.174090000000007</v>
      </c>
      <c r="BT32" s="394">
        <v>74.109979999999993</v>
      </c>
      <c r="BU32" s="394">
        <v>74.878979999999999</v>
      </c>
      <c r="BV32" s="394">
        <v>73.102199999999996</v>
      </c>
    </row>
    <row r="33" spans="1:77" x14ac:dyDescent="0.2">
      <c r="A33" s="293" t="s">
        <v>580</v>
      </c>
      <c r="B33" s="617" t="s">
        <v>946</v>
      </c>
      <c r="C33" s="626">
        <v>74.251000000000005</v>
      </c>
      <c r="D33" s="626">
        <v>64.100999999999999</v>
      </c>
      <c r="E33" s="626">
        <v>60.81</v>
      </c>
      <c r="F33" s="626">
        <v>62.905000000000001</v>
      </c>
      <c r="G33" s="626">
        <v>68.11</v>
      </c>
      <c r="H33" s="626">
        <v>75.802999999999997</v>
      </c>
      <c r="I33" s="626">
        <v>85.442999999999998</v>
      </c>
      <c r="J33" s="626">
        <v>95.254999999999995</v>
      </c>
      <c r="K33" s="626">
        <v>100.31399999999999</v>
      </c>
      <c r="L33" s="626">
        <v>94.662000000000006</v>
      </c>
      <c r="M33" s="626">
        <v>89.388000000000005</v>
      </c>
      <c r="N33" s="626">
        <v>69.855999999999995</v>
      </c>
      <c r="O33" s="626">
        <v>55.151000000000003</v>
      </c>
      <c r="P33" s="626">
        <v>43.514000000000003</v>
      </c>
      <c r="Q33" s="626">
        <v>41.744999999999997</v>
      </c>
      <c r="R33" s="626">
        <v>44.915999999999997</v>
      </c>
      <c r="S33" s="626">
        <v>52.225000000000001</v>
      </c>
      <c r="T33" s="626">
        <v>56.784999999999997</v>
      </c>
      <c r="U33" s="626">
        <v>64.31</v>
      </c>
      <c r="V33" s="626">
        <v>69.605999999999995</v>
      </c>
      <c r="W33" s="626">
        <v>72.167000000000002</v>
      </c>
      <c r="X33" s="626">
        <v>76.198999999999998</v>
      </c>
      <c r="Y33" s="626">
        <v>72.114999999999995</v>
      </c>
      <c r="Z33" s="626">
        <v>63.838999999999999</v>
      </c>
      <c r="AA33" s="626">
        <v>48.018999999999998</v>
      </c>
      <c r="AB33" s="626">
        <v>37.734000000000002</v>
      </c>
      <c r="AC33" s="626">
        <v>36.265999999999998</v>
      </c>
      <c r="AD33" s="626">
        <v>40.213999999999999</v>
      </c>
      <c r="AE33" s="626">
        <v>49.670999999999999</v>
      </c>
      <c r="AF33" s="626">
        <v>54.127000000000002</v>
      </c>
      <c r="AG33" s="626">
        <v>64.161000000000001</v>
      </c>
      <c r="AH33" s="626">
        <v>72.837999999999994</v>
      </c>
      <c r="AI33" s="626">
        <v>81.98</v>
      </c>
      <c r="AJ33" s="626">
        <v>86.724000000000004</v>
      </c>
      <c r="AK33" s="626">
        <v>87.671999999999997</v>
      </c>
      <c r="AL33" s="626">
        <v>76.641999999999996</v>
      </c>
      <c r="AM33" s="626">
        <v>68.558999999999997</v>
      </c>
      <c r="AN33" s="626">
        <v>60.473999999999997</v>
      </c>
      <c r="AO33" s="626">
        <v>55.216000000000001</v>
      </c>
      <c r="AP33" s="626">
        <v>60.619</v>
      </c>
      <c r="AQ33" s="626">
        <v>71.061000000000007</v>
      </c>
      <c r="AR33" s="626">
        <v>79.216999999999999</v>
      </c>
      <c r="AS33" s="626">
        <v>86.701999999999998</v>
      </c>
      <c r="AT33" s="626">
        <v>96.375</v>
      </c>
      <c r="AU33" s="626">
        <v>101.41800000000001</v>
      </c>
      <c r="AV33" s="626">
        <v>97.923000000000002</v>
      </c>
      <c r="AW33" s="626">
        <v>90.141000000000005</v>
      </c>
      <c r="AX33" s="626">
        <v>79.659000000000006</v>
      </c>
      <c r="AY33" s="626">
        <v>60.189</v>
      </c>
      <c r="AZ33" s="626">
        <v>49.963999999999999</v>
      </c>
      <c r="BA33" s="626">
        <v>51.747999999999998</v>
      </c>
      <c r="BB33" s="626">
        <v>57.32</v>
      </c>
      <c r="BC33" s="626">
        <v>66.757999999999996</v>
      </c>
      <c r="BD33" s="691">
        <v>75.070999999999998</v>
      </c>
      <c r="BE33" s="691">
        <v>87.156000000000006</v>
      </c>
      <c r="BF33" s="691">
        <v>96.2275341</v>
      </c>
      <c r="BG33" s="691">
        <v>99.590567657999998</v>
      </c>
      <c r="BH33" s="394">
        <v>98.230029999999999</v>
      </c>
      <c r="BI33" s="394">
        <v>93.809920000000005</v>
      </c>
      <c r="BJ33" s="394">
        <v>83.227109999999996</v>
      </c>
      <c r="BK33" s="394">
        <v>69.273499999999999</v>
      </c>
      <c r="BL33" s="394">
        <v>60.456229999999998</v>
      </c>
      <c r="BM33" s="394">
        <v>57.785820000000001</v>
      </c>
      <c r="BN33" s="394">
        <v>59.555669999999999</v>
      </c>
      <c r="BO33" s="394">
        <v>66.643820000000005</v>
      </c>
      <c r="BP33" s="394">
        <v>74.781599999999997</v>
      </c>
      <c r="BQ33" s="394">
        <v>80.860830000000007</v>
      </c>
      <c r="BR33" s="394">
        <v>89.162520000000001</v>
      </c>
      <c r="BS33" s="394">
        <v>93.517380000000003</v>
      </c>
      <c r="BT33" s="394">
        <v>93.046019999999999</v>
      </c>
      <c r="BU33" s="394">
        <v>89.746440000000007</v>
      </c>
      <c r="BV33" s="394">
        <v>80.46754</v>
      </c>
    </row>
    <row r="34" spans="1:77" x14ac:dyDescent="0.2">
      <c r="A34" s="293" t="s">
        <v>581</v>
      </c>
      <c r="B34" s="617" t="s">
        <v>1169</v>
      </c>
      <c r="C34" s="626">
        <v>1.6240000000000001</v>
      </c>
      <c r="D34" s="626">
        <v>1.2969999999999999</v>
      </c>
      <c r="E34" s="626">
        <v>1.52</v>
      </c>
      <c r="F34" s="626">
        <v>1.4339999999999999</v>
      </c>
      <c r="G34" s="626">
        <v>1.371</v>
      </c>
      <c r="H34" s="626">
        <v>1.514</v>
      </c>
      <c r="I34" s="626">
        <v>1.405</v>
      </c>
      <c r="J34" s="626">
        <v>1.591</v>
      </c>
      <c r="K34" s="626">
        <v>1.516</v>
      </c>
      <c r="L34" s="626">
        <v>1.367</v>
      </c>
      <c r="M34" s="626">
        <v>1.2689999999999999</v>
      </c>
      <c r="N34" s="626">
        <v>1.4870000000000001</v>
      </c>
      <c r="O34" s="626">
        <v>1.1639999999999999</v>
      </c>
      <c r="P34" s="626">
        <v>1.01</v>
      </c>
      <c r="Q34" s="626">
        <v>1.07</v>
      </c>
      <c r="R34" s="626">
        <v>1.0920000000000001</v>
      </c>
      <c r="S34" s="626">
        <v>1.1060000000000001</v>
      </c>
      <c r="T34" s="626">
        <v>1.1859999999999999</v>
      </c>
      <c r="U34" s="626">
        <v>1.2250000000000001</v>
      </c>
      <c r="V34" s="626">
        <v>1.141</v>
      </c>
      <c r="W34" s="626">
        <v>1.32</v>
      </c>
      <c r="X34" s="626">
        <v>1.429</v>
      </c>
      <c r="Y34" s="626">
        <v>1.5409999999999999</v>
      </c>
      <c r="Z34" s="626">
        <v>1.397</v>
      </c>
      <c r="AA34" s="626">
        <v>1.204</v>
      </c>
      <c r="AB34" s="626">
        <v>1.1779999999999999</v>
      </c>
      <c r="AC34" s="626">
        <v>1.071</v>
      </c>
      <c r="AD34" s="626">
        <v>0.99099999999999999</v>
      </c>
      <c r="AE34" s="626">
        <v>1.0940000000000001</v>
      </c>
      <c r="AF34" s="626">
        <v>1.228</v>
      </c>
      <c r="AG34" s="626">
        <v>1.2290000000000001</v>
      </c>
      <c r="AH34" s="626">
        <v>1.091</v>
      </c>
      <c r="AI34" s="626">
        <v>1.083</v>
      </c>
      <c r="AJ34" s="626">
        <v>1.0269999999999999</v>
      </c>
      <c r="AK34" s="626">
        <v>1.1679999999999999</v>
      </c>
      <c r="AL34" s="626">
        <v>1.3380000000000001</v>
      </c>
      <c r="AM34" s="626">
        <v>0.94799999999999995</v>
      </c>
      <c r="AN34" s="626">
        <v>0.82299999999999995</v>
      </c>
      <c r="AO34" s="626">
        <v>1.1259999999999999</v>
      </c>
      <c r="AP34" s="626">
        <v>1.2609999999999999</v>
      </c>
      <c r="AQ34" s="626">
        <v>1.1339999999999999</v>
      </c>
      <c r="AR34" s="626">
        <v>1.113</v>
      </c>
      <c r="AS34" s="626">
        <v>1.2070000000000001</v>
      </c>
      <c r="AT34" s="626">
        <v>1.1830000000000001</v>
      </c>
      <c r="AU34" s="626">
        <v>1.204</v>
      </c>
      <c r="AV34" s="626">
        <v>1.33</v>
      </c>
      <c r="AW34" s="626">
        <v>1.5069999999999999</v>
      </c>
      <c r="AX34" s="626">
        <v>0.89</v>
      </c>
      <c r="AY34" s="626">
        <v>0.77900000000000003</v>
      </c>
      <c r="AZ34" s="626">
        <v>0.72599999999999998</v>
      </c>
      <c r="BA34" s="626">
        <v>0.88700000000000001</v>
      </c>
      <c r="BB34" s="626">
        <v>1.034</v>
      </c>
      <c r="BC34" s="626">
        <v>1.1379999999999999</v>
      </c>
      <c r="BD34" s="691">
        <v>1.3440000000000001</v>
      </c>
      <c r="BE34" s="691">
        <v>1.2689999999999999</v>
      </c>
      <c r="BF34" s="691">
        <v>1.4844659</v>
      </c>
      <c r="BG34" s="691">
        <v>1.3669872999999999</v>
      </c>
      <c r="BH34" s="394">
        <v>1.506265</v>
      </c>
      <c r="BI34" s="394">
        <v>1.4851799999999999</v>
      </c>
      <c r="BJ34" s="394">
        <v>1.391084</v>
      </c>
      <c r="BK34" s="394">
        <v>1.192015</v>
      </c>
      <c r="BL34" s="394">
        <v>1.2165330000000001</v>
      </c>
      <c r="BM34" s="394">
        <v>1.2762070000000001</v>
      </c>
      <c r="BN34" s="394">
        <v>1.332881</v>
      </c>
      <c r="BO34" s="394">
        <v>1.516286</v>
      </c>
      <c r="BP34" s="394">
        <v>1.559302</v>
      </c>
      <c r="BQ34" s="394">
        <v>1.7678400000000001</v>
      </c>
      <c r="BR34" s="394">
        <v>1.912892</v>
      </c>
      <c r="BS34" s="394">
        <v>1.7237100000000001</v>
      </c>
      <c r="BT34" s="394">
        <v>1.7765899999999999</v>
      </c>
      <c r="BU34" s="394">
        <v>1.701171</v>
      </c>
      <c r="BV34" s="394">
        <v>1.5569809999999999</v>
      </c>
    </row>
    <row r="35" spans="1:77" x14ac:dyDescent="0.2">
      <c r="A35" s="293" t="s">
        <v>535</v>
      </c>
      <c r="B35" s="617" t="s">
        <v>1162</v>
      </c>
      <c r="C35" s="626">
        <v>44.006999999999998</v>
      </c>
      <c r="D35" s="626">
        <v>40.031999999999996</v>
      </c>
      <c r="E35" s="626">
        <v>44.143000000000001</v>
      </c>
      <c r="F35" s="626">
        <v>54.813000000000002</v>
      </c>
      <c r="G35" s="626">
        <v>60.531999999999996</v>
      </c>
      <c r="H35" s="626">
        <v>69.938000000000002</v>
      </c>
      <c r="I35" s="626">
        <v>78.043999999999997</v>
      </c>
      <c r="J35" s="626">
        <v>84.807000000000002</v>
      </c>
      <c r="K35" s="626">
        <v>86.040999999999997</v>
      </c>
      <c r="L35" s="626">
        <v>74.906999999999996</v>
      </c>
      <c r="M35" s="626">
        <v>62.183999999999997</v>
      </c>
      <c r="N35" s="626">
        <v>54.622</v>
      </c>
      <c r="O35" s="626">
        <v>44.529000000000003</v>
      </c>
      <c r="P35" s="626">
        <v>39.164999999999999</v>
      </c>
      <c r="Q35" s="626">
        <v>37.670999999999999</v>
      </c>
      <c r="R35" s="626">
        <v>43.624000000000002</v>
      </c>
      <c r="S35" s="626">
        <v>48.456000000000003</v>
      </c>
      <c r="T35" s="626">
        <v>54.749000000000002</v>
      </c>
      <c r="U35" s="626">
        <v>61.786000000000001</v>
      </c>
      <c r="V35" s="626">
        <v>66.998000000000005</v>
      </c>
      <c r="W35" s="626">
        <v>69.929000000000002</v>
      </c>
      <c r="X35" s="626">
        <v>65.697999999999993</v>
      </c>
      <c r="Y35" s="626">
        <v>55.329000000000001</v>
      </c>
      <c r="Z35" s="626">
        <v>43.917999999999999</v>
      </c>
      <c r="AA35" s="626">
        <v>36.618000000000002</v>
      </c>
      <c r="AB35" s="626">
        <v>34.167000000000002</v>
      </c>
      <c r="AC35" s="626">
        <v>35.732999999999997</v>
      </c>
      <c r="AD35" s="626">
        <v>41.741</v>
      </c>
      <c r="AE35" s="626">
        <v>49.762</v>
      </c>
      <c r="AF35" s="626">
        <v>58.811</v>
      </c>
      <c r="AG35" s="626">
        <v>70.840999999999994</v>
      </c>
      <c r="AH35" s="626">
        <v>80.811999999999998</v>
      </c>
      <c r="AI35" s="626">
        <v>81.256</v>
      </c>
      <c r="AJ35" s="626">
        <v>75.587000000000003</v>
      </c>
      <c r="AK35" s="626">
        <v>64.201999999999998</v>
      </c>
      <c r="AL35" s="626">
        <v>54.493000000000002</v>
      </c>
      <c r="AM35" s="626">
        <v>43.063000000000002</v>
      </c>
      <c r="AN35" s="626">
        <v>39.097999999999999</v>
      </c>
      <c r="AO35" s="626">
        <v>40.268999999999998</v>
      </c>
      <c r="AP35" s="626">
        <v>47.418999999999997</v>
      </c>
      <c r="AQ35" s="626">
        <v>59.024000000000001</v>
      </c>
      <c r="AR35" s="626">
        <v>70.47</v>
      </c>
      <c r="AS35" s="626">
        <v>79.897999999999996</v>
      </c>
      <c r="AT35" s="626">
        <v>90.894000000000005</v>
      </c>
      <c r="AU35" s="626">
        <v>90.040999999999997</v>
      </c>
      <c r="AV35" s="626">
        <v>80.539000000000001</v>
      </c>
      <c r="AW35" s="626">
        <v>64.456000000000003</v>
      </c>
      <c r="AX35" s="626">
        <v>50.121000000000002</v>
      </c>
      <c r="AY35" s="626">
        <v>41.631</v>
      </c>
      <c r="AZ35" s="626">
        <v>35.704000000000001</v>
      </c>
      <c r="BA35" s="626">
        <v>35.070999999999998</v>
      </c>
      <c r="BB35" s="626">
        <v>41.503</v>
      </c>
      <c r="BC35" s="626">
        <v>51.664000000000001</v>
      </c>
      <c r="BD35" s="691">
        <v>59.182000000000002</v>
      </c>
      <c r="BE35" s="691">
        <v>69.510000000000005</v>
      </c>
      <c r="BF35" s="691">
        <v>78.625506200000004</v>
      </c>
      <c r="BG35" s="691">
        <v>79.264443868000001</v>
      </c>
      <c r="BH35" s="394">
        <v>73.495869999999996</v>
      </c>
      <c r="BI35" s="394">
        <v>61.836289999999998</v>
      </c>
      <c r="BJ35" s="394">
        <v>50.364080000000001</v>
      </c>
      <c r="BK35" s="394">
        <v>42.747169999999997</v>
      </c>
      <c r="BL35" s="394">
        <v>38.544559999999997</v>
      </c>
      <c r="BM35" s="394">
        <v>40.707009999999997</v>
      </c>
      <c r="BN35" s="394">
        <v>50.025880000000001</v>
      </c>
      <c r="BO35" s="394">
        <v>61.116729999999997</v>
      </c>
      <c r="BP35" s="394">
        <v>70.787880000000001</v>
      </c>
      <c r="BQ35" s="394">
        <v>80.612579999999994</v>
      </c>
      <c r="BR35" s="394">
        <v>91.299940000000007</v>
      </c>
      <c r="BS35" s="394">
        <v>92.049639999999997</v>
      </c>
      <c r="BT35" s="394">
        <v>86.368499999999997</v>
      </c>
      <c r="BU35" s="394">
        <v>74.806020000000004</v>
      </c>
      <c r="BV35" s="394">
        <v>63.40399</v>
      </c>
    </row>
    <row r="36" spans="1:77" x14ac:dyDescent="0.2">
      <c r="A36" s="293" t="s">
        <v>439</v>
      </c>
      <c r="B36" s="617" t="s">
        <v>1158</v>
      </c>
      <c r="C36" s="626">
        <v>21.896000000000001</v>
      </c>
      <c r="D36" s="626">
        <v>22.111999999999998</v>
      </c>
      <c r="E36" s="626">
        <v>24.356999999999999</v>
      </c>
      <c r="F36" s="626">
        <v>29.876000000000001</v>
      </c>
      <c r="G36" s="626">
        <v>34.936</v>
      </c>
      <c r="H36" s="626">
        <v>35.981000000000002</v>
      </c>
      <c r="I36" s="626">
        <v>37.615000000000002</v>
      </c>
      <c r="J36" s="626">
        <v>40.325000000000003</v>
      </c>
      <c r="K36" s="626">
        <v>38.664999999999999</v>
      </c>
      <c r="L36" s="626">
        <v>37.497534000000002</v>
      </c>
      <c r="M36" s="626">
        <v>35.987748000000003</v>
      </c>
      <c r="N36" s="626">
        <v>32.641396999999998</v>
      </c>
      <c r="O36" s="626">
        <v>28.061879999999999</v>
      </c>
      <c r="P36" s="626">
        <v>25.126369</v>
      </c>
      <c r="Q36" s="626">
        <v>23.006181000000002</v>
      </c>
      <c r="R36" s="626">
        <v>21.343049000000001</v>
      </c>
      <c r="S36" s="626">
        <v>22.429872</v>
      </c>
      <c r="T36" s="626">
        <v>22.532796000000001</v>
      </c>
      <c r="U36" s="626">
        <v>23.166276</v>
      </c>
      <c r="V36" s="626">
        <v>22.887248</v>
      </c>
      <c r="W36" s="626">
        <v>22.457577000000001</v>
      </c>
      <c r="X36" s="626">
        <v>23.212033000000002</v>
      </c>
      <c r="Y36" s="626">
        <v>21.718378999999999</v>
      </c>
      <c r="Z36" s="626">
        <v>20.694471</v>
      </c>
      <c r="AA36" s="626">
        <v>20.446449000000001</v>
      </c>
      <c r="AB36" s="626">
        <v>18.862762</v>
      </c>
      <c r="AC36" s="626">
        <v>19.398157000000001</v>
      </c>
      <c r="AD36" s="626">
        <v>20.023097</v>
      </c>
      <c r="AE36" s="626">
        <v>23.205041000000001</v>
      </c>
      <c r="AF36" s="626">
        <v>22.690176999999998</v>
      </c>
      <c r="AG36" s="626">
        <v>24.791369</v>
      </c>
      <c r="AH36" s="626">
        <v>25.970023000000001</v>
      </c>
      <c r="AI36" s="626">
        <v>27.227350000000001</v>
      </c>
      <c r="AJ36" s="626">
        <v>26.968983999999999</v>
      </c>
      <c r="AK36" s="626">
        <v>26.315905000000001</v>
      </c>
      <c r="AL36" s="626">
        <v>25.130521000000002</v>
      </c>
      <c r="AM36" s="626">
        <v>22.828444999999999</v>
      </c>
      <c r="AN36" s="626">
        <v>22.169643000000001</v>
      </c>
      <c r="AO36" s="626">
        <v>22.869138</v>
      </c>
      <c r="AP36" s="626">
        <v>21.923524</v>
      </c>
      <c r="AQ36" s="626">
        <v>21.604357</v>
      </c>
      <c r="AR36" s="626">
        <v>23.398306000000002</v>
      </c>
      <c r="AS36" s="626">
        <v>26.810476000000001</v>
      </c>
      <c r="AT36" s="626">
        <v>27.499054000000001</v>
      </c>
      <c r="AU36" s="626">
        <v>27.251473000000001</v>
      </c>
      <c r="AV36" s="626">
        <v>28.037064000000001</v>
      </c>
      <c r="AW36" s="626">
        <v>26.654703999999999</v>
      </c>
      <c r="AX36" s="626">
        <v>26.832675999999999</v>
      </c>
      <c r="AY36" s="626">
        <v>24.693822000000001</v>
      </c>
      <c r="AZ36" s="626">
        <v>23.440811</v>
      </c>
      <c r="BA36" s="626">
        <v>23.226324000000002</v>
      </c>
      <c r="BB36" s="626">
        <v>22.120414</v>
      </c>
      <c r="BC36" s="626">
        <v>22.886838999999998</v>
      </c>
      <c r="BD36" s="691">
        <v>24.182846999999999</v>
      </c>
      <c r="BE36" s="691">
        <v>25.813376999999999</v>
      </c>
      <c r="BF36" s="691">
        <v>25.862944904999999</v>
      </c>
      <c r="BG36" s="691">
        <v>25.439608882999998</v>
      </c>
      <c r="BH36" s="394">
        <v>24.938659999999999</v>
      </c>
      <c r="BI36" s="394">
        <v>24.616689999999998</v>
      </c>
      <c r="BJ36" s="394">
        <v>24.15287</v>
      </c>
      <c r="BK36" s="394">
        <v>23.280619999999999</v>
      </c>
      <c r="BL36" s="394">
        <v>21.970770000000002</v>
      </c>
      <c r="BM36" s="394">
        <v>21.28378</v>
      </c>
      <c r="BN36" s="394">
        <v>21.310790000000001</v>
      </c>
      <c r="BO36" s="394">
        <v>21.746269999999999</v>
      </c>
      <c r="BP36" s="394">
        <v>22.301850000000002</v>
      </c>
      <c r="BQ36" s="394">
        <v>23.155159999999999</v>
      </c>
      <c r="BR36" s="394">
        <v>23.302710000000001</v>
      </c>
      <c r="BS36" s="394">
        <v>23.00731</v>
      </c>
      <c r="BT36" s="394">
        <v>22.644439999999999</v>
      </c>
      <c r="BU36" s="394">
        <v>22.453230000000001</v>
      </c>
      <c r="BV36" s="394">
        <v>22.10988</v>
      </c>
    </row>
    <row r="37" spans="1:77" x14ac:dyDescent="0.2">
      <c r="A37" s="292"/>
      <c r="B37" s="342"/>
      <c r="C37" s="626"/>
      <c r="D37" s="626"/>
      <c r="E37" s="626"/>
      <c r="F37" s="626"/>
      <c r="G37" s="626"/>
      <c r="H37" s="626"/>
      <c r="I37" s="626"/>
      <c r="J37" s="626"/>
      <c r="K37" s="626"/>
      <c r="L37" s="626"/>
      <c r="M37" s="626"/>
      <c r="N37" s="626"/>
      <c r="O37" s="626"/>
      <c r="P37" s="626"/>
      <c r="Q37" s="626"/>
      <c r="R37" s="626"/>
      <c r="S37" s="626"/>
      <c r="T37" s="626"/>
      <c r="U37" s="626"/>
      <c r="V37" s="626"/>
      <c r="W37" s="626"/>
      <c r="X37" s="626"/>
      <c r="Y37" s="626"/>
      <c r="Z37" s="626"/>
      <c r="AA37" s="626"/>
      <c r="AB37" s="626"/>
      <c r="AC37" s="626"/>
      <c r="AD37" s="626"/>
      <c r="AE37" s="626"/>
      <c r="AF37" s="626"/>
      <c r="AG37" s="626"/>
      <c r="AH37" s="626"/>
      <c r="AI37" s="626"/>
      <c r="AJ37" s="626"/>
      <c r="AK37" s="626"/>
      <c r="AL37" s="626"/>
      <c r="AM37" s="626"/>
      <c r="AN37" s="626"/>
      <c r="AO37" s="626"/>
      <c r="AP37" s="626"/>
      <c r="AQ37" s="626"/>
      <c r="AR37" s="626"/>
      <c r="AS37" s="626"/>
      <c r="AT37" s="626"/>
      <c r="AU37" s="626"/>
      <c r="AV37" s="626"/>
      <c r="AW37" s="626"/>
      <c r="AX37" s="626"/>
      <c r="AY37" s="626"/>
      <c r="AZ37" s="626"/>
      <c r="BA37" s="626"/>
      <c r="BB37" s="626"/>
      <c r="BC37" s="626"/>
      <c r="BD37" s="691"/>
      <c r="BE37" s="691"/>
      <c r="BF37" s="691"/>
      <c r="BG37" s="691"/>
      <c r="BH37" s="394"/>
      <c r="BI37" s="394"/>
      <c r="BJ37" s="394"/>
      <c r="BK37" s="394"/>
      <c r="BL37" s="394"/>
      <c r="BM37" s="394"/>
      <c r="BN37" s="394"/>
      <c r="BO37" s="394"/>
      <c r="BP37" s="394"/>
      <c r="BQ37" s="394"/>
      <c r="BR37" s="394"/>
      <c r="BS37" s="394"/>
      <c r="BT37" s="394"/>
      <c r="BU37" s="394"/>
      <c r="BV37" s="394"/>
    </row>
    <row r="38" spans="1:77" x14ac:dyDescent="0.2">
      <c r="A38" s="292"/>
      <c r="B38" s="86" t="s">
        <v>1170</v>
      </c>
      <c r="C38" s="626"/>
      <c r="D38" s="626"/>
      <c r="E38" s="626"/>
      <c r="F38" s="626"/>
      <c r="G38" s="626"/>
      <c r="H38" s="626"/>
      <c r="I38" s="626"/>
      <c r="J38" s="626"/>
      <c r="K38" s="626"/>
      <c r="L38" s="626"/>
      <c r="M38" s="626"/>
      <c r="N38" s="626"/>
      <c r="O38" s="626"/>
      <c r="P38" s="626"/>
      <c r="Q38" s="626"/>
      <c r="R38" s="626"/>
      <c r="S38" s="626"/>
      <c r="T38" s="626"/>
      <c r="U38" s="626"/>
      <c r="V38" s="626"/>
      <c r="W38" s="626"/>
      <c r="X38" s="626"/>
      <c r="Y38" s="626"/>
      <c r="Z38" s="626"/>
      <c r="AA38" s="626"/>
      <c r="AB38" s="626"/>
      <c r="AC38" s="626"/>
      <c r="AD38" s="626"/>
      <c r="AE38" s="626"/>
      <c r="AF38" s="626"/>
      <c r="AG38" s="626"/>
      <c r="AH38" s="626"/>
      <c r="AI38" s="626"/>
      <c r="AJ38" s="626"/>
      <c r="AK38" s="626"/>
      <c r="AL38" s="626"/>
      <c r="AM38" s="626"/>
      <c r="AN38" s="626"/>
      <c r="AO38" s="626"/>
      <c r="AP38" s="626"/>
      <c r="AQ38" s="626"/>
      <c r="AR38" s="626"/>
      <c r="AS38" s="626"/>
      <c r="AT38" s="626"/>
      <c r="AU38" s="626"/>
      <c r="AV38" s="626"/>
      <c r="AW38" s="626"/>
      <c r="AX38" s="626"/>
      <c r="AY38" s="626"/>
      <c r="AZ38" s="626"/>
      <c r="BA38" s="626"/>
      <c r="BB38" s="626"/>
      <c r="BC38" s="626"/>
      <c r="BD38" s="691"/>
      <c r="BE38" s="691"/>
      <c r="BF38" s="691"/>
      <c r="BG38" s="691"/>
      <c r="BH38" s="394"/>
      <c r="BI38" s="394"/>
      <c r="BJ38" s="394"/>
      <c r="BK38" s="394"/>
      <c r="BL38" s="394"/>
      <c r="BM38" s="394"/>
      <c r="BN38" s="394"/>
      <c r="BO38" s="394"/>
      <c r="BP38" s="394"/>
      <c r="BQ38" s="394"/>
      <c r="BR38" s="394"/>
      <c r="BS38" s="394"/>
      <c r="BT38" s="394"/>
      <c r="BU38" s="394"/>
      <c r="BV38" s="394"/>
    </row>
    <row r="39" spans="1:77" s="303" customFormat="1" x14ac:dyDescent="0.2">
      <c r="A39" s="600" t="s">
        <v>447</v>
      </c>
      <c r="B39" s="618" t="s">
        <v>1171</v>
      </c>
      <c r="C39" s="101">
        <v>18.538029999999999</v>
      </c>
      <c r="D39" s="101">
        <v>18.321342999999999</v>
      </c>
      <c r="E39" s="101">
        <v>17.104772000000001</v>
      </c>
      <c r="F39" s="101">
        <v>14.217565</v>
      </c>
      <c r="G39" s="101">
        <v>14.923222000000001</v>
      </c>
      <c r="H39" s="101">
        <v>16.343897999999999</v>
      </c>
      <c r="I39" s="101">
        <v>17.077062000000002</v>
      </c>
      <c r="J39" s="101">
        <v>17.248545</v>
      </c>
      <c r="K39" s="101">
        <v>16.371731</v>
      </c>
      <c r="L39" s="101">
        <v>16.065158</v>
      </c>
      <c r="M39" s="101">
        <v>16.237065000000001</v>
      </c>
      <c r="N39" s="101">
        <v>16.355803999999999</v>
      </c>
      <c r="O39" s="101">
        <v>16.201063999999999</v>
      </c>
      <c r="P39" s="101">
        <v>14.79318</v>
      </c>
      <c r="Q39" s="101">
        <v>16.985194</v>
      </c>
      <c r="R39" s="101">
        <v>17.840934000000001</v>
      </c>
      <c r="S39" s="101">
        <v>18.449162000000001</v>
      </c>
      <c r="T39" s="101">
        <v>18.999732000000002</v>
      </c>
      <c r="U39" s="101">
        <v>18.821871000000002</v>
      </c>
      <c r="V39" s="101">
        <v>18.589290999999999</v>
      </c>
      <c r="W39" s="101">
        <v>17.813500000000001</v>
      </c>
      <c r="X39" s="101">
        <v>17.698678000000001</v>
      </c>
      <c r="Y39" s="101">
        <v>18.063067</v>
      </c>
      <c r="Z39" s="101">
        <v>18.000257999999999</v>
      </c>
      <c r="AA39" s="101">
        <v>16.884741000000002</v>
      </c>
      <c r="AB39" s="101">
        <v>17.518035999999999</v>
      </c>
      <c r="AC39" s="101">
        <v>18.182839000000001</v>
      </c>
      <c r="AD39" s="101">
        <v>18.4023</v>
      </c>
      <c r="AE39" s="101">
        <v>18.963322999999999</v>
      </c>
      <c r="AF39" s="101">
        <v>19.130033000000001</v>
      </c>
      <c r="AG39" s="101">
        <v>18.854386999999999</v>
      </c>
      <c r="AH39" s="101">
        <v>19.119451999999999</v>
      </c>
      <c r="AI39" s="101">
        <v>18.749634</v>
      </c>
      <c r="AJ39" s="101">
        <v>18.232194</v>
      </c>
      <c r="AK39" s="101">
        <v>18.623833999999999</v>
      </c>
      <c r="AL39" s="101">
        <v>17.677872000000001</v>
      </c>
      <c r="AM39" s="101">
        <v>17.084869999999999</v>
      </c>
      <c r="AN39" s="101">
        <v>17.492929</v>
      </c>
      <c r="AO39" s="101">
        <v>18.167033</v>
      </c>
      <c r="AP39" s="101">
        <v>18.492799999999999</v>
      </c>
      <c r="AQ39" s="101">
        <v>19.077418999999999</v>
      </c>
      <c r="AR39" s="101">
        <v>19.100832</v>
      </c>
      <c r="AS39" s="101">
        <v>19.049292000000001</v>
      </c>
      <c r="AT39" s="101">
        <v>19.199742000000001</v>
      </c>
      <c r="AU39" s="101">
        <v>18.477132999999998</v>
      </c>
      <c r="AV39" s="101">
        <v>17.926323</v>
      </c>
      <c r="AW39" s="101">
        <v>18.359667999999999</v>
      </c>
      <c r="AX39" s="101">
        <v>18.445969000000002</v>
      </c>
      <c r="AY39" s="101">
        <v>17.245418999999998</v>
      </c>
      <c r="AZ39" s="101">
        <v>17.296966000000001</v>
      </c>
      <c r="BA39" s="101">
        <v>18.259741999999999</v>
      </c>
      <c r="BB39" s="101">
        <v>18.542733999999999</v>
      </c>
      <c r="BC39" s="101">
        <v>19.215741999999999</v>
      </c>
      <c r="BD39" s="718">
        <v>19.317699999999999</v>
      </c>
      <c r="BE39" s="718">
        <v>19.310483000000001</v>
      </c>
      <c r="BF39" s="718">
        <v>19.377675824000001</v>
      </c>
      <c r="BG39" s="718">
        <v>18.828337470000001</v>
      </c>
      <c r="BH39" s="611">
        <v>17.893170000000001</v>
      </c>
      <c r="BI39" s="611">
        <v>18.203849999999999</v>
      </c>
      <c r="BJ39" s="611">
        <v>18.099450000000001</v>
      </c>
      <c r="BK39" s="611">
        <v>16.893239999999999</v>
      </c>
      <c r="BL39" s="611">
        <v>16.92484</v>
      </c>
      <c r="BM39" s="611">
        <v>17.769780000000001</v>
      </c>
      <c r="BN39" s="611">
        <v>18.122509999999998</v>
      </c>
      <c r="BO39" s="611">
        <v>18.96828</v>
      </c>
      <c r="BP39" s="611">
        <v>19.035219999999999</v>
      </c>
      <c r="BQ39" s="611">
        <v>18.7882</v>
      </c>
      <c r="BR39" s="611">
        <v>18.795539999999999</v>
      </c>
      <c r="BS39" s="611">
        <v>18.179300000000001</v>
      </c>
      <c r="BT39" s="611">
        <v>17.41189</v>
      </c>
      <c r="BU39" s="611">
        <v>17.768740000000001</v>
      </c>
      <c r="BV39" s="611">
        <v>17.8446</v>
      </c>
    </row>
    <row r="40" spans="1:77" x14ac:dyDescent="0.2">
      <c r="A40" s="293" t="s">
        <v>239</v>
      </c>
      <c r="B40" s="617" t="s">
        <v>954</v>
      </c>
      <c r="C40" s="471">
        <v>16.228515999999999</v>
      </c>
      <c r="D40" s="471">
        <v>15.865413</v>
      </c>
      <c r="E40" s="471">
        <v>15.230451</v>
      </c>
      <c r="F40" s="471">
        <v>12.772333</v>
      </c>
      <c r="G40" s="471">
        <v>12.968031999999999</v>
      </c>
      <c r="H40" s="471">
        <v>13.734366</v>
      </c>
      <c r="I40" s="471">
        <v>14.33358</v>
      </c>
      <c r="J40" s="471">
        <v>14.151709</v>
      </c>
      <c r="K40" s="471">
        <v>13.572832999999999</v>
      </c>
      <c r="L40" s="471">
        <v>13.444741</v>
      </c>
      <c r="M40" s="471">
        <v>14.123699999999999</v>
      </c>
      <c r="N40" s="471">
        <v>14.139806</v>
      </c>
      <c r="O40" s="471">
        <v>14.541839</v>
      </c>
      <c r="P40" s="471">
        <v>12.370929</v>
      </c>
      <c r="Q40" s="471">
        <v>14.387129</v>
      </c>
      <c r="R40" s="471">
        <v>15.162167</v>
      </c>
      <c r="S40" s="471">
        <v>15.595677</v>
      </c>
      <c r="T40" s="471">
        <v>16.190232999999999</v>
      </c>
      <c r="U40" s="471">
        <v>15.851839</v>
      </c>
      <c r="V40" s="471">
        <v>15.726000000000001</v>
      </c>
      <c r="W40" s="471">
        <v>15.231667</v>
      </c>
      <c r="X40" s="471">
        <v>15.045355000000001</v>
      </c>
      <c r="Y40" s="471">
        <v>15.683967000000001</v>
      </c>
      <c r="Z40" s="471">
        <v>15.756902999999999</v>
      </c>
      <c r="AA40" s="471">
        <v>15.467677</v>
      </c>
      <c r="AB40" s="471">
        <v>15.397285999999999</v>
      </c>
      <c r="AC40" s="471">
        <v>15.846807</v>
      </c>
      <c r="AD40" s="471">
        <v>15.648300000000001</v>
      </c>
      <c r="AE40" s="471">
        <v>16.238773999999999</v>
      </c>
      <c r="AF40" s="471">
        <v>16.571000000000002</v>
      </c>
      <c r="AG40" s="471">
        <v>16.358000000000001</v>
      </c>
      <c r="AH40" s="471">
        <v>16.427676999999999</v>
      </c>
      <c r="AI40" s="471">
        <v>16.141200000000001</v>
      </c>
      <c r="AJ40" s="471">
        <v>15.775807</v>
      </c>
      <c r="AK40" s="471">
        <v>16.450467</v>
      </c>
      <c r="AL40" s="471">
        <v>15.376936000000001</v>
      </c>
      <c r="AM40" s="471">
        <v>15.086548000000001</v>
      </c>
      <c r="AN40" s="471">
        <v>15.125607</v>
      </c>
      <c r="AO40" s="471">
        <v>15.512516</v>
      </c>
      <c r="AP40" s="471">
        <v>15.839833</v>
      </c>
      <c r="AQ40" s="471">
        <v>16.215032000000001</v>
      </c>
      <c r="AR40" s="471">
        <v>16.406133000000001</v>
      </c>
      <c r="AS40" s="471">
        <v>16.627967999999999</v>
      </c>
      <c r="AT40" s="471">
        <v>16.689484</v>
      </c>
      <c r="AU40" s="471">
        <v>16.2393</v>
      </c>
      <c r="AV40" s="471">
        <v>15.356903000000001</v>
      </c>
      <c r="AW40" s="471">
        <v>15.937167000000001</v>
      </c>
      <c r="AX40" s="471">
        <v>16.501839</v>
      </c>
      <c r="AY40" s="471">
        <v>15.399387000000001</v>
      </c>
      <c r="AZ40" s="471">
        <v>14.881862</v>
      </c>
      <c r="BA40" s="471">
        <v>15.864613</v>
      </c>
      <c r="BB40" s="471">
        <v>15.881767</v>
      </c>
      <c r="BC40" s="471">
        <v>16.718484</v>
      </c>
      <c r="BD40" s="689">
        <v>16.814867</v>
      </c>
      <c r="BE40" s="689">
        <v>16.568290000000001</v>
      </c>
      <c r="BF40" s="689">
        <v>16.721290323000002</v>
      </c>
      <c r="BG40" s="689">
        <v>16.227391999999998</v>
      </c>
      <c r="BH40" s="392">
        <v>15.21073</v>
      </c>
      <c r="BI40" s="392">
        <v>15.86894</v>
      </c>
      <c r="BJ40" s="392">
        <v>15.89655</v>
      </c>
      <c r="BK40" s="392">
        <v>15.297739999999999</v>
      </c>
      <c r="BL40" s="392">
        <v>14.82672</v>
      </c>
      <c r="BM40" s="392">
        <v>15.470929999999999</v>
      </c>
      <c r="BN40" s="392">
        <v>15.5707</v>
      </c>
      <c r="BO40" s="392">
        <v>16.19576</v>
      </c>
      <c r="BP40" s="392">
        <v>16.4162</v>
      </c>
      <c r="BQ40" s="392">
        <v>16.289149999999999</v>
      </c>
      <c r="BR40" s="392">
        <v>16.267050000000001</v>
      </c>
      <c r="BS40" s="392">
        <v>15.686999999999999</v>
      </c>
      <c r="BT40" s="392">
        <v>14.862489999999999</v>
      </c>
      <c r="BU40" s="392">
        <v>15.6639</v>
      </c>
      <c r="BV40" s="392">
        <v>15.770820000000001</v>
      </c>
    </row>
    <row r="41" spans="1:77" x14ac:dyDescent="0.2">
      <c r="A41" s="293" t="s">
        <v>541</v>
      </c>
      <c r="B41" s="617" t="s">
        <v>1172</v>
      </c>
      <c r="C41" s="471">
        <v>0.69790300000000005</v>
      </c>
      <c r="D41" s="471">
        <v>0.63965499999999997</v>
      </c>
      <c r="E41" s="471">
        <v>0.49890299999999999</v>
      </c>
      <c r="F41" s="471">
        <v>0.31723299999999999</v>
      </c>
      <c r="G41" s="471">
        <v>0.33609600000000001</v>
      </c>
      <c r="H41" s="471">
        <v>0.40246599999999999</v>
      </c>
      <c r="I41" s="471">
        <v>0.45580599999999999</v>
      </c>
      <c r="J41" s="471">
        <v>0.42216100000000001</v>
      </c>
      <c r="K41" s="471">
        <v>0.53626600000000002</v>
      </c>
      <c r="L41" s="471">
        <v>0.58690299999999995</v>
      </c>
      <c r="M41" s="471">
        <v>0.63736599999999999</v>
      </c>
      <c r="N41" s="471">
        <v>0.57054800000000006</v>
      </c>
      <c r="O41" s="471">
        <v>0.59341900000000003</v>
      </c>
      <c r="P41" s="471">
        <v>0.48278599999999999</v>
      </c>
      <c r="Q41" s="471">
        <v>0.52032299999999998</v>
      </c>
      <c r="R41" s="471">
        <v>0.45146700000000001</v>
      </c>
      <c r="S41" s="471">
        <v>0.43029000000000001</v>
      </c>
      <c r="T41" s="471">
        <v>0.41423300000000002</v>
      </c>
      <c r="U41" s="471">
        <v>0.43203200000000003</v>
      </c>
      <c r="V41" s="471">
        <v>0.43338700000000002</v>
      </c>
      <c r="W41" s="471">
        <v>0.54430000000000001</v>
      </c>
      <c r="X41" s="471">
        <v>0.69641900000000001</v>
      </c>
      <c r="Y41" s="471">
        <v>0.77470000000000006</v>
      </c>
      <c r="Z41" s="471">
        <v>0.80593599999999999</v>
      </c>
      <c r="AA41" s="471">
        <v>0.65322599999999997</v>
      </c>
      <c r="AB41" s="471">
        <v>0.59253599999999995</v>
      </c>
      <c r="AC41" s="471">
        <v>0.53151599999999999</v>
      </c>
      <c r="AD41" s="471">
        <v>0.46949999999999997</v>
      </c>
      <c r="AE41" s="471">
        <v>0.45261299999999999</v>
      </c>
      <c r="AF41" s="471">
        <v>0.43890000000000001</v>
      </c>
      <c r="AG41" s="471">
        <v>0.47387099999999999</v>
      </c>
      <c r="AH41" s="471">
        <v>0.48696800000000001</v>
      </c>
      <c r="AI41" s="471">
        <v>0.60746699999999998</v>
      </c>
      <c r="AJ41" s="471">
        <v>0.64980700000000002</v>
      </c>
      <c r="AK41" s="471">
        <v>0.73766699999999996</v>
      </c>
      <c r="AL41" s="471">
        <v>0.72506499999999996</v>
      </c>
      <c r="AM41" s="471">
        <v>0.74316099999999996</v>
      </c>
      <c r="AN41" s="471">
        <v>0.685643</v>
      </c>
      <c r="AO41" s="471">
        <v>0.55525800000000003</v>
      </c>
      <c r="AP41" s="471">
        <v>0.4975</v>
      </c>
      <c r="AQ41" s="471">
        <v>0.47541899999999998</v>
      </c>
      <c r="AR41" s="471">
        <v>0.50119999999999998</v>
      </c>
      <c r="AS41" s="471">
        <v>0.46858100000000003</v>
      </c>
      <c r="AT41" s="471">
        <v>0.52141899999999997</v>
      </c>
      <c r="AU41" s="471">
        <v>0.68156700000000003</v>
      </c>
      <c r="AV41" s="471">
        <v>0.75222599999999995</v>
      </c>
      <c r="AW41" s="471">
        <v>0.79616699999999996</v>
      </c>
      <c r="AX41" s="471">
        <v>0.79680700000000004</v>
      </c>
      <c r="AY41" s="471">
        <v>0.72299999999999998</v>
      </c>
      <c r="AZ41" s="471">
        <v>0.69196599999999997</v>
      </c>
      <c r="BA41" s="471">
        <v>0.64371</v>
      </c>
      <c r="BB41" s="471">
        <v>0.59766699999999995</v>
      </c>
      <c r="BC41" s="471">
        <v>0.54177399999999998</v>
      </c>
      <c r="BD41" s="689">
        <v>0.526833</v>
      </c>
      <c r="BE41" s="689">
        <v>0.51416099999999998</v>
      </c>
      <c r="BF41" s="689">
        <v>0.50986310000000001</v>
      </c>
      <c r="BG41" s="689">
        <v>0.6277547</v>
      </c>
      <c r="BH41" s="392">
        <v>0.70173140000000001</v>
      </c>
      <c r="BI41" s="392">
        <v>0.76240019999999997</v>
      </c>
      <c r="BJ41" s="392">
        <v>0.7443227</v>
      </c>
      <c r="BK41" s="392">
        <v>0.66327579999999997</v>
      </c>
      <c r="BL41" s="392">
        <v>0.64336099999999996</v>
      </c>
      <c r="BM41" s="392">
        <v>0.55214629999999998</v>
      </c>
      <c r="BN41" s="392">
        <v>0.47692630000000003</v>
      </c>
      <c r="BO41" s="392">
        <v>0.46599560000000001</v>
      </c>
      <c r="BP41" s="392">
        <v>0.48040500000000003</v>
      </c>
      <c r="BQ41" s="392">
        <v>0.47035080000000001</v>
      </c>
      <c r="BR41" s="392">
        <v>0.48445199999999999</v>
      </c>
      <c r="BS41" s="392">
        <v>0.62424579999999996</v>
      </c>
      <c r="BT41" s="392">
        <v>0.68377860000000001</v>
      </c>
      <c r="BU41" s="392">
        <v>0.71360539999999995</v>
      </c>
      <c r="BV41" s="392">
        <v>0.72202549999999999</v>
      </c>
    </row>
    <row r="42" spans="1:77" ht="11.1" customHeight="1" x14ac:dyDescent="0.2">
      <c r="A42" s="293" t="s">
        <v>503</v>
      </c>
      <c r="B42" s="617" t="s">
        <v>1173</v>
      </c>
      <c r="C42" s="471">
        <v>1.148903</v>
      </c>
      <c r="D42" s="471">
        <v>1.1711720000000001</v>
      </c>
      <c r="E42" s="471">
        <v>1.05158</v>
      </c>
      <c r="F42" s="471">
        <v>0.81646600000000003</v>
      </c>
      <c r="G42" s="471">
        <v>0.95370900000000003</v>
      </c>
      <c r="H42" s="471">
        <v>1.0740000000000001</v>
      </c>
      <c r="I42" s="471">
        <v>1.1131610000000001</v>
      </c>
      <c r="J42" s="471">
        <v>1.117354</v>
      </c>
      <c r="K42" s="471">
        <v>1.0995999999999999</v>
      </c>
      <c r="L42" s="471">
        <v>1.1033219999999999</v>
      </c>
      <c r="M42" s="471">
        <v>1.0679000000000001</v>
      </c>
      <c r="N42" s="471">
        <v>1.0580959999999999</v>
      </c>
      <c r="O42" s="471">
        <v>1.0294190000000001</v>
      </c>
      <c r="P42" s="471">
        <v>1.0139290000000001</v>
      </c>
      <c r="Q42" s="471">
        <v>1.1185160000000001</v>
      </c>
      <c r="R42" s="471">
        <v>1.1670670000000001</v>
      </c>
      <c r="S42" s="471">
        <v>1.184194</v>
      </c>
      <c r="T42" s="471">
        <v>1.210267</v>
      </c>
      <c r="U42" s="471">
        <v>1.2045159999999999</v>
      </c>
      <c r="V42" s="471">
        <v>1.2005809999999999</v>
      </c>
      <c r="W42" s="471">
        <v>1.1911670000000001</v>
      </c>
      <c r="X42" s="471">
        <v>1.1747099999999999</v>
      </c>
      <c r="Y42" s="471">
        <v>1.179</v>
      </c>
      <c r="Z42" s="471">
        <v>1.180677</v>
      </c>
      <c r="AA42" s="471">
        <v>1.0839030000000001</v>
      </c>
      <c r="AB42" s="471">
        <v>1.1350709999999999</v>
      </c>
      <c r="AC42" s="471">
        <v>1.1663870000000001</v>
      </c>
      <c r="AD42" s="471">
        <v>1.1906330000000001</v>
      </c>
      <c r="AE42" s="471">
        <v>1.2010000000000001</v>
      </c>
      <c r="AF42" s="471">
        <v>1.2102329999999999</v>
      </c>
      <c r="AG42" s="471">
        <v>1.1805159999999999</v>
      </c>
      <c r="AH42" s="471">
        <v>1.205452</v>
      </c>
      <c r="AI42" s="471">
        <v>1.1923999999999999</v>
      </c>
      <c r="AJ42" s="471">
        <v>1.1802900000000001</v>
      </c>
      <c r="AK42" s="471">
        <v>1.1786669999999999</v>
      </c>
      <c r="AL42" s="471">
        <v>1.148129</v>
      </c>
      <c r="AM42" s="471">
        <v>1.1026450000000001</v>
      </c>
      <c r="AN42" s="471">
        <v>1.1352139999999999</v>
      </c>
      <c r="AO42" s="471">
        <v>1.1557740000000001</v>
      </c>
      <c r="AP42" s="471">
        <v>1.1686000000000001</v>
      </c>
      <c r="AQ42" s="471">
        <v>1.218645</v>
      </c>
      <c r="AR42" s="471">
        <v>1.2242</v>
      </c>
      <c r="AS42" s="471">
        <v>1.198194</v>
      </c>
      <c r="AT42" s="471">
        <v>1.235258</v>
      </c>
      <c r="AU42" s="471">
        <v>1.193433</v>
      </c>
      <c r="AV42" s="471">
        <v>1.1958709999999999</v>
      </c>
      <c r="AW42" s="471">
        <v>1.1888669999999999</v>
      </c>
      <c r="AX42" s="471">
        <v>1.1564190000000001</v>
      </c>
      <c r="AY42" s="471">
        <v>1.0974839999999999</v>
      </c>
      <c r="AZ42" s="471">
        <v>1.111345</v>
      </c>
      <c r="BA42" s="471">
        <v>1.1604190000000001</v>
      </c>
      <c r="BB42" s="471">
        <v>1.201633</v>
      </c>
      <c r="BC42" s="471">
        <v>1.2137100000000001</v>
      </c>
      <c r="BD42" s="689">
        <v>1.1985330000000001</v>
      </c>
      <c r="BE42" s="689">
        <v>1.1985479999999999</v>
      </c>
      <c r="BF42" s="689">
        <v>1.2153572839</v>
      </c>
      <c r="BG42" s="689">
        <v>1.1867344467000001</v>
      </c>
      <c r="BH42" s="392">
        <v>1.1756880000000001</v>
      </c>
      <c r="BI42" s="392">
        <v>1.180893</v>
      </c>
      <c r="BJ42" s="392">
        <v>1.1483810000000001</v>
      </c>
      <c r="BK42" s="392">
        <v>1.097372</v>
      </c>
      <c r="BL42" s="392">
        <v>1.1204909999999999</v>
      </c>
      <c r="BM42" s="392">
        <v>1.171357</v>
      </c>
      <c r="BN42" s="392">
        <v>1.148423</v>
      </c>
      <c r="BO42" s="392">
        <v>1.2158960000000001</v>
      </c>
      <c r="BP42" s="392">
        <v>1.1947680000000001</v>
      </c>
      <c r="BQ42" s="392">
        <v>1.1886399999999999</v>
      </c>
      <c r="BR42" s="392">
        <v>1.1848000000000001</v>
      </c>
      <c r="BS42" s="392">
        <v>1.1596550000000001</v>
      </c>
      <c r="BT42" s="392">
        <v>1.1624840000000001</v>
      </c>
      <c r="BU42" s="392">
        <v>1.173643</v>
      </c>
      <c r="BV42" s="392">
        <v>1.149483</v>
      </c>
      <c r="BX42" s="342"/>
      <c r="BY42" s="342"/>
    </row>
    <row r="43" spans="1:77" ht="11.1" customHeight="1" x14ac:dyDescent="0.2">
      <c r="A43" s="293" t="s">
        <v>445</v>
      </c>
      <c r="B43" s="617" t="s">
        <v>1134</v>
      </c>
      <c r="C43" s="471">
        <v>0.29912899999999998</v>
      </c>
      <c r="D43" s="471">
        <v>-0.113931</v>
      </c>
      <c r="E43" s="471">
        <v>-2.5799999999999998E-3</v>
      </c>
      <c r="F43" s="471">
        <v>0.19473299999999999</v>
      </c>
      <c r="G43" s="471">
        <v>0.207096</v>
      </c>
      <c r="H43" s="471">
        <v>0.24610000000000001</v>
      </c>
      <c r="I43" s="471">
        <v>0.46290300000000001</v>
      </c>
      <c r="J43" s="471">
        <v>0.51287099999999997</v>
      </c>
      <c r="K43" s="471">
        <v>0.35903299999999999</v>
      </c>
      <c r="L43" s="471">
        <v>0.28261199999999997</v>
      </c>
      <c r="M43" s="471">
        <v>0.24496599999999999</v>
      </c>
      <c r="N43" s="471">
        <v>3.8386999999999998E-2</v>
      </c>
      <c r="O43" s="471">
        <v>-7.1581000000000006E-2</v>
      </c>
      <c r="P43" s="471">
        <v>-0.104821</v>
      </c>
      <c r="Q43" s="471">
        <v>-2.8000000000000001E-2</v>
      </c>
      <c r="R43" s="471">
        <v>5.1400000000000001E-2</v>
      </c>
      <c r="S43" s="471">
        <v>0.31483899999999998</v>
      </c>
      <c r="T43" s="471">
        <v>0.34253299999999998</v>
      </c>
      <c r="U43" s="471">
        <v>0.45500000000000002</v>
      </c>
      <c r="V43" s="471">
        <v>0.42406500000000003</v>
      </c>
      <c r="W43" s="471">
        <v>8.5133E-2</v>
      </c>
      <c r="X43" s="471">
        <v>6.8644999999999998E-2</v>
      </c>
      <c r="Y43" s="471">
        <v>0.21143300000000001</v>
      </c>
      <c r="Z43" s="471">
        <v>0.34732299999999999</v>
      </c>
      <c r="AA43" s="471">
        <v>-3.5418999999999999E-2</v>
      </c>
      <c r="AB43" s="471">
        <v>-0.124643</v>
      </c>
      <c r="AC43" s="471">
        <v>-3.6354999999999998E-2</v>
      </c>
      <c r="AD43" s="471">
        <v>0.26826699999999998</v>
      </c>
      <c r="AE43" s="471">
        <v>9.2710000000000001E-2</v>
      </c>
      <c r="AF43" s="471">
        <v>0.27839999999999998</v>
      </c>
      <c r="AG43" s="471">
        <v>0.33796799999999999</v>
      </c>
      <c r="AH43" s="471">
        <v>0.164742</v>
      </c>
      <c r="AI43" s="471">
        <v>0.222467</v>
      </c>
      <c r="AJ43" s="471">
        <v>0.14651600000000001</v>
      </c>
      <c r="AK43" s="471">
        <v>0.20039999999999999</v>
      </c>
      <c r="AL43" s="471">
        <v>0.106548</v>
      </c>
      <c r="AM43" s="471">
        <v>0.27996799999999999</v>
      </c>
      <c r="AN43" s="471">
        <v>0.19900000000000001</v>
      </c>
      <c r="AO43" s="471">
        <v>9.6064999999999998E-2</v>
      </c>
      <c r="AP43" s="471">
        <v>0.1172</v>
      </c>
      <c r="AQ43" s="471">
        <v>0.27161299999999999</v>
      </c>
      <c r="AR43" s="471">
        <v>0.19703300000000001</v>
      </c>
      <c r="AS43" s="471">
        <v>8.6999999999999994E-2</v>
      </c>
      <c r="AT43" s="471">
        <v>1.0742E-2</v>
      </c>
      <c r="AU43" s="471">
        <v>-0.13206699999999999</v>
      </c>
      <c r="AV43" s="471">
        <v>-0.12664500000000001</v>
      </c>
      <c r="AW43" s="471">
        <v>0.17313300000000001</v>
      </c>
      <c r="AX43" s="471">
        <v>0.29932300000000001</v>
      </c>
      <c r="AY43" s="471">
        <v>0.11103200000000001</v>
      </c>
      <c r="AZ43" s="471">
        <v>-0.28562100000000001</v>
      </c>
      <c r="BA43" s="471">
        <v>6.9741999999999998E-2</v>
      </c>
      <c r="BB43" s="471">
        <v>6.5933000000000005E-2</v>
      </c>
      <c r="BC43" s="471">
        <v>5.3741999999999998E-2</v>
      </c>
      <c r="BD43" s="689">
        <v>0.13783300000000001</v>
      </c>
      <c r="BE43" s="689">
        <v>0.239097</v>
      </c>
      <c r="BF43" s="689">
        <v>0.16217878848</v>
      </c>
      <c r="BG43" s="689">
        <v>0.17546107523999999</v>
      </c>
      <c r="BH43" s="392">
        <v>0.1181169</v>
      </c>
      <c r="BI43" s="392">
        <v>0.1769628</v>
      </c>
      <c r="BJ43" s="392">
        <v>0.21690809999999999</v>
      </c>
      <c r="BK43" s="392">
        <v>-2.3113999999999999E-2</v>
      </c>
      <c r="BL43" s="392">
        <v>-0.1041212</v>
      </c>
      <c r="BM43" s="392">
        <v>-4.4182699999999998E-2</v>
      </c>
      <c r="BN43" s="392">
        <v>6.08478E-2</v>
      </c>
      <c r="BO43" s="392">
        <v>0.1822426</v>
      </c>
      <c r="BP43" s="392">
        <v>0.2029437</v>
      </c>
      <c r="BQ43" s="392">
        <v>0.21626819999999999</v>
      </c>
      <c r="BR43" s="392">
        <v>0.16292599999999999</v>
      </c>
      <c r="BS43" s="392">
        <v>0.1170402</v>
      </c>
      <c r="BT43" s="392">
        <v>6.9157700000000003E-2</v>
      </c>
      <c r="BU43" s="392">
        <v>0.13700290000000001</v>
      </c>
      <c r="BV43" s="392">
        <v>0.18171999999999999</v>
      </c>
      <c r="BX43" s="343"/>
      <c r="BY43" s="343"/>
    </row>
    <row r="44" spans="1:77" ht="11.1" customHeight="1" x14ac:dyDescent="0.2">
      <c r="A44" s="293" t="s">
        <v>446</v>
      </c>
      <c r="B44" s="617" t="s">
        <v>1136</v>
      </c>
      <c r="C44" s="471">
        <v>0.162354</v>
      </c>
      <c r="D44" s="471">
        <v>0.75913699999999995</v>
      </c>
      <c r="E44" s="471">
        <v>0.32545099999999999</v>
      </c>
      <c r="F44" s="471">
        <v>0.1169</v>
      </c>
      <c r="G44" s="471">
        <v>0.45706400000000003</v>
      </c>
      <c r="H44" s="471">
        <v>0.88666599999999995</v>
      </c>
      <c r="I44" s="471">
        <v>0.71116100000000004</v>
      </c>
      <c r="J44" s="471">
        <v>1.0440959999999999</v>
      </c>
      <c r="K44" s="471">
        <v>0.80363300000000004</v>
      </c>
      <c r="L44" s="471">
        <v>0.64729000000000003</v>
      </c>
      <c r="M44" s="471">
        <v>0.16289999999999999</v>
      </c>
      <c r="N44" s="471">
        <v>0.54877399999999998</v>
      </c>
      <c r="O44" s="471">
        <v>0.107387</v>
      </c>
      <c r="P44" s="471">
        <v>1.03</v>
      </c>
      <c r="Q44" s="471">
        <v>0.98664499999999999</v>
      </c>
      <c r="R44" s="471">
        <v>1.0085999999999999</v>
      </c>
      <c r="S44" s="471">
        <v>0.92358099999999999</v>
      </c>
      <c r="T44" s="471">
        <v>0.84203300000000003</v>
      </c>
      <c r="U44" s="471">
        <v>0.87770999999999999</v>
      </c>
      <c r="V44" s="471">
        <v>0.80500000000000005</v>
      </c>
      <c r="W44" s="471">
        <v>0.76090000000000002</v>
      </c>
      <c r="X44" s="471">
        <v>0.71319399999999999</v>
      </c>
      <c r="Y44" s="471">
        <v>0.2135</v>
      </c>
      <c r="Z44" s="471">
        <v>-9.1226000000000002E-2</v>
      </c>
      <c r="AA44" s="471">
        <v>-0.28480699999999998</v>
      </c>
      <c r="AB44" s="471">
        <v>0.51778599999999997</v>
      </c>
      <c r="AC44" s="471">
        <v>0.67396800000000001</v>
      </c>
      <c r="AD44" s="471">
        <v>0.82523299999999999</v>
      </c>
      <c r="AE44" s="471">
        <v>0.97796799999999995</v>
      </c>
      <c r="AF44" s="471">
        <v>0.63149999999999995</v>
      </c>
      <c r="AG44" s="471">
        <v>0.504</v>
      </c>
      <c r="AH44" s="471">
        <v>0.83390299999999995</v>
      </c>
      <c r="AI44" s="471">
        <v>0.58553299999999997</v>
      </c>
      <c r="AJ44" s="471">
        <v>0.47912900000000003</v>
      </c>
      <c r="AK44" s="471">
        <v>5.6333000000000001E-2</v>
      </c>
      <c r="AL44" s="471">
        <v>0.32074200000000003</v>
      </c>
      <c r="AM44" s="471">
        <v>-0.128</v>
      </c>
      <c r="AN44" s="471">
        <v>0.34667900000000001</v>
      </c>
      <c r="AO44" s="471">
        <v>0.84722600000000003</v>
      </c>
      <c r="AP44" s="471">
        <v>0.86990000000000001</v>
      </c>
      <c r="AQ44" s="471">
        <v>0.89632299999999998</v>
      </c>
      <c r="AR44" s="471">
        <v>0.771733</v>
      </c>
      <c r="AS44" s="471">
        <v>0.66674199999999995</v>
      </c>
      <c r="AT44" s="471">
        <v>0.74212900000000004</v>
      </c>
      <c r="AU44" s="471">
        <v>0.49440000000000001</v>
      </c>
      <c r="AV44" s="471">
        <v>0.747807</v>
      </c>
      <c r="AW44" s="471">
        <v>0.26436700000000002</v>
      </c>
      <c r="AX44" s="471">
        <v>-0.308645</v>
      </c>
      <c r="AY44" s="471">
        <v>-8.5968000000000003E-2</v>
      </c>
      <c r="AZ44" s="471">
        <v>0.89696600000000004</v>
      </c>
      <c r="BA44" s="471">
        <v>0.52058099999999996</v>
      </c>
      <c r="BB44" s="471">
        <v>0.79546700000000004</v>
      </c>
      <c r="BC44" s="471">
        <v>0.68738699999999997</v>
      </c>
      <c r="BD44" s="689">
        <v>0.63966699999999999</v>
      </c>
      <c r="BE44" s="689">
        <v>0.78971000000000002</v>
      </c>
      <c r="BF44" s="689">
        <v>0.76838709677000006</v>
      </c>
      <c r="BG44" s="689">
        <v>0.61023685333</v>
      </c>
      <c r="BH44" s="392">
        <v>0.68615280000000001</v>
      </c>
      <c r="BI44" s="392">
        <v>0.2140724</v>
      </c>
      <c r="BJ44" s="392">
        <v>9.2742099999999994E-2</v>
      </c>
      <c r="BK44" s="392">
        <v>-0.14192469999999999</v>
      </c>
      <c r="BL44" s="392">
        <v>0.43828620000000001</v>
      </c>
      <c r="BM44" s="392">
        <v>0.61906530000000004</v>
      </c>
      <c r="BN44" s="392">
        <v>0.86527770000000004</v>
      </c>
      <c r="BO44" s="392">
        <v>0.90759820000000002</v>
      </c>
      <c r="BP44" s="392">
        <v>0.7407821</v>
      </c>
      <c r="BQ44" s="392">
        <v>0.62337279999999995</v>
      </c>
      <c r="BR44" s="392">
        <v>0.6957101</v>
      </c>
      <c r="BS44" s="392">
        <v>0.59060170000000001</v>
      </c>
      <c r="BT44" s="392">
        <v>0.63323560000000001</v>
      </c>
      <c r="BU44" s="392">
        <v>8.0010399999999995E-2</v>
      </c>
      <c r="BV44" s="392">
        <v>0.02</v>
      </c>
      <c r="BX44" s="343"/>
      <c r="BY44" s="343"/>
    </row>
    <row r="45" spans="1:77" ht="11.1" customHeight="1" x14ac:dyDescent="0.2">
      <c r="A45" s="293"/>
      <c r="B45" s="619"/>
      <c r="C45" s="471"/>
      <c r="D45" s="471"/>
      <c r="E45" s="471"/>
      <c r="F45" s="471"/>
      <c r="G45" s="471"/>
      <c r="H45" s="471"/>
      <c r="I45" s="471"/>
      <c r="J45" s="471"/>
      <c r="K45" s="471"/>
      <c r="L45" s="471"/>
      <c r="M45" s="471"/>
      <c r="N45" s="471"/>
      <c r="O45" s="471"/>
      <c r="P45" s="471"/>
      <c r="Q45" s="471"/>
      <c r="R45" s="471"/>
      <c r="S45" s="471"/>
      <c r="T45" s="471"/>
      <c r="U45" s="471"/>
      <c r="V45" s="471"/>
      <c r="W45" s="471"/>
      <c r="X45" s="471"/>
      <c r="Y45" s="471"/>
      <c r="Z45" s="471"/>
      <c r="AA45" s="471"/>
      <c r="AB45" s="471"/>
      <c r="AC45" s="471"/>
      <c r="AD45" s="471"/>
      <c r="AE45" s="471"/>
      <c r="AF45" s="471"/>
      <c r="AG45" s="471"/>
      <c r="AH45" s="471"/>
      <c r="AI45" s="471"/>
      <c r="AJ45" s="471"/>
      <c r="AK45" s="471"/>
      <c r="AL45" s="471"/>
      <c r="AM45" s="471"/>
      <c r="AN45" s="471"/>
      <c r="AO45" s="471"/>
      <c r="AP45" s="471"/>
      <c r="AQ45" s="471"/>
      <c r="AR45" s="471"/>
      <c r="AS45" s="471"/>
      <c r="AT45" s="471"/>
      <c r="AU45" s="471"/>
      <c r="AV45" s="471"/>
      <c r="AW45" s="471"/>
      <c r="AX45" s="471"/>
      <c r="AY45" s="471"/>
      <c r="AZ45" s="471"/>
      <c r="BA45" s="471"/>
      <c r="BB45" s="471"/>
      <c r="BC45" s="471"/>
      <c r="BD45" s="689"/>
      <c r="BE45" s="689"/>
      <c r="BF45" s="689"/>
      <c r="BG45" s="689"/>
      <c r="BH45" s="392"/>
      <c r="BI45" s="392"/>
      <c r="BJ45" s="392"/>
      <c r="BK45" s="392"/>
      <c r="BL45" s="392"/>
      <c r="BM45" s="392"/>
      <c r="BN45" s="392"/>
      <c r="BO45" s="392"/>
      <c r="BP45" s="392"/>
      <c r="BQ45" s="392"/>
      <c r="BR45" s="392"/>
      <c r="BS45" s="392"/>
      <c r="BT45" s="392"/>
      <c r="BU45" s="392"/>
      <c r="BV45" s="392"/>
      <c r="BX45" s="343"/>
      <c r="BY45" s="343"/>
    </row>
    <row r="46" spans="1:77" s="303" customFormat="1" ht="11.1" customHeight="1" x14ac:dyDescent="0.2">
      <c r="A46" s="600" t="s">
        <v>241</v>
      </c>
      <c r="B46" s="618" t="s">
        <v>1174</v>
      </c>
      <c r="C46" s="101">
        <v>1.128091</v>
      </c>
      <c r="D46" s="101">
        <v>0.94133999999999995</v>
      </c>
      <c r="E46" s="101">
        <v>0.97412600000000005</v>
      </c>
      <c r="F46" s="101">
        <v>0.77373199999999998</v>
      </c>
      <c r="G46" s="101">
        <v>0.80803000000000003</v>
      </c>
      <c r="H46" s="101">
        <v>0.87066299999999996</v>
      </c>
      <c r="I46" s="101">
        <v>0.92867299999999997</v>
      </c>
      <c r="J46" s="101">
        <v>0.923902</v>
      </c>
      <c r="K46" s="101">
        <v>0.94806299999999999</v>
      </c>
      <c r="L46" s="101">
        <v>0.92428699999999997</v>
      </c>
      <c r="M46" s="101">
        <v>0.93443200000000004</v>
      </c>
      <c r="N46" s="101">
        <v>0.91493100000000005</v>
      </c>
      <c r="O46" s="101">
        <v>0.88864399999999999</v>
      </c>
      <c r="P46" s="101">
        <v>0.78028500000000001</v>
      </c>
      <c r="Q46" s="101">
        <v>0.86464600000000003</v>
      </c>
      <c r="R46" s="101">
        <v>0.93716600000000005</v>
      </c>
      <c r="S46" s="101">
        <v>1.0375490000000001</v>
      </c>
      <c r="T46" s="101">
        <v>0.95299900000000004</v>
      </c>
      <c r="U46" s="101">
        <v>0.94864599999999999</v>
      </c>
      <c r="V46" s="101">
        <v>0.98896799999999996</v>
      </c>
      <c r="W46" s="101">
        <v>0.93493199999999999</v>
      </c>
      <c r="X46" s="101">
        <v>1.0131289999999999</v>
      </c>
      <c r="Y46" s="101">
        <v>1.0127679999999999</v>
      </c>
      <c r="Z46" s="101">
        <v>1.0919380000000001</v>
      </c>
      <c r="AA46" s="101">
        <v>0.98848599999999998</v>
      </c>
      <c r="AB46" s="101">
        <v>0.92403500000000005</v>
      </c>
      <c r="AC46" s="101">
        <v>1.004067</v>
      </c>
      <c r="AD46" s="101">
        <v>1.0501659999999999</v>
      </c>
      <c r="AE46" s="101">
        <v>1.0867089999999999</v>
      </c>
      <c r="AF46" s="101">
        <v>1.1109009999999999</v>
      </c>
      <c r="AG46" s="101">
        <v>1.100482</v>
      </c>
      <c r="AH46" s="101">
        <v>1.01013</v>
      </c>
      <c r="AI46" s="101">
        <v>1.081998</v>
      </c>
      <c r="AJ46" s="101">
        <v>1.0138050000000001</v>
      </c>
      <c r="AK46" s="101">
        <v>1.023299</v>
      </c>
      <c r="AL46" s="101">
        <v>0.98570899999999995</v>
      </c>
      <c r="AM46" s="101">
        <v>1.0314540000000001</v>
      </c>
      <c r="AN46" s="101">
        <v>0.95485799999999998</v>
      </c>
      <c r="AO46" s="101">
        <v>0.92438900000000002</v>
      </c>
      <c r="AP46" s="101">
        <v>1.008634</v>
      </c>
      <c r="AQ46" s="101">
        <v>0.93196699999999999</v>
      </c>
      <c r="AR46" s="101">
        <v>1.049633</v>
      </c>
      <c r="AS46" s="101">
        <v>1.04413</v>
      </c>
      <c r="AT46" s="101">
        <v>1.0708070000000001</v>
      </c>
      <c r="AU46" s="101">
        <v>1.0710679999999999</v>
      </c>
      <c r="AV46" s="101">
        <v>1.0310319999999999</v>
      </c>
      <c r="AW46" s="101">
        <v>1.054665</v>
      </c>
      <c r="AX46" s="101">
        <v>1.065612</v>
      </c>
      <c r="AY46" s="101">
        <v>0.97716400000000003</v>
      </c>
      <c r="AZ46" s="101">
        <v>0.84710300000000005</v>
      </c>
      <c r="BA46" s="101">
        <v>0.91032400000000002</v>
      </c>
      <c r="BB46" s="101">
        <v>0.97086600000000001</v>
      </c>
      <c r="BC46" s="101">
        <v>0.96413000000000004</v>
      </c>
      <c r="BD46" s="718">
        <v>0.97590100000000002</v>
      </c>
      <c r="BE46" s="718">
        <v>0.93051600000000001</v>
      </c>
      <c r="BF46" s="718">
        <v>0.98024199999999995</v>
      </c>
      <c r="BG46" s="718">
        <v>0.98768299999999998</v>
      </c>
      <c r="BH46" s="611">
        <v>1.0280499999999999</v>
      </c>
      <c r="BI46" s="611">
        <v>1.0418419999999999</v>
      </c>
      <c r="BJ46" s="611">
        <v>1.0486260000000001</v>
      </c>
      <c r="BK46" s="611">
        <v>0.99425969999999997</v>
      </c>
      <c r="BL46" s="611">
        <v>0.93979230000000002</v>
      </c>
      <c r="BM46" s="611">
        <v>0.97007290000000002</v>
      </c>
      <c r="BN46" s="611">
        <v>0.98219939999999994</v>
      </c>
      <c r="BO46" s="611">
        <v>1.03786</v>
      </c>
      <c r="BP46" s="611">
        <v>1.0803</v>
      </c>
      <c r="BQ46" s="611">
        <v>1.0699639999999999</v>
      </c>
      <c r="BR46" s="611">
        <v>1.086527</v>
      </c>
      <c r="BS46" s="611">
        <v>1.0458959999999999</v>
      </c>
      <c r="BT46" s="611">
        <v>1.029487</v>
      </c>
      <c r="BU46" s="611">
        <v>1.0338970000000001</v>
      </c>
      <c r="BV46" s="611">
        <v>1.046667</v>
      </c>
      <c r="BX46" s="629"/>
      <c r="BY46" s="629"/>
    </row>
    <row r="47" spans="1:77" ht="11.1" customHeight="1" x14ac:dyDescent="0.2">
      <c r="A47" s="293"/>
      <c r="B47" s="620"/>
      <c r="C47" s="471"/>
      <c r="D47" s="471"/>
      <c r="E47" s="471"/>
      <c r="F47" s="471"/>
      <c r="G47" s="471"/>
      <c r="H47" s="471"/>
      <c r="I47" s="471"/>
      <c r="J47" s="471"/>
      <c r="K47" s="471"/>
      <c r="L47" s="471"/>
      <c r="M47" s="471"/>
      <c r="N47" s="471"/>
      <c r="O47" s="471"/>
      <c r="P47" s="471"/>
      <c r="Q47" s="471"/>
      <c r="R47" s="471"/>
      <c r="S47" s="471"/>
      <c r="T47" s="471"/>
      <c r="U47" s="471"/>
      <c r="V47" s="471"/>
      <c r="W47" s="471"/>
      <c r="X47" s="471"/>
      <c r="Y47" s="471"/>
      <c r="Z47" s="471"/>
      <c r="AA47" s="471"/>
      <c r="AB47" s="471"/>
      <c r="AC47" s="471"/>
      <c r="AD47" s="471"/>
      <c r="AE47" s="471"/>
      <c r="AF47" s="471"/>
      <c r="AG47" s="471"/>
      <c r="AH47" s="471"/>
      <c r="AI47" s="471"/>
      <c r="AJ47" s="471"/>
      <c r="AK47" s="471"/>
      <c r="AL47" s="471"/>
      <c r="AM47" s="471"/>
      <c r="AN47" s="471"/>
      <c r="AO47" s="471"/>
      <c r="AP47" s="471"/>
      <c r="AQ47" s="471"/>
      <c r="AR47" s="471"/>
      <c r="AS47" s="471"/>
      <c r="AT47" s="471"/>
      <c r="AU47" s="471"/>
      <c r="AV47" s="471"/>
      <c r="AW47" s="471"/>
      <c r="AX47" s="471"/>
      <c r="AY47" s="471"/>
      <c r="AZ47" s="471"/>
      <c r="BA47" s="471"/>
      <c r="BB47" s="471"/>
      <c r="BC47" s="471"/>
      <c r="BD47" s="689"/>
      <c r="BE47" s="689"/>
      <c r="BF47" s="689"/>
      <c r="BG47" s="689"/>
      <c r="BH47" s="392"/>
      <c r="BI47" s="392"/>
      <c r="BJ47" s="392"/>
      <c r="BK47" s="392"/>
      <c r="BL47" s="392"/>
      <c r="BM47" s="392"/>
      <c r="BN47" s="392"/>
      <c r="BO47" s="392"/>
      <c r="BP47" s="392"/>
      <c r="BQ47" s="392"/>
      <c r="BR47" s="392"/>
      <c r="BS47" s="392"/>
      <c r="BT47" s="392"/>
      <c r="BU47" s="392"/>
      <c r="BV47" s="392"/>
      <c r="BX47" s="343"/>
      <c r="BY47" s="343"/>
    </row>
    <row r="48" spans="1:77" s="303" customFormat="1" ht="11.1" customHeight="1" x14ac:dyDescent="0.2">
      <c r="A48" s="600" t="s">
        <v>453</v>
      </c>
      <c r="B48" s="618" t="s">
        <v>1175</v>
      </c>
      <c r="C48" s="101">
        <v>19.666121</v>
      </c>
      <c r="D48" s="101">
        <v>19.262682999999999</v>
      </c>
      <c r="E48" s="101">
        <v>18.078897999999999</v>
      </c>
      <c r="F48" s="101">
        <v>14.991296999999999</v>
      </c>
      <c r="G48" s="101">
        <v>15.731252</v>
      </c>
      <c r="H48" s="101">
        <v>17.214561</v>
      </c>
      <c r="I48" s="101">
        <v>18.005735000000001</v>
      </c>
      <c r="J48" s="101">
        <v>18.172446999999998</v>
      </c>
      <c r="K48" s="101">
        <v>17.319794000000002</v>
      </c>
      <c r="L48" s="101">
        <v>16.989445</v>
      </c>
      <c r="M48" s="101">
        <v>17.171496999999999</v>
      </c>
      <c r="N48" s="101">
        <v>17.270734999999998</v>
      </c>
      <c r="O48" s="101">
        <v>17.089708000000002</v>
      </c>
      <c r="P48" s="101">
        <v>15.573465000000001</v>
      </c>
      <c r="Q48" s="101">
        <v>17.84984</v>
      </c>
      <c r="R48" s="101">
        <v>18.778099999999998</v>
      </c>
      <c r="S48" s="101">
        <v>19.486711</v>
      </c>
      <c r="T48" s="101">
        <v>19.952731</v>
      </c>
      <c r="U48" s="101">
        <v>19.770517000000002</v>
      </c>
      <c r="V48" s="101">
        <v>19.578258999999999</v>
      </c>
      <c r="W48" s="101">
        <v>18.748432000000001</v>
      </c>
      <c r="X48" s="101">
        <v>18.711807</v>
      </c>
      <c r="Y48" s="101">
        <v>19.075835000000001</v>
      </c>
      <c r="Z48" s="101">
        <v>19.092196000000001</v>
      </c>
      <c r="AA48" s="101">
        <v>17.873227</v>
      </c>
      <c r="AB48" s="101">
        <v>18.442070999999999</v>
      </c>
      <c r="AC48" s="101">
        <v>19.186906</v>
      </c>
      <c r="AD48" s="101">
        <v>19.452466000000001</v>
      </c>
      <c r="AE48" s="101">
        <v>20.050032000000002</v>
      </c>
      <c r="AF48" s="101">
        <v>20.240933999999999</v>
      </c>
      <c r="AG48" s="101">
        <v>19.954868999999999</v>
      </c>
      <c r="AH48" s="101">
        <v>20.129581999999999</v>
      </c>
      <c r="AI48" s="101">
        <v>19.831631999999999</v>
      </c>
      <c r="AJ48" s="101">
        <v>19.245999000000001</v>
      </c>
      <c r="AK48" s="101">
        <v>19.647133</v>
      </c>
      <c r="AL48" s="101">
        <v>18.663581000000001</v>
      </c>
      <c r="AM48" s="101">
        <v>18.116323999999999</v>
      </c>
      <c r="AN48" s="101">
        <v>18.447787000000002</v>
      </c>
      <c r="AO48" s="101">
        <v>19.091422000000001</v>
      </c>
      <c r="AP48" s="101">
        <v>19.501434</v>
      </c>
      <c r="AQ48" s="101">
        <v>20.009385999999999</v>
      </c>
      <c r="AR48" s="101">
        <v>20.150465000000001</v>
      </c>
      <c r="AS48" s="101">
        <v>20.093422</v>
      </c>
      <c r="AT48" s="101">
        <v>20.270548999999999</v>
      </c>
      <c r="AU48" s="101">
        <v>19.548200999999999</v>
      </c>
      <c r="AV48" s="101">
        <v>18.957355</v>
      </c>
      <c r="AW48" s="101">
        <v>19.414332999999999</v>
      </c>
      <c r="AX48" s="101">
        <v>19.511581</v>
      </c>
      <c r="AY48" s="101">
        <v>18.222583</v>
      </c>
      <c r="AZ48" s="101">
        <v>18.144068999999998</v>
      </c>
      <c r="BA48" s="101">
        <v>19.170065999999998</v>
      </c>
      <c r="BB48" s="101">
        <v>19.5136</v>
      </c>
      <c r="BC48" s="101">
        <v>20.179872</v>
      </c>
      <c r="BD48" s="718">
        <v>20.293600999999999</v>
      </c>
      <c r="BE48" s="718">
        <v>20.240998999999999</v>
      </c>
      <c r="BF48" s="718">
        <v>20.357917824000001</v>
      </c>
      <c r="BG48" s="718">
        <v>19.816020470000002</v>
      </c>
      <c r="BH48" s="611">
        <v>18.921220000000002</v>
      </c>
      <c r="BI48" s="611">
        <v>19.24569</v>
      </c>
      <c r="BJ48" s="611">
        <v>19.14808</v>
      </c>
      <c r="BK48" s="611">
        <v>17.887499999999999</v>
      </c>
      <c r="BL48" s="611">
        <v>17.864629999999998</v>
      </c>
      <c r="BM48" s="611">
        <v>18.739850000000001</v>
      </c>
      <c r="BN48" s="611">
        <v>19.104710000000001</v>
      </c>
      <c r="BO48" s="611">
        <v>20.006139999999998</v>
      </c>
      <c r="BP48" s="611">
        <v>20.11552</v>
      </c>
      <c r="BQ48" s="611">
        <v>19.858170000000001</v>
      </c>
      <c r="BR48" s="611">
        <v>19.882059999999999</v>
      </c>
      <c r="BS48" s="611">
        <v>19.225200000000001</v>
      </c>
      <c r="BT48" s="611">
        <v>18.441379999999999</v>
      </c>
      <c r="BU48" s="611">
        <v>18.80264</v>
      </c>
      <c r="BV48" s="611">
        <v>18.891259999999999</v>
      </c>
      <c r="BX48" s="629"/>
      <c r="BY48" s="629"/>
    </row>
    <row r="49" spans="1:79" s="88" customFormat="1" ht="11.1" customHeight="1" x14ac:dyDescent="0.2">
      <c r="A49" s="293" t="s">
        <v>542</v>
      </c>
      <c r="B49" s="617" t="s">
        <v>1172</v>
      </c>
      <c r="C49" s="471">
        <v>0.38783800000000002</v>
      </c>
      <c r="D49" s="471">
        <v>0.381241</v>
      </c>
      <c r="E49" s="471">
        <v>0.621</v>
      </c>
      <c r="F49" s="471">
        <v>0.68279999999999996</v>
      </c>
      <c r="G49" s="471">
        <v>0.67103199999999996</v>
      </c>
      <c r="H49" s="471">
        <v>0.71040000000000003</v>
      </c>
      <c r="I49" s="471">
        <v>0.73216099999999995</v>
      </c>
      <c r="J49" s="471">
        <v>0.712032</v>
      </c>
      <c r="K49" s="471">
        <v>0.55546600000000002</v>
      </c>
      <c r="L49" s="471">
        <v>0.40983799999999998</v>
      </c>
      <c r="M49" s="471">
        <v>0.33329999999999999</v>
      </c>
      <c r="N49" s="471">
        <v>0.34696700000000003</v>
      </c>
      <c r="O49" s="471">
        <v>0.36725799999999997</v>
      </c>
      <c r="P49" s="471">
        <v>0.34267900000000001</v>
      </c>
      <c r="Q49" s="471">
        <v>0.59422600000000003</v>
      </c>
      <c r="R49" s="471">
        <v>0.778667</v>
      </c>
      <c r="S49" s="471">
        <v>0.89974200000000004</v>
      </c>
      <c r="T49" s="471">
        <v>0.88090000000000002</v>
      </c>
      <c r="U49" s="471">
        <v>0.84980699999999998</v>
      </c>
      <c r="V49" s="471">
        <v>0.80548399999999998</v>
      </c>
      <c r="W49" s="471">
        <v>0.60670000000000002</v>
      </c>
      <c r="X49" s="471">
        <v>0.48658099999999999</v>
      </c>
      <c r="Y49" s="471">
        <v>0.38316699999999998</v>
      </c>
      <c r="Z49" s="471">
        <v>0.38809700000000003</v>
      </c>
      <c r="AA49" s="471">
        <v>0.38187100000000002</v>
      </c>
      <c r="AB49" s="471">
        <v>0.45410699999999998</v>
      </c>
      <c r="AC49" s="471">
        <v>0.63132299999999997</v>
      </c>
      <c r="AD49" s="471">
        <v>0.81006699999999998</v>
      </c>
      <c r="AE49" s="471">
        <v>0.84948400000000002</v>
      </c>
      <c r="AF49" s="471">
        <v>0.86146699999999998</v>
      </c>
      <c r="AG49" s="471">
        <v>0.84690299999999996</v>
      </c>
      <c r="AH49" s="471">
        <v>0.80006500000000003</v>
      </c>
      <c r="AI49" s="471">
        <v>0.61103300000000005</v>
      </c>
      <c r="AJ49" s="471">
        <v>0.40428999999999998</v>
      </c>
      <c r="AK49" s="471">
        <v>0.33843299999999998</v>
      </c>
      <c r="AL49" s="471">
        <v>0.33712900000000001</v>
      </c>
      <c r="AM49" s="471">
        <v>0.35154800000000003</v>
      </c>
      <c r="AN49" s="471">
        <v>0.40953600000000001</v>
      </c>
      <c r="AO49" s="471">
        <v>0.63306499999999999</v>
      </c>
      <c r="AP49" s="471">
        <v>0.80659999999999998</v>
      </c>
      <c r="AQ49" s="471">
        <v>0.843032</v>
      </c>
      <c r="AR49" s="471">
        <v>0.84703300000000004</v>
      </c>
      <c r="AS49" s="471">
        <v>0.80932300000000001</v>
      </c>
      <c r="AT49" s="471">
        <v>0.82580699999999996</v>
      </c>
      <c r="AU49" s="471">
        <v>0.61286700000000005</v>
      </c>
      <c r="AV49" s="471">
        <v>0.414742</v>
      </c>
      <c r="AW49" s="471">
        <v>0.33316699999999999</v>
      </c>
      <c r="AX49" s="471">
        <v>0.34525800000000001</v>
      </c>
      <c r="AY49" s="471">
        <v>0.36835499999999999</v>
      </c>
      <c r="AZ49" s="471">
        <v>0.380828</v>
      </c>
      <c r="BA49" s="471">
        <v>0.63283900000000004</v>
      </c>
      <c r="BB49" s="471">
        <v>0.804033</v>
      </c>
      <c r="BC49" s="471">
        <v>0.84235499999999996</v>
      </c>
      <c r="BD49" s="689">
        <v>0.82140000000000002</v>
      </c>
      <c r="BE49" s="689">
        <v>0.77667699999999995</v>
      </c>
      <c r="BF49" s="689">
        <v>0.82493329999999998</v>
      </c>
      <c r="BG49" s="689">
        <v>0.60775820000000003</v>
      </c>
      <c r="BH49" s="392">
        <v>0.44313639999999999</v>
      </c>
      <c r="BI49" s="392">
        <v>0.31388959999999999</v>
      </c>
      <c r="BJ49" s="392">
        <v>0.32821090000000003</v>
      </c>
      <c r="BK49" s="392">
        <v>0.37214639999999999</v>
      </c>
      <c r="BL49" s="392">
        <v>0.42602570000000001</v>
      </c>
      <c r="BM49" s="392">
        <v>0.65049480000000004</v>
      </c>
      <c r="BN49" s="392">
        <v>0.79431499999999999</v>
      </c>
      <c r="BO49" s="392">
        <v>0.88450600000000001</v>
      </c>
      <c r="BP49" s="392">
        <v>0.87684989999999996</v>
      </c>
      <c r="BQ49" s="392">
        <v>0.86680290000000004</v>
      </c>
      <c r="BR49" s="392">
        <v>0.83519140000000003</v>
      </c>
      <c r="BS49" s="392">
        <v>0.61328729999999998</v>
      </c>
      <c r="BT49" s="392">
        <v>0.45396940000000002</v>
      </c>
      <c r="BU49" s="392">
        <v>0.337538</v>
      </c>
      <c r="BV49" s="392">
        <v>0.34929949999999999</v>
      </c>
      <c r="BX49" s="343"/>
      <c r="BY49" s="343"/>
      <c r="BZ49" s="345"/>
      <c r="CA49" s="344"/>
    </row>
    <row r="50" spans="1:79" s="88" customFormat="1" ht="11.1" customHeight="1" x14ac:dyDescent="0.2">
      <c r="A50" s="293" t="s">
        <v>448</v>
      </c>
      <c r="B50" s="621" t="s">
        <v>1137</v>
      </c>
      <c r="C50" s="471">
        <v>9.6259669999999993</v>
      </c>
      <c r="D50" s="471">
        <v>9.7424130000000009</v>
      </c>
      <c r="E50" s="471">
        <v>8.5758379999999992</v>
      </c>
      <c r="F50" s="471">
        <v>6.3654000000000002</v>
      </c>
      <c r="G50" s="471">
        <v>7.476451</v>
      </c>
      <c r="H50" s="471">
        <v>8.7479659999999999</v>
      </c>
      <c r="I50" s="471">
        <v>9.0260960000000008</v>
      </c>
      <c r="J50" s="471">
        <v>9.3119029999999992</v>
      </c>
      <c r="K50" s="471">
        <v>9.0901329999999998</v>
      </c>
      <c r="L50" s="471">
        <v>9.2523540000000004</v>
      </c>
      <c r="M50" s="471">
        <v>8.8832000000000004</v>
      </c>
      <c r="N50" s="471">
        <v>8.8092900000000007</v>
      </c>
      <c r="O50" s="471">
        <v>8.5226450000000007</v>
      </c>
      <c r="P50" s="471">
        <v>8.395429</v>
      </c>
      <c r="Q50" s="471">
        <v>9.2858389999999993</v>
      </c>
      <c r="R50" s="471">
        <v>9.6438000000000006</v>
      </c>
      <c r="S50" s="471">
        <v>9.8739679999999996</v>
      </c>
      <c r="T50" s="471">
        <v>9.9609330000000007</v>
      </c>
      <c r="U50" s="471">
        <v>9.9340969999999995</v>
      </c>
      <c r="V50" s="471">
        <v>9.86571</v>
      </c>
      <c r="W50" s="471">
        <v>9.6864000000000008</v>
      </c>
      <c r="X50" s="471">
        <v>9.6977100000000007</v>
      </c>
      <c r="Y50" s="471">
        <v>9.7314670000000003</v>
      </c>
      <c r="Z50" s="471">
        <v>9.6662579999999991</v>
      </c>
      <c r="AA50" s="471">
        <v>8.7581939999999996</v>
      </c>
      <c r="AB50" s="471">
        <v>9.3725710000000007</v>
      </c>
      <c r="AC50" s="471">
        <v>9.5245809999999995</v>
      </c>
      <c r="AD50" s="471">
        <v>9.5468329999999995</v>
      </c>
      <c r="AE50" s="471">
        <v>9.8254190000000001</v>
      </c>
      <c r="AF50" s="471">
        <v>9.8343000000000007</v>
      </c>
      <c r="AG50" s="471">
        <v>9.5799029999999998</v>
      </c>
      <c r="AH50" s="471">
        <v>9.8724519999999991</v>
      </c>
      <c r="AI50" s="471">
        <v>9.7598669999999998</v>
      </c>
      <c r="AJ50" s="471">
        <v>9.6538389999999996</v>
      </c>
      <c r="AK50" s="471">
        <v>9.6821000000000002</v>
      </c>
      <c r="AL50" s="471">
        <v>9.4153549999999999</v>
      </c>
      <c r="AM50" s="471">
        <v>8.9510000000000005</v>
      </c>
      <c r="AN50" s="471">
        <v>9.3166069999999994</v>
      </c>
      <c r="AO50" s="471">
        <v>9.6073229999999992</v>
      </c>
      <c r="AP50" s="471">
        <v>9.6836669999999998</v>
      </c>
      <c r="AQ50" s="471">
        <v>9.8768390000000004</v>
      </c>
      <c r="AR50" s="471">
        <v>9.929767</v>
      </c>
      <c r="AS50" s="471">
        <v>9.8277420000000006</v>
      </c>
      <c r="AT50" s="471">
        <v>9.9122900000000005</v>
      </c>
      <c r="AU50" s="471">
        <v>9.6816999999999993</v>
      </c>
      <c r="AV50" s="471">
        <v>9.7320320000000002</v>
      </c>
      <c r="AW50" s="471">
        <v>9.7075669999999992</v>
      </c>
      <c r="AX50" s="471">
        <v>9.508032</v>
      </c>
      <c r="AY50" s="471">
        <v>8.9760969999999993</v>
      </c>
      <c r="AZ50" s="471">
        <v>9.3068620000000006</v>
      </c>
      <c r="BA50" s="471">
        <v>9.4517419999999994</v>
      </c>
      <c r="BB50" s="471">
        <v>9.6759330000000006</v>
      </c>
      <c r="BC50" s="471">
        <v>9.8838069999999991</v>
      </c>
      <c r="BD50" s="689">
        <v>9.8277999999999999</v>
      </c>
      <c r="BE50" s="689">
        <v>9.7793869999999998</v>
      </c>
      <c r="BF50" s="689">
        <v>9.9254838710000008</v>
      </c>
      <c r="BG50" s="689">
        <v>9.7345559999999995</v>
      </c>
      <c r="BH50" s="392">
        <v>9.5979150000000004</v>
      </c>
      <c r="BI50" s="392">
        <v>9.6654230000000005</v>
      </c>
      <c r="BJ50" s="392">
        <v>9.5186600000000006</v>
      </c>
      <c r="BK50" s="392">
        <v>8.7801390000000001</v>
      </c>
      <c r="BL50" s="392">
        <v>9.01098</v>
      </c>
      <c r="BM50" s="392">
        <v>9.3280270000000005</v>
      </c>
      <c r="BN50" s="392">
        <v>9.3492470000000001</v>
      </c>
      <c r="BO50" s="392">
        <v>9.8562989999999999</v>
      </c>
      <c r="BP50" s="392">
        <v>9.7322980000000001</v>
      </c>
      <c r="BQ50" s="392">
        <v>9.546576</v>
      </c>
      <c r="BR50" s="392">
        <v>9.596565</v>
      </c>
      <c r="BS50" s="392">
        <v>9.4443540000000006</v>
      </c>
      <c r="BT50" s="392">
        <v>9.3150239999999993</v>
      </c>
      <c r="BU50" s="392">
        <v>9.3512240000000002</v>
      </c>
      <c r="BV50" s="392">
        <v>9.2915709999999994</v>
      </c>
    </row>
    <row r="51" spans="1:79" ht="11.1" customHeight="1" x14ac:dyDescent="0.2">
      <c r="A51" s="293" t="s">
        <v>449</v>
      </c>
      <c r="B51" s="621" t="s">
        <v>1138</v>
      </c>
      <c r="C51" s="471">
        <v>1.854419</v>
      </c>
      <c r="D51" s="471">
        <v>1.666344</v>
      </c>
      <c r="E51" s="471">
        <v>1.3592580000000001</v>
      </c>
      <c r="F51" s="471">
        <v>0.61903300000000006</v>
      </c>
      <c r="G51" s="471">
        <v>0.50541899999999995</v>
      </c>
      <c r="H51" s="471">
        <v>0.73313300000000003</v>
      </c>
      <c r="I51" s="471">
        <v>0.83570900000000004</v>
      </c>
      <c r="J51" s="471">
        <v>0.85099999999999998</v>
      </c>
      <c r="K51" s="471">
        <v>0.79949999999999999</v>
      </c>
      <c r="L51" s="471">
        <v>0.82125800000000004</v>
      </c>
      <c r="M51" s="471">
        <v>1.0617000000000001</v>
      </c>
      <c r="N51" s="471">
        <v>1.1251930000000001</v>
      </c>
      <c r="O51" s="471">
        <v>1.2263550000000001</v>
      </c>
      <c r="P51" s="471">
        <v>0.94914299999999996</v>
      </c>
      <c r="Q51" s="471">
        <v>1.101</v>
      </c>
      <c r="R51" s="471">
        <v>1.2626329999999999</v>
      </c>
      <c r="S51" s="471">
        <v>1.308065</v>
      </c>
      <c r="T51" s="471">
        <v>1.3831329999999999</v>
      </c>
      <c r="U51" s="471">
        <v>1.423387</v>
      </c>
      <c r="V51" s="471">
        <v>1.4352579999999999</v>
      </c>
      <c r="W51" s="471">
        <v>1.355667</v>
      </c>
      <c r="X51" s="471">
        <v>1.321097</v>
      </c>
      <c r="Y51" s="471">
        <v>1.423567</v>
      </c>
      <c r="Z51" s="471">
        <v>1.5121290000000001</v>
      </c>
      <c r="AA51" s="471">
        <v>1.516548</v>
      </c>
      <c r="AB51" s="471">
        <v>1.503679</v>
      </c>
      <c r="AC51" s="471">
        <v>1.4359360000000001</v>
      </c>
      <c r="AD51" s="471">
        <v>1.699233</v>
      </c>
      <c r="AE51" s="471">
        <v>1.740677</v>
      </c>
      <c r="AF51" s="471">
        <v>1.6862330000000001</v>
      </c>
      <c r="AG51" s="471">
        <v>1.7235480000000001</v>
      </c>
      <c r="AH51" s="471">
        <v>1.6833229999999999</v>
      </c>
      <c r="AI51" s="471">
        <v>1.6012</v>
      </c>
      <c r="AJ51" s="471">
        <v>1.567839</v>
      </c>
      <c r="AK51" s="471">
        <v>1.6588000000000001</v>
      </c>
      <c r="AL51" s="471">
        <v>1.5615159999999999</v>
      </c>
      <c r="AM51" s="471">
        <v>1.623097</v>
      </c>
      <c r="AN51" s="471">
        <v>1.565679</v>
      </c>
      <c r="AO51" s="471">
        <v>1.6793229999999999</v>
      </c>
      <c r="AP51" s="471">
        <v>1.7016</v>
      </c>
      <c r="AQ51" s="471">
        <v>1.6905159999999999</v>
      </c>
      <c r="AR51" s="471">
        <v>1.775733</v>
      </c>
      <c r="AS51" s="471">
        <v>1.7797419999999999</v>
      </c>
      <c r="AT51" s="471">
        <v>1.823742</v>
      </c>
      <c r="AU51" s="471">
        <v>1.7496670000000001</v>
      </c>
      <c r="AV51" s="471">
        <v>1.611677</v>
      </c>
      <c r="AW51" s="471">
        <v>1.699767</v>
      </c>
      <c r="AX51" s="471">
        <v>1.8280650000000001</v>
      </c>
      <c r="AY51" s="471">
        <v>1.691516</v>
      </c>
      <c r="AZ51" s="471">
        <v>1.6443449999999999</v>
      </c>
      <c r="BA51" s="471">
        <v>1.757903</v>
      </c>
      <c r="BB51" s="471">
        <v>1.7538670000000001</v>
      </c>
      <c r="BC51" s="471">
        <v>1.834903</v>
      </c>
      <c r="BD51" s="689">
        <v>1.9307000000000001</v>
      </c>
      <c r="BE51" s="689">
        <v>1.9225479999999999</v>
      </c>
      <c r="BF51" s="689">
        <v>1.8741935484000001</v>
      </c>
      <c r="BG51" s="689">
        <v>1.8384789333</v>
      </c>
      <c r="BH51" s="392">
        <v>1.717533</v>
      </c>
      <c r="BI51" s="392">
        <v>1.7105729999999999</v>
      </c>
      <c r="BJ51" s="392">
        <v>1.701848</v>
      </c>
      <c r="BK51" s="392">
        <v>1.687948</v>
      </c>
      <c r="BL51" s="392">
        <v>1.631561</v>
      </c>
      <c r="BM51" s="392">
        <v>1.705241</v>
      </c>
      <c r="BN51" s="392">
        <v>1.7512319999999999</v>
      </c>
      <c r="BO51" s="392">
        <v>1.7698100000000001</v>
      </c>
      <c r="BP51" s="392">
        <v>1.846336</v>
      </c>
      <c r="BQ51" s="392">
        <v>1.8705099999999999</v>
      </c>
      <c r="BR51" s="392">
        <v>1.8182849999999999</v>
      </c>
      <c r="BS51" s="392">
        <v>1.7572399999999999</v>
      </c>
      <c r="BT51" s="392">
        <v>1.644614</v>
      </c>
      <c r="BU51" s="392">
        <v>1.6846840000000001</v>
      </c>
      <c r="BV51" s="392">
        <v>1.705287</v>
      </c>
    </row>
    <row r="52" spans="1:79" ht="11.1" customHeight="1" x14ac:dyDescent="0.2">
      <c r="A52" s="293" t="s">
        <v>450</v>
      </c>
      <c r="B52" s="621" t="s">
        <v>1139</v>
      </c>
      <c r="C52" s="471">
        <v>5.0865479999999996</v>
      </c>
      <c r="D52" s="471">
        <v>4.812862</v>
      </c>
      <c r="E52" s="471">
        <v>4.9529350000000001</v>
      </c>
      <c r="F52" s="471">
        <v>5.0788000000000002</v>
      </c>
      <c r="G52" s="471">
        <v>4.8181609999999999</v>
      </c>
      <c r="H52" s="471">
        <v>4.5796659999999996</v>
      </c>
      <c r="I52" s="471">
        <v>4.8427410000000002</v>
      </c>
      <c r="J52" s="471">
        <v>4.8227409999999997</v>
      </c>
      <c r="K52" s="471">
        <v>4.4935</v>
      </c>
      <c r="L52" s="471">
        <v>4.204161</v>
      </c>
      <c r="M52" s="471">
        <v>4.5220000000000002</v>
      </c>
      <c r="N52" s="471">
        <v>4.6329029999999998</v>
      </c>
      <c r="O52" s="471">
        <v>4.5601609999999999</v>
      </c>
      <c r="P52" s="471">
        <v>3.7819639999999999</v>
      </c>
      <c r="Q52" s="471">
        <v>4.5192579999999998</v>
      </c>
      <c r="R52" s="471">
        <v>4.5959329999999996</v>
      </c>
      <c r="S52" s="471">
        <v>4.7450000000000001</v>
      </c>
      <c r="T52" s="471">
        <v>4.9805000000000001</v>
      </c>
      <c r="U52" s="471">
        <v>4.8559029999999996</v>
      </c>
      <c r="V52" s="471">
        <v>4.7416130000000001</v>
      </c>
      <c r="W52" s="471">
        <v>4.555167</v>
      </c>
      <c r="X52" s="471">
        <v>4.727258</v>
      </c>
      <c r="Y52" s="471">
        <v>4.9502329999999999</v>
      </c>
      <c r="Z52" s="471">
        <v>4.9262259999999998</v>
      </c>
      <c r="AA52" s="471">
        <v>4.6704189999999999</v>
      </c>
      <c r="AB52" s="471">
        <v>4.6821429999999999</v>
      </c>
      <c r="AC52" s="471">
        <v>5.0040969999999998</v>
      </c>
      <c r="AD52" s="471">
        <v>4.835267</v>
      </c>
      <c r="AE52" s="471">
        <v>4.9879030000000002</v>
      </c>
      <c r="AF52" s="471">
        <v>5.1965000000000003</v>
      </c>
      <c r="AG52" s="471">
        <v>5.1244839999999998</v>
      </c>
      <c r="AH52" s="471">
        <v>5.1423870000000003</v>
      </c>
      <c r="AI52" s="471">
        <v>5.1832330000000004</v>
      </c>
      <c r="AJ52" s="471">
        <v>5.0771610000000003</v>
      </c>
      <c r="AK52" s="471">
        <v>5.3384</v>
      </c>
      <c r="AL52" s="471">
        <v>4.872871</v>
      </c>
      <c r="AM52" s="471">
        <v>4.7022899999999996</v>
      </c>
      <c r="AN52" s="471">
        <v>4.6969289999999999</v>
      </c>
      <c r="AO52" s="471">
        <v>4.6824519999999996</v>
      </c>
      <c r="AP52" s="471">
        <v>4.743233</v>
      </c>
      <c r="AQ52" s="471">
        <v>4.9480969999999997</v>
      </c>
      <c r="AR52" s="471">
        <v>4.975867</v>
      </c>
      <c r="AS52" s="471">
        <v>4.9784519999999999</v>
      </c>
      <c r="AT52" s="471">
        <v>5.0175159999999996</v>
      </c>
      <c r="AU52" s="471">
        <v>4.8967000000000001</v>
      </c>
      <c r="AV52" s="471">
        <v>4.7347419999999998</v>
      </c>
      <c r="AW52" s="471">
        <v>5.1009669999999998</v>
      </c>
      <c r="AX52" s="471">
        <v>5.2440319999999998</v>
      </c>
      <c r="AY52" s="471">
        <v>4.6462580000000004</v>
      </c>
      <c r="AZ52" s="471">
        <v>4.3182070000000001</v>
      </c>
      <c r="BA52" s="471">
        <v>4.7288069999999998</v>
      </c>
      <c r="BB52" s="471">
        <v>4.7905329999999999</v>
      </c>
      <c r="BC52" s="471">
        <v>5.0098710000000004</v>
      </c>
      <c r="BD52" s="689">
        <v>5.0377999999999998</v>
      </c>
      <c r="BE52" s="689">
        <v>5.137613</v>
      </c>
      <c r="BF52" s="689">
        <v>5.0517096773999999</v>
      </c>
      <c r="BG52" s="689">
        <v>5.0056557333000002</v>
      </c>
      <c r="BH52" s="392">
        <v>4.74641</v>
      </c>
      <c r="BI52" s="392">
        <v>5.0293279999999996</v>
      </c>
      <c r="BJ52" s="392">
        <v>5.0208909999999998</v>
      </c>
      <c r="BK52" s="392">
        <v>4.6103019999999999</v>
      </c>
      <c r="BL52" s="392">
        <v>4.4116150000000003</v>
      </c>
      <c r="BM52" s="392">
        <v>4.5714579999999998</v>
      </c>
      <c r="BN52" s="392">
        <v>4.6484670000000001</v>
      </c>
      <c r="BO52" s="392">
        <v>4.8386060000000004</v>
      </c>
      <c r="BP52" s="392">
        <v>4.9463840000000001</v>
      </c>
      <c r="BQ52" s="392">
        <v>4.8468840000000002</v>
      </c>
      <c r="BR52" s="392">
        <v>4.8773929999999996</v>
      </c>
      <c r="BS52" s="392">
        <v>4.7637429999999998</v>
      </c>
      <c r="BT52" s="392">
        <v>4.54542</v>
      </c>
      <c r="BU52" s="392">
        <v>4.8635359999999999</v>
      </c>
      <c r="BV52" s="392">
        <v>4.9203080000000003</v>
      </c>
    </row>
    <row r="53" spans="1:79" ht="11.1" customHeight="1" x14ac:dyDescent="0.2">
      <c r="A53" s="293" t="s">
        <v>451</v>
      </c>
      <c r="B53" s="621" t="s">
        <v>1140</v>
      </c>
      <c r="C53" s="471">
        <v>0.225741</v>
      </c>
      <c r="D53" s="471">
        <v>0.25103399999999998</v>
      </c>
      <c r="E53" s="471">
        <v>0.240871</v>
      </c>
      <c r="F53" s="471">
        <v>0.13856599999999999</v>
      </c>
      <c r="G53" s="471">
        <v>0.14274100000000001</v>
      </c>
      <c r="H53" s="471">
        <v>0.2384</v>
      </c>
      <c r="I53" s="471">
        <v>0.21867700000000001</v>
      </c>
      <c r="J53" s="471">
        <v>0.19267699999999999</v>
      </c>
      <c r="K53" s="471">
        <v>0.16733300000000001</v>
      </c>
      <c r="L53" s="471">
        <v>0.14751600000000001</v>
      </c>
      <c r="M53" s="471">
        <v>0.1532</v>
      </c>
      <c r="N53" s="471">
        <v>0.145677</v>
      </c>
      <c r="O53" s="471">
        <v>0.178871</v>
      </c>
      <c r="P53" s="471">
        <v>0.18767900000000001</v>
      </c>
      <c r="Q53" s="471">
        <v>0.223774</v>
      </c>
      <c r="R53" s="471">
        <v>0.18713299999999999</v>
      </c>
      <c r="S53" s="471">
        <v>0.209452</v>
      </c>
      <c r="T53" s="471">
        <v>0.2293</v>
      </c>
      <c r="U53" s="471">
        <v>0.24516099999999999</v>
      </c>
      <c r="V53" s="471">
        <v>0.231097</v>
      </c>
      <c r="W53" s="471">
        <v>0.18490000000000001</v>
      </c>
      <c r="X53" s="471">
        <v>0.22225800000000001</v>
      </c>
      <c r="Y53" s="471">
        <v>0.24640000000000001</v>
      </c>
      <c r="Z53" s="471">
        <v>0.21035499999999999</v>
      </c>
      <c r="AA53" s="471">
        <v>0.27035500000000001</v>
      </c>
      <c r="AB53" s="471">
        <v>0.22800000000000001</v>
      </c>
      <c r="AC53" s="471">
        <v>0.30058099999999999</v>
      </c>
      <c r="AD53" s="471">
        <v>0.23169999999999999</v>
      </c>
      <c r="AE53" s="471">
        <v>0.24512900000000001</v>
      </c>
      <c r="AF53" s="471">
        <v>0.20536699999999999</v>
      </c>
      <c r="AG53" s="471">
        <v>0.217387</v>
      </c>
      <c r="AH53" s="471">
        <v>0.27419399999999999</v>
      </c>
      <c r="AI53" s="471">
        <v>0.29573300000000002</v>
      </c>
      <c r="AJ53" s="471">
        <v>0.25316100000000002</v>
      </c>
      <c r="AK53" s="471">
        <v>0.21890000000000001</v>
      </c>
      <c r="AL53" s="471">
        <v>0.27238699999999999</v>
      </c>
      <c r="AM53" s="471">
        <v>0.26148399999999999</v>
      </c>
      <c r="AN53" s="471">
        <v>0.27592899999999998</v>
      </c>
      <c r="AO53" s="471">
        <v>0.276194</v>
      </c>
      <c r="AP53" s="471">
        <v>0.2873</v>
      </c>
      <c r="AQ53" s="471">
        <v>0.27777400000000002</v>
      </c>
      <c r="AR53" s="471">
        <v>0.22983300000000001</v>
      </c>
      <c r="AS53" s="471">
        <v>0.264484</v>
      </c>
      <c r="AT53" s="471">
        <v>0.26922600000000002</v>
      </c>
      <c r="AU53" s="471">
        <v>0.26166699999999998</v>
      </c>
      <c r="AV53" s="471">
        <v>0.27061299999999999</v>
      </c>
      <c r="AW53" s="471">
        <v>0.29049999999999998</v>
      </c>
      <c r="AX53" s="471">
        <v>0.287387</v>
      </c>
      <c r="AY53" s="471">
        <v>0.32032300000000002</v>
      </c>
      <c r="AZ53" s="471">
        <v>0.39851700000000001</v>
      </c>
      <c r="BA53" s="471">
        <v>0.40632299999999999</v>
      </c>
      <c r="BB53" s="471">
        <v>0.29609999999999997</v>
      </c>
      <c r="BC53" s="471">
        <v>0.32267699999999999</v>
      </c>
      <c r="BD53" s="689">
        <v>0.30346699999999999</v>
      </c>
      <c r="BE53" s="689">
        <v>0.30890299999999998</v>
      </c>
      <c r="BF53" s="689">
        <v>0.31180645160999998</v>
      </c>
      <c r="BG53" s="689">
        <v>0.28270896000000001</v>
      </c>
      <c r="BH53" s="392">
        <v>0.28191749999999999</v>
      </c>
      <c r="BI53" s="392">
        <v>0.28077750000000001</v>
      </c>
      <c r="BJ53" s="392">
        <v>0.26574609999999999</v>
      </c>
      <c r="BK53" s="392">
        <v>0.25416480000000002</v>
      </c>
      <c r="BL53" s="392">
        <v>0.26117249999999997</v>
      </c>
      <c r="BM53" s="392">
        <v>0.27662160000000002</v>
      </c>
      <c r="BN53" s="392">
        <v>0.27500520000000001</v>
      </c>
      <c r="BO53" s="392">
        <v>0.27135989999999999</v>
      </c>
      <c r="BP53" s="392">
        <v>0.27604260000000003</v>
      </c>
      <c r="BQ53" s="392">
        <v>0.28137600000000001</v>
      </c>
      <c r="BR53" s="392">
        <v>0.28484009999999998</v>
      </c>
      <c r="BS53" s="392">
        <v>0.2857613</v>
      </c>
      <c r="BT53" s="392">
        <v>0.2809374</v>
      </c>
      <c r="BU53" s="392">
        <v>0.28031990000000001</v>
      </c>
      <c r="BV53" s="392">
        <v>0.28033049999999998</v>
      </c>
    </row>
    <row r="54" spans="1:79" ht="11.1" customHeight="1" x14ac:dyDescent="0.2">
      <c r="A54" s="293" t="s">
        <v>452</v>
      </c>
      <c r="B54" s="621" t="s">
        <v>1176</v>
      </c>
      <c r="C54" s="471">
        <v>2.485608</v>
      </c>
      <c r="D54" s="471">
        <v>2.4087890000000001</v>
      </c>
      <c r="E54" s="471">
        <v>2.3289960000000001</v>
      </c>
      <c r="F54" s="471">
        <v>2.1066980000000002</v>
      </c>
      <c r="G54" s="471">
        <v>2.117448</v>
      </c>
      <c r="H54" s="471">
        <v>2.204996</v>
      </c>
      <c r="I54" s="471">
        <v>2.3503509999999999</v>
      </c>
      <c r="J54" s="471">
        <v>2.2820939999999998</v>
      </c>
      <c r="K54" s="471">
        <v>2.2138620000000002</v>
      </c>
      <c r="L54" s="471">
        <v>2.154318</v>
      </c>
      <c r="M54" s="471">
        <v>2.2180970000000002</v>
      </c>
      <c r="N54" s="471">
        <v>2.2107049999999999</v>
      </c>
      <c r="O54" s="471">
        <v>2.2344179999999998</v>
      </c>
      <c r="P54" s="471">
        <v>1.916571</v>
      </c>
      <c r="Q54" s="471">
        <v>2.1257429999999999</v>
      </c>
      <c r="R54" s="471">
        <v>2.3099340000000002</v>
      </c>
      <c r="S54" s="471">
        <v>2.4504839999999999</v>
      </c>
      <c r="T54" s="471">
        <v>2.5179649999999998</v>
      </c>
      <c r="U54" s="471">
        <v>2.4621620000000002</v>
      </c>
      <c r="V54" s="471">
        <v>2.4990969999999999</v>
      </c>
      <c r="W54" s="471">
        <v>2.3595980000000001</v>
      </c>
      <c r="X54" s="471">
        <v>2.2569029999999999</v>
      </c>
      <c r="Y54" s="471">
        <v>2.3410009999999999</v>
      </c>
      <c r="Z54" s="471">
        <v>2.3891309999999999</v>
      </c>
      <c r="AA54" s="471">
        <v>2.2758400000000001</v>
      </c>
      <c r="AB54" s="471">
        <v>2.2015709999999999</v>
      </c>
      <c r="AC54" s="471">
        <v>2.2903880000000001</v>
      </c>
      <c r="AD54" s="471">
        <v>2.3293659999999998</v>
      </c>
      <c r="AE54" s="471">
        <v>2.4014199999999999</v>
      </c>
      <c r="AF54" s="471">
        <v>2.4570669999999999</v>
      </c>
      <c r="AG54" s="471">
        <v>2.4626440000000001</v>
      </c>
      <c r="AH54" s="471">
        <v>2.3571610000000001</v>
      </c>
      <c r="AI54" s="471">
        <v>2.380566</v>
      </c>
      <c r="AJ54" s="471">
        <v>2.2897090000000002</v>
      </c>
      <c r="AK54" s="471">
        <v>2.4104999999999999</v>
      </c>
      <c r="AL54" s="471">
        <v>2.204323</v>
      </c>
      <c r="AM54" s="471">
        <v>2.2269049999999999</v>
      </c>
      <c r="AN54" s="471">
        <v>2.1831070000000001</v>
      </c>
      <c r="AO54" s="471">
        <v>2.2130649999999998</v>
      </c>
      <c r="AP54" s="471">
        <v>2.2790339999999998</v>
      </c>
      <c r="AQ54" s="471">
        <v>2.3731279999999999</v>
      </c>
      <c r="AR54" s="471">
        <v>2.3922319999999999</v>
      </c>
      <c r="AS54" s="471">
        <v>2.4336790000000001</v>
      </c>
      <c r="AT54" s="471">
        <v>2.4219680000000001</v>
      </c>
      <c r="AU54" s="471">
        <v>2.3456000000000001</v>
      </c>
      <c r="AV54" s="471">
        <v>2.193549</v>
      </c>
      <c r="AW54" s="471">
        <v>2.282365</v>
      </c>
      <c r="AX54" s="471">
        <v>2.298807</v>
      </c>
      <c r="AY54" s="471">
        <v>2.2200340000000001</v>
      </c>
      <c r="AZ54" s="471">
        <v>2.09531</v>
      </c>
      <c r="BA54" s="471">
        <v>2.1924519999999998</v>
      </c>
      <c r="BB54" s="471">
        <v>2.1931340000000001</v>
      </c>
      <c r="BC54" s="471">
        <v>2.2862589999999998</v>
      </c>
      <c r="BD54" s="689">
        <v>2.3724340000000002</v>
      </c>
      <c r="BE54" s="689">
        <v>2.315871</v>
      </c>
      <c r="BF54" s="689">
        <v>2.3697909752999999</v>
      </c>
      <c r="BG54" s="689">
        <v>2.3468626436000002</v>
      </c>
      <c r="BH54" s="392">
        <v>2.1343079999999999</v>
      </c>
      <c r="BI54" s="392">
        <v>2.2457009999999999</v>
      </c>
      <c r="BJ54" s="392">
        <v>2.3127200000000001</v>
      </c>
      <c r="BK54" s="392">
        <v>2.182804</v>
      </c>
      <c r="BL54" s="392">
        <v>2.1232739999999999</v>
      </c>
      <c r="BM54" s="392">
        <v>2.208005</v>
      </c>
      <c r="BN54" s="392">
        <v>2.2864420000000001</v>
      </c>
      <c r="BO54" s="392">
        <v>2.3855599999999999</v>
      </c>
      <c r="BP54" s="392">
        <v>2.4376099999999998</v>
      </c>
      <c r="BQ54" s="392">
        <v>2.4460160000000002</v>
      </c>
      <c r="BR54" s="392">
        <v>2.4697909999999998</v>
      </c>
      <c r="BS54" s="392">
        <v>2.3608129999999998</v>
      </c>
      <c r="BT54" s="392">
        <v>2.2014140000000002</v>
      </c>
      <c r="BU54" s="392">
        <v>2.2853379999999999</v>
      </c>
      <c r="BV54" s="392">
        <v>2.344468</v>
      </c>
    </row>
    <row r="55" spans="1:79" ht="11.1" customHeight="1" x14ac:dyDescent="0.2">
      <c r="A55" s="32"/>
      <c r="B55" s="87"/>
      <c r="C55" s="471"/>
      <c r="D55" s="471"/>
      <c r="E55" s="471"/>
      <c r="F55" s="471"/>
      <c r="G55" s="471"/>
      <c r="H55" s="471"/>
      <c r="I55" s="471"/>
      <c r="J55" s="471"/>
      <c r="K55" s="471"/>
      <c r="L55" s="471"/>
      <c r="M55" s="471"/>
      <c r="N55" s="471"/>
      <c r="O55" s="471"/>
      <c r="P55" s="471"/>
      <c r="Q55" s="471"/>
      <c r="R55" s="471"/>
      <c r="S55" s="471"/>
      <c r="T55" s="471"/>
      <c r="U55" s="471"/>
      <c r="V55" s="471"/>
      <c r="W55" s="471"/>
      <c r="X55" s="471"/>
      <c r="Y55" s="471"/>
      <c r="Z55" s="471"/>
      <c r="AA55" s="471"/>
      <c r="AB55" s="471"/>
      <c r="AC55" s="471"/>
      <c r="AD55" s="471"/>
      <c r="AE55" s="471"/>
      <c r="AF55" s="471"/>
      <c r="AG55" s="471"/>
      <c r="AH55" s="471"/>
      <c r="AI55" s="471"/>
      <c r="AJ55" s="471"/>
      <c r="AK55" s="471"/>
      <c r="AL55" s="471"/>
      <c r="AM55" s="471"/>
      <c r="AN55" s="471"/>
      <c r="AO55" s="471"/>
      <c r="AP55" s="471"/>
      <c r="AQ55" s="471"/>
      <c r="AR55" s="471"/>
      <c r="AS55" s="471"/>
      <c r="AT55" s="471"/>
      <c r="AU55" s="471"/>
      <c r="AV55" s="471"/>
      <c r="AW55" s="471"/>
      <c r="AX55" s="471"/>
      <c r="AY55" s="471"/>
      <c r="AZ55" s="471"/>
      <c r="BA55" s="471"/>
      <c r="BB55" s="471"/>
      <c r="BC55" s="471"/>
      <c r="BD55" s="689"/>
      <c r="BE55" s="689"/>
      <c r="BF55" s="689"/>
      <c r="BG55" s="689"/>
      <c r="BH55" s="392"/>
      <c r="BI55" s="392"/>
      <c r="BJ55" s="392"/>
      <c r="BK55" s="392"/>
      <c r="BL55" s="392"/>
      <c r="BM55" s="392"/>
      <c r="BN55" s="392"/>
      <c r="BO55" s="392"/>
      <c r="BP55" s="392"/>
      <c r="BQ55" s="392"/>
      <c r="BR55" s="392"/>
      <c r="BS55" s="392"/>
      <c r="BT55" s="392"/>
      <c r="BU55" s="392"/>
      <c r="BV55" s="392"/>
    </row>
    <row r="56" spans="1:79" s="303" customFormat="1" ht="11.1" customHeight="1" x14ac:dyDescent="0.2">
      <c r="A56" s="600" t="s">
        <v>456</v>
      </c>
      <c r="B56" s="622" t="s">
        <v>1177</v>
      </c>
      <c r="C56" s="101">
        <v>16.860194</v>
      </c>
      <c r="D56" s="101">
        <v>16.505552000000002</v>
      </c>
      <c r="E56" s="101">
        <v>15.755839</v>
      </c>
      <c r="F56" s="101">
        <v>13.314567</v>
      </c>
      <c r="G56" s="101">
        <v>13.428580999999999</v>
      </c>
      <c r="H56" s="101">
        <v>14.217067</v>
      </c>
      <c r="I56" s="101">
        <v>14.823968000000001</v>
      </c>
      <c r="J56" s="101">
        <v>14.692838999999999</v>
      </c>
      <c r="K56" s="101">
        <v>14.137600000000001</v>
      </c>
      <c r="L56" s="101">
        <v>13.845774</v>
      </c>
      <c r="M56" s="101">
        <v>14.5802</v>
      </c>
      <c r="N56" s="101">
        <v>14.539097</v>
      </c>
      <c r="O56" s="101">
        <v>14.974968000000001</v>
      </c>
      <c r="P56" s="101">
        <v>12.803321</v>
      </c>
      <c r="Q56" s="101">
        <v>14.838160999999999</v>
      </c>
      <c r="R56" s="101">
        <v>15.635199999999999</v>
      </c>
      <c r="S56" s="101">
        <v>16.130548000000001</v>
      </c>
      <c r="T56" s="101">
        <v>16.742899999999999</v>
      </c>
      <c r="U56" s="101">
        <v>16.48171</v>
      </c>
      <c r="V56" s="101">
        <v>16.380516</v>
      </c>
      <c r="W56" s="101">
        <v>15.802467</v>
      </c>
      <c r="X56" s="101">
        <v>15.604419</v>
      </c>
      <c r="Y56" s="101">
        <v>16.159666999999999</v>
      </c>
      <c r="Z56" s="101">
        <v>16.308807000000002</v>
      </c>
      <c r="AA56" s="101">
        <v>15.969548</v>
      </c>
      <c r="AB56" s="101">
        <v>15.946963999999999</v>
      </c>
      <c r="AC56" s="101">
        <v>16.414290000000001</v>
      </c>
      <c r="AD56" s="101">
        <v>16.121867000000002</v>
      </c>
      <c r="AE56" s="101">
        <v>16.734128999999999</v>
      </c>
      <c r="AF56" s="101">
        <v>17.1082</v>
      </c>
      <c r="AG56" s="101">
        <v>16.887225999999998</v>
      </c>
      <c r="AH56" s="101">
        <v>16.903419</v>
      </c>
      <c r="AI56" s="101">
        <v>16.660900000000002</v>
      </c>
      <c r="AJ56" s="101">
        <v>16.265871000000001</v>
      </c>
      <c r="AK56" s="101">
        <v>16.939966999999999</v>
      </c>
      <c r="AL56" s="101">
        <v>15.842936</v>
      </c>
      <c r="AM56" s="101">
        <v>15.625194</v>
      </c>
      <c r="AN56" s="101">
        <v>15.627071000000001</v>
      </c>
      <c r="AO56" s="101">
        <v>16.026257999999999</v>
      </c>
      <c r="AP56" s="101">
        <v>16.463032999999999</v>
      </c>
      <c r="AQ56" s="101">
        <v>16.756613000000002</v>
      </c>
      <c r="AR56" s="101">
        <v>17.014433</v>
      </c>
      <c r="AS56" s="101">
        <v>17.135580999999998</v>
      </c>
      <c r="AT56" s="101">
        <v>17.200548000000001</v>
      </c>
      <c r="AU56" s="101">
        <v>16.711500000000001</v>
      </c>
      <c r="AV56" s="101">
        <v>15.835936</v>
      </c>
      <c r="AW56" s="101">
        <v>16.487133</v>
      </c>
      <c r="AX56" s="101">
        <v>17.074387000000002</v>
      </c>
      <c r="AY56" s="101">
        <v>15.855903</v>
      </c>
      <c r="AZ56" s="101">
        <v>15.204862</v>
      </c>
      <c r="BA56" s="101">
        <v>16.291484000000001</v>
      </c>
      <c r="BB56" s="101">
        <v>16.432233</v>
      </c>
      <c r="BC56" s="101">
        <v>17.171129000000001</v>
      </c>
      <c r="BD56" s="718">
        <v>17.268833000000001</v>
      </c>
      <c r="BE56" s="718">
        <v>16.947419</v>
      </c>
      <c r="BF56" s="718">
        <v>16.957516128999998</v>
      </c>
      <c r="BG56" s="718">
        <v>16.576325333</v>
      </c>
      <c r="BH56" s="611">
        <v>15.62778</v>
      </c>
      <c r="BI56" s="611">
        <v>16.301760000000002</v>
      </c>
      <c r="BJ56" s="611">
        <v>16.312860000000001</v>
      </c>
      <c r="BK56" s="611">
        <v>15.7555</v>
      </c>
      <c r="BL56" s="611">
        <v>15.29222</v>
      </c>
      <c r="BM56" s="611">
        <v>15.875209999999999</v>
      </c>
      <c r="BN56" s="611">
        <v>16.001629999999999</v>
      </c>
      <c r="BO56" s="611">
        <v>16.58135</v>
      </c>
      <c r="BP56" s="611">
        <v>16.860140000000001</v>
      </c>
      <c r="BQ56" s="611">
        <v>16.764949999999999</v>
      </c>
      <c r="BR56" s="611">
        <v>16.740130000000001</v>
      </c>
      <c r="BS56" s="611">
        <v>16.144600000000001</v>
      </c>
      <c r="BT56" s="611">
        <v>15.30198</v>
      </c>
      <c r="BU56" s="611">
        <v>16.11225</v>
      </c>
      <c r="BV56" s="611">
        <v>16.198889999999999</v>
      </c>
    </row>
    <row r="57" spans="1:79" s="303" customFormat="1" ht="11.1" customHeight="1" x14ac:dyDescent="0.2">
      <c r="A57" s="600" t="s">
        <v>454</v>
      </c>
      <c r="B57" s="622" t="s">
        <v>1178</v>
      </c>
      <c r="C57" s="101">
        <v>18.976085000000001</v>
      </c>
      <c r="D57" s="101">
        <v>18.976085000000001</v>
      </c>
      <c r="E57" s="101">
        <v>18.976085000000001</v>
      </c>
      <c r="F57" s="101">
        <v>18.976085000000001</v>
      </c>
      <c r="G57" s="101">
        <v>18.641085</v>
      </c>
      <c r="H57" s="101">
        <v>18.622084999999998</v>
      </c>
      <c r="I57" s="101">
        <v>18.622084999999998</v>
      </c>
      <c r="J57" s="101">
        <v>18.622084999999998</v>
      </c>
      <c r="K57" s="101">
        <v>18.386085000000001</v>
      </c>
      <c r="L57" s="101">
        <v>18.386085000000001</v>
      </c>
      <c r="M57" s="101">
        <v>18.386085000000001</v>
      </c>
      <c r="N57" s="101">
        <v>18.386085000000001</v>
      </c>
      <c r="O57" s="101">
        <v>18.127700000000001</v>
      </c>
      <c r="P57" s="101">
        <v>18.127700000000001</v>
      </c>
      <c r="Q57" s="101">
        <v>18.127700000000001</v>
      </c>
      <c r="R57" s="101">
        <v>18.127700000000001</v>
      </c>
      <c r="S57" s="101">
        <v>18.127700000000001</v>
      </c>
      <c r="T57" s="101">
        <v>18.127700000000001</v>
      </c>
      <c r="U57" s="101">
        <v>18.129300000000001</v>
      </c>
      <c r="V57" s="101">
        <v>18.130400000000002</v>
      </c>
      <c r="W57" s="101">
        <v>18.130400000000002</v>
      </c>
      <c r="X57" s="101">
        <v>18.132100000000001</v>
      </c>
      <c r="Y57" s="101">
        <v>18.132100000000001</v>
      </c>
      <c r="Z57" s="101">
        <v>17.8765</v>
      </c>
      <c r="AA57" s="101">
        <v>17.93431</v>
      </c>
      <c r="AB57" s="101">
        <v>17.93431</v>
      </c>
      <c r="AC57" s="101">
        <v>17.93431</v>
      </c>
      <c r="AD57" s="101">
        <v>17.93431</v>
      </c>
      <c r="AE57" s="101">
        <v>17.93431</v>
      </c>
      <c r="AF57" s="101">
        <v>17.93431</v>
      </c>
      <c r="AG57" s="101">
        <v>17.955310000000001</v>
      </c>
      <c r="AH57" s="101">
        <v>17.955310000000001</v>
      </c>
      <c r="AI57" s="101">
        <v>18.01661</v>
      </c>
      <c r="AJ57" s="101">
        <v>18.01661</v>
      </c>
      <c r="AK57" s="101">
        <v>18.003609999999998</v>
      </c>
      <c r="AL57" s="101">
        <v>18.003609999999998</v>
      </c>
      <c r="AM57" s="101">
        <v>18.060369000000001</v>
      </c>
      <c r="AN57" s="101">
        <v>18.030369</v>
      </c>
      <c r="AO57" s="101">
        <v>18.270368999999999</v>
      </c>
      <c r="AP57" s="101">
        <v>18.270368999999999</v>
      </c>
      <c r="AQ57" s="101">
        <v>18.270368999999999</v>
      </c>
      <c r="AR57" s="101">
        <v>18.270368999999999</v>
      </c>
      <c r="AS57" s="101">
        <v>18.272248999999999</v>
      </c>
      <c r="AT57" s="101">
        <v>18.272248999999999</v>
      </c>
      <c r="AU57" s="101">
        <v>18.272248999999999</v>
      </c>
      <c r="AV57" s="101">
        <v>18.272248999999999</v>
      </c>
      <c r="AW57" s="101">
        <v>18.346249</v>
      </c>
      <c r="AX57" s="101">
        <v>18.347978000000001</v>
      </c>
      <c r="AY57" s="101">
        <v>18.428728</v>
      </c>
      <c r="AZ57" s="101">
        <v>18.428728</v>
      </c>
      <c r="BA57" s="101">
        <v>18.326028000000001</v>
      </c>
      <c r="BB57" s="101">
        <v>18.326028000000001</v>
      </c>
      <c r="BC57" s="101">
        <v>18.326028000000001</v>
      </c>
      <c r="BD57" s="718">
        <v>18.326028000000001</v>
      </c>
      <c r="BE57" s="718">
        <v>18.326028000000001</v>
      </c>
      <c r="BF57" s="718">
        <v>18.340800000000002</v>
      </c>
      <c r="BG57" s="718">
        <v>18.340800000000002</v>
      </c>
      <c r="BH57" s="611">
        <v>18.340800000000002</v>
      </c>
      <c r="BI57" s="611">
        <v>18.340800000000002</v>
      </c>
      <c r="BJ57" s="611">
        <v>18.340800000000002</v>
      </c>
      <c r="BK57" s="611">
        <v>18.077020000000001</v>
      </c>
      <c r="BL57" s="611">
        <v>18.077020000000001</v>
      </c>
      <c r="BM57" s="611">
        <v>18.077020000000001</v>
      </c>
      <c r="BN57" s="611">
        <v>18.077020000000001</v>
      </c>
      <c r="BO57" s="611">
        <v>18.077020000000001</v>
      </c>
      <c r="BP57" s="611">
        <v>18.077020000000001</v>
      </c>
      <c r="BQ57" s="611">
        <v>18.077020000000001</v>
      </c>
      <c r="BR57" s="611">
        <v>18.077020000000001</v>
      </c>
      <c r="BS57" s="611">
        <v>18.077020000000001</v>
      </c>
      <c r="BT57" s="611">
        <v>18.077020000000001</v>
      </c>
      <c r="BU57" s="611">
        <v>18.077020000000001</v>
      </c>
      <c r="BV57" s="611">
        <v>18.077020000000001</v>
      </c>
    </row>
    <row r="58" spans="1:79" s="303" customFormat="1" ht="11.1" customHeight="1" x14ac:dyDescent="0.2">
      <c r="A58" s="600" t="s">
        <v>455</v>
      </c>
      <c r="B58" s="623" t="s">
        <v>1179</v>
      </c>
      <c r="C58" s="102">
        <v>0.88849696868000005</v>
      </c>
      <c r="D58" s="102">
        <v>0.86980807684999994</v>
      </c>
      <c r="E58" s="102">
        <v>0.83029976941999994</v>
      </c>
      <c r="F58" s="102">
        <v>0.70164983978999995</v>
      </c>
      <c r="G58" s="102">
        <v>0.72037550389000005</v>
      </c>
      <c r="H58" s="102">
        <v>0.76345194428999996</v>
      </c>
      <c r="I58" s="102">
        <v>0.79604233360999999</v>
      </c>
      <c r="J58" s="102">
        <v>0.78900074831</v>
      </c>
      <c r="K58" s="102">
        <v>0.76892932888999999</v>
      </c>
      <c r="L58" s="102">
        <v>0.75305721691000005</v>
      </c>
      <c r="M58" s="102">
        <v>0.79300188158999996</v>
      </c>
      <c r="N58" s="102">
        <v>0.79076633226000004</v>
      </c>
      <c r="O58" s="102">
        <v>0.82608207329000005</v>
      </c>
      <c r="P58" s="102">
        <v>0.70628491203999999</v>
      </c>
      <c r="Q58" s="102">
        <v>0.81853522509999999</v>
      </c>
      <c r="R58" s="102">
        <v>0.86250324089999997</v>
      </c>
      <c r="S58" s="102">
        <v>0.88982871516999995</v>
      </c>
      <c r="T58" s="102">
        <v>0.92360862105999997</v>
      </c>
      <c r="U58" s="102">
        <v>0.90912004323999995</v>
      </c>
      <c r="V58" s="102">
        <v>0.90348343113999996</v>
      </c>
      <c r="W58" s="102">
        <v>0.87160057142000003</v>
      </c>
      <c r="X58" s="102">
        <v>0.86059634570999999</v>
      </c>
      <c r="Y58" s="102">
        <v>0.89121872260000001</v>
      </c>
      <c r="Z58" s="102">
        <v>0.91230425419000005</v>
      </c>
      <c r="AA58" s="102">
        <v>0.89044674705000004</v>
      </c>
      <c r="AB58" s="102">
        <v>0.88918748476999998</v>
      </c>
      <c r="AC58" s="102">
        <v>0.91524513628000004</v>
      </c>
      <c r="AD58" s="102">
        <v>0.89893990902999998</v>
      </c>
      <c r="AE58" s="102">
        <v>0.93307905349999998</v>
      </c>
      <c r="AF58" s="102">
        <v>0.95393689526000003</v>
      </c>
      <c r="AG58" s="102">
        <v>0.94051431024999999</v>
      </c>
      <c r="AH58" s="102">
        <v>0.94141616045999998</v>
      </c>
      <c r="AI58" s="102">
        <v>0.92475221476000002</v>
      </c>
      <c r="AJ58" s="102">
        <v>0.90282639187000002</v>
      </c>
      <c r="AK58" s="102">
        <v>0.94092057093000003</v>
      </c>
      <c r="AL58" s="102">
        <v>0.87998662490000001</v>
      </c>
      <c r="AM58" s="102">
        <v>0.86516471507000003</v>
      </c>
      <c r="AN58" s="102">
        <v>0.86670832971</v>
      </c>
      <c r="AO58" s="102">
        <v>0.87717210309000004</v>
      </c>
      <c r="AP58" s="102">
        <v>0.90107829787000004</v>
      </c>
      <c r="AQ58" s="102">
        <v>0.91714693884999998</v>
      </c>
      <c r="AR58" s="102">
        <v>0.9312583123</v>
      </c>
      <c r="AS58" s="102">
        <v>0.93779266032999997</v>
      </c>
      <c r="AT58" s="102">
        <v>0.94134816135999999</v>
      </c>
      <c r="AU58" s="102">
        <v>0.91458363992000002</v>
      </c>
      <c r="AV58" s="102">
        <v>0.86666594790999996</v>
      </c>
      <c r="AW58" s="102">
        <v>0.89866506226999998</v>
      </c>
      <c r="AX58" s="102">
        <v>0.93058684722999996</v>
      </c>
      <c r="AY58" s="102">
        <v>0.86039052721999998</v>
      </c>
      <c r="AZ58" s="102">
        <v>0.82506302116999997</v>
      </c>
      <c r="BA58" s="102">
        <v>0.88898063453999998</v>
      </c>
      <c r="BB58" s="102">
        <v>0.89666091309999996</v>
      </c>
      <c r="BC58" s="102">
        <v>0.93698039749999995</v>
      </c>
      <c r="BD58" s="726">
        <v>0.94231183102000005</v>
      </c>
      <c r="BE58" s="726">
        <v>0.92477316961</v>
      </c>
      <c r="BF58" s="726">
        <v>0.92457886946000001</v>
      </c>
      <c r="BG58" s="726">
        <v>0.90379510890000003</v>
      </c>
      <c r="BH58" s="630">
        <v>0.85207750000000004</v>
      </c>
      <c r="BI58" s="630">
        <v>0.88882470000000002</v>
      </c>
      <c r="BJ58" s="630">
        <v>0.88943030000000001</v>
      </c>
      <c r="BK58" s="630">
        <v>0.87157609999999996</v>
      </c>
      <c r="BL58" s="630">
        <v>0.84594800000000003</v>
      </c>
      <c r="BM58" s="630">
        <v>0.87819800000000003</v>
      </c>
      <c r="BN58" s="630">
        <v>0.88519150000000002</v>
      </c>
      <c r="BO58" s="630">
        <v>0.91726129999999995</v>
      </c>
      <c r="BP58" s="630">
        <v>0.9326837</v>
      </c>
      <c r="BQ58" s="630">
        <v>0.9274173</v>
      </c>
      <c r="BR58" s="630">
        <v>0.92604470000000005</v>
      </c>
      <c r="BS58" s="630">
        <v>0.89310069999999997</v>
      </c>
      <c r="BT58" s="630">
        <v>0.84648769999999995</v>
      </c>
      <c r="BU58" s="630">
        <v>0.89131099999999996</v>
      </c>
      <c r="BV58" s="630">
        <v>0.89610400000000001</v>
      </c>
    </row>
    <row r="59" spans="1:79" s="180" customFormat="1" ht="22.35" customHeight="1" x14ac:dyDescent="0.25">
      <c r="A59" s="179"/>
      <c r="B59" s="1060" t="s">
        <v>1180</v>
      </c>
      <c r="C59" s="1061"/>
      <c r="D59" s="1061"/>
      <c r="E59" s="1061"/>
      <c r="F59" s="1061"/>
      <c r="G59" s="1061"/>
      <c r="H59" s="1061"/>
      <c r="I59" s="1061"/>
      <c r="J59" s="1061"/>
      <c r="K59" s="1061"/>
      <c r="L59" s="1061"/>
      <c r="M59" s="1061"/>
      <c r="N59" s="1061"/>
      <c r="O59" s="1061"/>
      <c r="P59" s="1061"/>
      <c r="Q59" s="1061"/>
      <c r="AY59" s="239"/>
      <c r="AZ59" s="239"/>
      <c r="BA59" s="239"/>
      <c r="BB59" s="239"/>
      <c r="BC59" s="239"/>
      <c r="BD59" s="722"/>
      <c r="BE59" s="239"/>
      <c r="BF59" s="722"/>
      <c r="BG59" s="722"/>
      <c r="BH59" s="239"/>
      <c r="BI59" s="239"/>
      <c r="BJ59" s="239"/>
    </row>
    <row r="60" spans="1:79" ht="12" customHeight="1" x14ac:dyDescent="0.25">
      <c r="A60" s="32"/>
      <c r="B60" s="907" t="s">
        <v>830</v>
      </c>
      <c r="C60" s="919"/>
      <c r="D60" s="919"/>
      <c r="E60" s="919"/>
      <c r="F60" s="919"/>
      <c r="G60" s="919"/>
      <c r="H60" s="919"/>
      <c r="I60" s="919"/>
      <c r="J60" s="919"/>
      <c r="K60" s="919"/>
      <c r="L60" s="919"/>
      <c r="M60" s="919"/>
      <c r="N60" s="919"/>
      <c r="O60" s="919"/>
      <c r="P60" s="919"/>
      <c r="Q60" s="919"/>
      <c r="BD60" s="723"/>
      <c r="BE60" s="152"/>
      <c r="BF60" s="723"/>
      <c r="BH60" s="152"/>
    </row>
    <row r="61" spans="1:79" s="376" customFormat="1" ht="12" customHeight="1" x14ac:dyDescent="0.25">
      <c r="A61" s="375"/>
      <c r="B61" s="1006" t="str">
        <f>Dates!$G$2</f>
        <v>EIA completed modeling and analysis for this report on Thursday, October 3, 2024.</v>
      </c>
      <c r="C61" s="1007"/>
      <c r="D61" s="1007"/>
      <c r="E61" s="1007"/>
      <c r="F61" s="1007"/>
      <c r="G61" s="1007"/>
      <c r="H61" s="1007"/>
      <c r="I61" s="1007"/>
      <c r="J61" s="1007"/>
      <c r="K61" s="1007"/>
      <c r="L61" s="1007"/>
      <c r="M61" s="1007"/>
      <c r="N61" s="1007"/>
      <c r="O61" s="1007"/>
      <c r="P61" s="1007"/>
      <c r="Q61" s="1007"/>
      <c r="BD61" s="379"/>
      <c r="BF61" s="379"/>
      <c r="BG61" s="379"/>
    </row>
    <row r="62" spans="1:79" s="180" customFormat="1" ht="12" customHeight="1" x14ac:dyDescent="0.25">
      <c r="A62" s="179"/>
      <c r="B62" s="1062" t="s">
        <v>483</v>
      </c>
      <c r="C62" s="1063"/>
      <c r="D62" s="1063"/>
      <c r="E62" s="1063"/>
      <c r="F62" s="1063"/>
      <c r="G62" s="1063"/>
      <c r="H62" s="1063"/>
      <c r="I62" s="1063"/>
      <c r="J62" s="1063"/>
      <c r="K62" s="1063"/>
      <c r="L62" s="1063"/>
      <c r="M62" s="1063"/>
      <c r="N62" s="1063"/>
      <c r="O62" s="1063"/>
      <c r="P62" s="1063"/>
      <c r="Q62" s="1063"/>
      <c r="AY62" s="239"/>
      <c r="AZ62" s="239"/>
      <c r="BA62" s="239"/>
      <c r="BB62" s="239"/>
      <c r="BC62" s="239"/>
      <c r="BD62" s="722"/>
      <c r="BE62" s="239"/>
      <c r="BF62" s="722"/>
      <c r="BG62" s="722"/>
      <c r="BH62" s="239"/>
      <c r="BI62" s="239"/>
      <c r="BJ62" s="239"/>
    </row>
    <row r="63" spans="1:79" s="180" customFormat="1" ht="12" customHeight="1" x14ac:dyDescent="0.25">
      <c r="A63" s="179"/>
      <c r="B63" s="997" t="s">
        <v>1452</v>
      </c>
      <c r="C63" s="998"/>
      <c r="D63" s="998"/>
      <c r="E63" s="998"/>
      <c r="F63" s="998"/>
      <c r="G63" s="998"/>
      <c r="H63" s="998"/>
      <c r="I63" s="998"/>
      <c r="J63" s="998"/>
      <c r="K63" s="998"/>
      <c r="L63" s="998"/>
      <c r="M63" s="998"/>
      <c r="N63" s="998"/>
      <c r="O63" s="998"/>
      <c r="P63" s="998"/>
      <c r="Q63" s="998"/>
      <c r="AY63" s="239"/>
      <c r="AZ63" s="239"/>
      <c r="BA63" s="239"/>
      <c r="BB63" s="239"/>
      <c r="BC63" s="239"/>
      <c r="BD63" s="722"/>
      <c r="BE63" s="239"/>
      <c r="BF63" s="722"/>
      <c r="BG63" s="722"/>
      <c r="BH63" s="239"/>
      <c r="BI63" s="239"/>
      <c r="BJ63" s="239"/>
    </row>
    <row r="64" spans="1:79" s="180" customFormat="1" ht="12" customHeight="1" x14ac:dyDescent="0.25">
      <c r="A64" s="179"/>
      <c r="B64" s="992" t="s">
        <v>494</v>
      </c>
      <c r="C64" s="994"/>
      <c r="D64" s="994"/>
      <c r="E64" s="994"/>
      <c r="F64" s="994"/>
      <c r="G64" s="994"/>
      <c r="H64" s="994"/>
      <c r="I64" s="994"/>
      <c r="J64" s="994"/>
      <c r="K64" s="994"/>
      <c r="L64" s="994"/>
      <c r="M64" s="994"/>
      <c r="N64" s="994"/>
      <c r="O64" s="994"/>
      <c r="P64" s="994"/>
      <c r="Q64" s="1055"/>
      <c r="AY64" s="239"/>
      <c r="AZ64" s="239"/>
      <c r="BA64" s="239"/>
      <c r="BB64" s="239"/>
      <c r="BC64" s="239"/>
      <c r="BD64" s="722"/>
      <c r="BE64" s="239"/>
      <c r="BF64" s="722"/>
      <c r="BG64" s="722"/>
      <c r="BH64" s="239"/>
      <c r="BI64" s="239"/>
      <c r="BJ64" s="239"/>
    </row>
    <row r="65" spans="1:74" s="180" customFormat="1" ht="12" customHeight="1" x14ac:dyDescent="0.2">
      <c r="A65" s="179"/>
      <c r="B65" s="906" t="s">
        <v>844</v>
      </c>
      <c r="C65" s="342"/>
      <c r="D65" s="342"/>
      <c r="E65" s="342"/>
      <c r="F65" s="342"/>
      <c r="G65" s="342"/>
      <c r="H65" s="342"/>
      <c r="I65" s="342"/>
      <c r="J65" s="342"/>
      <c r="K65" s="342"/>
      <c r="L65" s="342"/>
      <c r="M65" s="342"/>
      <c r="N65" s="342"/>
      <c r="O65" s="342"/>
      <c r="P65" s="342"/>
      <c r="Q65" s="342"/>
      <c r="AY65" s="239"/>
      <c r="AZ65" s="239"/>
      <c r="BA65" s="239"/>
      <c r="BB65" s="239"/>
      <c r="BC65" s="239"/>
      <c r="BD65" s="722"/>
      <c r="BE65" s="239"/>
      <c r="BF65" s="722"/>
      <c r="BG65" s="722"/>
      <c r="BH65" s="239"/>
      <c r="BI65" s="239"/>
      <c r="BJ65" s="239"/>
    </row>
    <row r="66" spans="1:74" s="180" customFormat="1" ht="12" customHeight="1" x14ac:dyDescent="0.25">
      <c r="A66" s="179"/>
      <c r="B66" s="992" t="s">
        <v>1181</v>
      </c>
      <c r="C66" s="1059"/>
      <c r="D66" s="1059"/>
      <c r="E66" s="1059"/>
      <c r="F66" s="1059"/>
      <c r="G66" s="1059"/>
      <c r="H66" s="1059"/>
      <c r="I66" s="1059"/>
      <c r="J66" s="1059"/>
      <c r="K66" s="1059"/>
      <c r="L66" s="1059"/>
      <c r="M66" s="1059"/>
      <c r="N66" s="1059"/>
      <c r="O66" s="1059"/>
      <c r="P66" s="1059"/>
      <c r="Q66" s="1055"/>
      <c r="AY66" s="239"/>
      <c r="AZ66" s="239"/>
      <c r="BA66" s="239"/>
      <c r="BB66" s="239"/>
      <c r="BC66" s="239"/>
      <c r="BD66" s="722"/>
      <c r="BE66" s="239"/>
      <c r="BF66" s="722"/>
      <c r="BG66" s="722"/>
      <c r="BH66" s="239"/>
      <c r="BI66" s="239"/>
      <c r="BJ66" s="239"/>
    </row>
    <row r="67" spans="1:74" s="180" customFormat="1" ht="12" customHeight="1" x14ac:dyDescent="0.25">
      <c r="A67" s="174"/>
      <c r="B67" s="995" t="s">
        <v>496</v>
      </c>
      <c r="C67" s="994"/>
      <c r="D67" s="994"/>
      <c r="E67" s="994"/>
      <c r="F67" s="994"/>
      <c r="G67" s="994"/>
      <c r="H67" s="994"/>
      <c r="I67" s="994"/>
      <c r="J67" s="994"/>
      <c r="K67" s="994"/>
      <c r="L67" s="994"/>
      <c r="M67" s="994"/>
      <c r="N67" s="994"/>
      <c r="O67" s="994"/>
      <c r="P67" s="994"/>
      <c r="Q67" s="1055"/>
      <c r="AY67" s="239"/>
      <c r="AZ67" s="239"/>
      <c r="BA67" s="239"/>
      <c r="BB67" s="239"/>
      <c r="BC67" s="239"/>
      <c r="BD67" s="722"/>
      <c r="BE67" s="239"/>
      <c r="BF67" s="722"/>
      <c r="BG67" s="722"/>
      <c r="BH67" s="239"/>
      <c r="BI67" s="239"/>
      <c r="BJ67" s="239"/>
    </row>
    <row r="68" spans="1:74" ht="13.2" x14ac:dyDescent="0.25">
      <c r="A68" s="174"/>
      <c r="B68" s="1058" t="s">
        <v>1103</v>
      </c>
      <c r="C68" s="1055"/>
      <c r="D68" s="1055"/>
      <c r="E68" s="1055"/>
      <c r="F68" s="1055"/>
      <c r="G68" s="1055"/>
      <c r="H68" s="1055"/>
      <c r="I68" s="1055"/>
      <c r="J68" s="1055"/>
      <c r="K68" s="1055"/>
      <c r="L68" s="1055"/>
      <c r="M68" s="1055"/>
      <c r="N68" s="1055"/>
      <c r="O68" s="1055"/>
      <c r="P68" s="1055"/>
      <c r="Q68" s="1055"/>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151"/>
      <c r="AZ68" s="151"/>
      <c r="BA68" s="151"/>
      <c r="BB68" s="151"/>
      <c r="BC68" s="151"/>
      <c r="BD68" s="727"/>
      <c r="BE68" s="151"/>
      <c r="BF68" s="727"/>
      <c r="BG68" s="727"/>
      <c r="BH68" s="151"/>
      <c r="BI68" s="151"/>
      <c r="BJ68" s="151"/>
      <c r="BK68" s="151"/>
      <c r="BL68" s="151"/>
      <c r="BM68" s="151"/>
      <c r="BN68" s="151"/>
      <c r="BO68" s="151"/>
      <c r="BP68" s="151"/>
      <c r="BQ68" s="151"/>
      <c r="BR68" s="151"/>
      <c r="BS68" s="151"/>
      <c r="BT68" s="151"/>
      <c r="BU68" s="151"/>
      <c r="BV68" s="151"/>
    </row>
    <row r="69" spans="1:74" x14ac:dyDescent="0.2">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151"/>
      <c r="AZ69" s="151"/>
      <c r="BA69" s="151"/>
      <c r="BB69" s="151"/>
      <c r="BC69" s="151"/>
      <c r="BD69" s="727"/>
      <c r="BE69" s="151"/>
      <c r="BF69" s="727"/>
      <c r="BG69" s="727"/>
      <c r="BH69" s="151"/>
      <c r="BI69" s="151"/>
      <c r="BJ69" s="151"/>
      <c r="BK69" s="151"/>
      <c r="BL69" s="151"/>
      <c r="BM69" s="151"/>
      <c r="BN69" s="151"/>
      <c r="BO69" s="151"/>
      <c r="BP69" s="151"/>
      <c r="BQ69" s="151"/>
      <c r="BR69" s="151"/>
      <c r="BS69" s="151"/>
      <c r="BT69" s="151"/>
      <c r="BU69" s="151"/>
      <c r="BV69" s="151"/>
    </row>
    <row r="70" spans="1:74" x14ac:dyDescent="0.2">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151"/>
      <c r="AZ70" s="151"/>
      <c r="BA70" s="151"/>
      <c r="BB70" s="151"/>
      <c r="BC70" s="151"/>
      <c r="BD70" s="727"/>
      <c r="BE70" s="151"/>
      <c r="BF70" s="727"/>
      <c r="BG70" s="727"/>
      <c r="BH70" s="151"/>
      <c r="BI70" s="151"/>
      <c r="BJ70" s="151"/>
      <c r="BK70" s="151"/>
      <c r="BL70" s="151"/>
      <c r="BM70" s="151"/>
      <c r="BN70" s="151"/>
      <c r="BO70" s="151"/>
      <c r="BP70" s="151"/>
      <c r="BQ70" s="151"/>
      <c r="BR70" s="151"/>
      <c r="BS70" s="151"/>
      <c r="BT70" s="151"/>
      <c r="BU70" s="151"/>
      <c r="BV70" s="151"/>
    </row>
    <row r="71" spans="1:74" x14ac:dyDescent="0.2">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151"/>
      <c r="AZ71" s="151"/>
      <c r="BA71" s="151"/>
      <c r="BB71" s="151"/>
      <c r="BC71" s="151"/>
      <c r="BD71" s="727"/>
      <c r="BE71" s="151"/>
      <c r="BF71" s="727"/>
      <c r="BG71" s="727"/>
      <c r="BH71" s="151"/>
      <c r="BI71" s="151"/>
      <c r="BJ71" s="151"/>
      <c r="BK71" s="151"/>
      <c r="BL71" s="151"/>
      <c r="BM71" s="151"/>
      <c r="BN71" s="151"/>
      <c r="BO71" s="151"/>
      <c r="BP71" s="151"/>
      <c r="BQ71" s="151"/>
      <c r="BR71" s="151"/>
      <c r="BS71" s="151"/>
      <c r="BT71" s="151"/>
      <c r="BU71" s="151"/>
      <c r="BV71" s="151"/>
    </row>
    <row r="72" spans="1:74" x14ac:dyDescent="0.2">
      <c r="C72" s="89"/>
      <c r="D72" s="89"/>
      <c r="E72" s="89"/>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151"/>
      <c r="AZ72" s="151"/>
      <c r="BA72" s="151"/>
      <c r="BB72" s="151"/>
      <c r="BC72" s="151"/>
      <c r="BD72" s="727"/>
      <c r="BE72" s="151"/>
      <c r="BF72" s="727"/>
      <c r="BG72" s="727"/>
      <c r="BH72" s="151"/>
      <c r="BI72" s="151"/>
      <c r="BJ72" s="151"/>
      <c r="BK72" s="151"/>
      <c r="BL72" s="151"/>
      <c r="BM72" s="151"/>
      <c r="BN72" s="151"/>
      <c r="BO72" s="151"/>
      <c r="BP72" s="151"/>
      <c r="BQ72" s="151"/>
      <c r="BR72" s="151"/>
      <c r="BS72" s="151"/>
      <c r="BT72" s="151"/>
      <c r="BU72" s="151"/>
      <c r="BV72" s="151"/>
    </row>
    <row r="73" spans="1:74" x14ac:dyDescent="0.2">
      <c r="C73" s="89"/>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151"/>
      <c r="AZ73" s="151"/>
      <c r="BA73" s="151"/>
      <c r="BB73" s="151"/>
      <c r="BC73" s="151"/>
      <c r="BD73" s="727"/>
      <c r="BE73" s="151"/>
      <c r="BF73" s="727"/>
      <c r="BG73" s="727"/>
      <c r="BH73" s="151"/>
      <c r="BI73" s="151"/>
      <c r="BJ73" s="151"/>
      <c r="BK73" s="151"/>
      <c r="BL73" s="151"/>
      <c r="BM73" s="151"/>
      <c r="BN73" s="151"/>
      <c r="BO73" s="151"/>
      <c r="BP73" s="151"/>
      <c r="BQ73" s="151"/>
      <c r="BR73" s="151"/>
      <c r="BS73" s="151"/>
      <c r="BT73" s="151"/>
      <c r="BU73" s="151"/>
      <c r="BV73" s="151"/>
    </row>
    <row r="74" spans="1:74" x14ac:dyDescent="0.2">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151"/>
      <c r="AZ74" s="151"/>
      <c r="BA74" s="151"/>
      <c r="BB74" s="151"/>
      <c r="BC74" s="151"/>
      <c r="BD74" s="727"/>
      <c r="BE74" s="151"/>
      <c r="BF74" s="727"/>
      <c r="BG74" s="727"/>
      <c r="BH74" s="151"/>
      <c r="BI74" s="151"/>
      <c r="BJ74" s="151"/>
      <c r="BK74" s="151"/>
      <c r="BL74" s="151"/>
      <c r="BM74" s="151"/>
      <c r="BN74" s="151"/>
      <c r="BO74" s="151"/>
      <c r="BP74" s="151"/>
      <c r="BQ74" s="151"/>
      <c r="BR74" s="151"/>
      <c r="BS74" s="151"/>
      <c r="BT74" s="151"/>
      <c r="BU74" s="151"/>
      <c r="BV74" s="151"/>
    </row>
    <row r="75" spans="1:74" x14ac:dyDescent="0.2">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151"/>
      <c r="AZ75" s="151"/>
      <c r="BA75" s="151"/>
      <c r="BB75" s="151"/>
      <c r="BC75" s="151"/>
      <c r="BD75" s="727"/>
      <c r="BE75" s="151"/>
      <c r="BF75" s="727"/>
      <c r="BG75" s="727"/>
      <c r="BH75" s="151"/>
      <c r="BI75" s="151"/>
      <c r="BJ75" s="151"/>
      <c r="BK75" s="151"/>
      <c r="BL75" s="151"/>
      <c r="BM75" s="151"/>
      <c r="BN75" s="151"/>
      <c r="BO75" s="151"/>
      <c r="BP75" s="151"/>
      <c r="BQ75" s="151"/>
      <c r="BR75" s="151"/>
      <c r="BS75" s="151"/>
      <c r="BT75" s="151"/>
      <c r="BU75" s="151"/>
      <c r="BV75" s="151"/>
    </row>
    <row r="76" spans="1:74" x14ac:dyDescent="0.2">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151"/>
      <c r="AZ76" s="151"/>
      <c r="BA76" s="151"/>
      <c r="BB76" s="151"/>
      <c r="BC76" s="151"/>
      <c r="BD76" s="727"/>
      <c r="BE76" s="151"/>
      <c r="BF76" s="727"/>
      <c r="BG76" s="727"/>
      <c r="BH76" s="151"/>
      <c r="BI76" s="151"/>
      <c r="BJ76" s="151"/>
      <c r="BK76" s="151"/>
      <c r="BL76" s="151"/>
      <c r="BM76" s="151"/>
      <c r="BN76" s="151"/>
      <c r="BO76" s="151"/>
      <c r="BP76" s="151"/>
      <c r="BQ76" s="151"/>
      <c r="BR76" s="151"/>
      <c r="BS76" s="151"/>
      <c r="BT76" s="151"/>
      <c r="BU76" s="151"/>
      <c r="BV76" s="151"/>
    </row>
    <row r="77" spans="1:74" x14ac:dyDescent="0.2">
      <c r="BD77" s="723"/>
      <c r="BE77" s="152"/>
      <c r="BF77" s="723"/>
      <c r="BH77" s="152"/>
      <c r="BK77" s="152"/>
      <c r="BL77" s="152"/>
      <c r="BM77" s="152"/>
      <c r="BN77" s="152"/>
      <c r="BO77" s="152"/>
      <c r="BP77" s="152"/>
      <c r="BQ77" s="152"/>
      <c r="BR77" s="152"/>
      <c r="BS77" s="152"/>
      <c r="BT77" s="152"/>
      <c r="BU77" s="152"/>
      <c r="BV77" s="152"/>
    </row>
    <row r="78" spans="1:74" x14ac:dyDescent="0.2">
      <c r="BD78" s="723"/>
      <c r="BE78" s="152"/>
      <c r="BF78" s="723"/>
      <c r="BH78" s="152"/>
      <c r="BK78" s="152"/>
      <c r="BL78" s="152"/>
      <c r="BM78" s="152"/>
      <c r="BN78" s="152"/>
      <c r="BO78" s="152"/>
      <c r="BP78" s="152"/>
      <c r="BQ78" s="152"/>
      <c r="BR78" s="152"/>
      <c r="BS78" s="152"/>
      <c r="BT78" s="152"/>
      <c r="BU78" s="152"/>
      <c r="BV78" s="152"/>
    </row>
    <row r="79" spans="1:74" x14ac:dyDescent="0.2">
      <c r="BD79" s="723"/>
      <c r="BE79" s="152"/>
      <c r="BF79" s="723"/>
      <c r="BH79" s="152"/>
      <c r="BK79" s="152"/>
      <c r="BL79" s="152"/>
      <c r="BM79" s="152"/>
      <c r="BN79" s="152"/>
      <c r="BO79" s="152"/>
      <c r="BP79" s="152"/>
      <c r="BQ79" s="152"/>
      <c r="BR79" s="152"/>
      <c r="BS79" s="152"/>
      <c r="BT79" s="152"/>
      <c r="BU79" s="152"/>
      <c r="BV79" s="152"/>
    </row>
    <row r="80" spans="1:74" x14ac:dyDescent="0.2">
      <c r="BD80" s="723"/>
      <c r="BE80" s="152"/>
      <c r="BF80" s="723"/>
      <c r="BH80" s="152"/>
      <c r="BK80" s="152"/>
      <c r="BL80" s="152"/>
      <c r="BM80" s="152"/>
      <c r="BN80" s="152"/>
      <c r="BO80" s="152"/>
      <c r="BP80" s="152"/>
      <c r="BQ80" s="152"/>
      <c r="BR80" s="152"/>
      <c r="BS80" s="152"/>
      <c r="BT80" s="152"/>
      <c r="BU80" s="152"/>
      <c r="BV80" s="152"/>
    </row>
    <row r="81" spans="56:74" x14ac:dyDescent="0.2">
      <c r="BD81" s="723"/>
      <c r="BE81" s="152"/>
      <c r="BF81" s="723"/>
      <c r="BH81" s="152"/>
      <c r="BK81" s="152"/>
      <c r="BL81" s="152"/>
      <c r="BM81" s="152"/>
      <c r="BN81" s="152"/>
      <c r="BO81" s="152"/>
      <c r="BP81" s="152"/>
      <c r="BQ81" s="152"/>
      <c r="BR81" s="152"/>
      <c r="BS81" s="152"/>
      <c r="BT81" s="152"/>
      <c r="BU81" s="152"/>
      <c r="BV81" s="152"/>
    </row>
    <row r="82" spans="56:74" x14ac:dyDescent="0.2">
      <c r="BD82" s="723"/>
      <c r="BE82" s="152"/>
      <c r="BF82" s="723"/>
      <c r="BH82" s="152"/>
      <c r="BK82" s="152"/>
      <c r="BL82" s="152"/>
      <c r="BM82" s="152"/>
      <c r="BN82" s="152"/>
      <c r="BO82" s="152"/>
      <c r="BP82" s="152"/>
      <c r="BQ82" s="152"/>
      <c r="BR82" s="152"/>
      <c r="BS82" s="152"/>
      <c r="BT82" s="152"/>
      <c r="BU82" s="152"/>
      <c r="BV82" s="152"/>
    </row>
    <row r="83" spans="56:74" x14ac:dyDescent="0.2">
      <c r="BD83" s="723"/>
      <c r="BE83" s="152"/>
      <c r="BF83" s="723"/>
      <c r="BH83" s="152"/>
      <c r="BK83" s="152"/>
      <c r="BL83" s="152"/>
      <c r="BM83" s="152"/>
      <c r="BN83" s="152"/>
      <c r="BO83" s="152"/>
      <c r="BP83" s="152"/>
      <c r="BQ83" s="152"/>
      <c r="BR83" s="152"/>
      <c r="BS83" s="152"/>
      <c r="BT83" s="152"/>
      <c r="BU83" s="152"/>
      <c r="BV83" s="152"/>
    </row>
    <row r="84" spans="56:74" x14ac:dyDescent="0.2">
      <c r="BD84" s="723"/>
      <c r="BE84" s="152"/>
      <c r="BF84" s="723"/>
      <c r="BH84" s="152"/>
      <c r="BK84" s="152"/>
      <c r="BL84" s="152"/>
      <c r="BM84" s="152"/>
      <c r="BN84" s="152"/>
      <c r="BO84" s="152"/>
      <c r="BP84" s="152"/>
      <c r="BQ84" s="152"/>
      <c r="BR84" s="152"/>
      <c r="BS84" s="152"/>
      <c r="BT84" s="152"/>
      <c r="BU84" s="152"/>
      <c r="BV84" s="152"/>
    </row>
    <row r="85" spans="56:74" x14ac:dyDescent="0.2">
      <c r="BD85" s="723"/>
      <c r="BE85" s="152"/>
      <c r="BF85" s="723"/>
      <c r="BH85" s="152"/>
      <c r="BK85" s="152"/>
      <c r="BL85" s="152"/>
      <c r="BM85" s="152"/>
      <c r="BN85" s="152"/>
      <c r="BO85" s="152"/>
      <c r="BP85" s="152"/>
      <c r="BQ85" s="152"/>
      <c r="BR85" s="152"/>
      <c r="BS85" s="152"/>
      <c r="BT85" s="152"/>
      <c r="BU85" s="152"/>
      <c r="BV85" s="152"/>
    </row>
    <row r="86" spans="56:74" x14ac:dyDescent="0.2">
      <c r="BD86" s="723"/>
      <c r="BE86" s="152"/>
      <c r="BF86" s="723"/>
      <c r="BH86" s="152"/>
      <c r="BK86" s="152"/>
      <c r="BL86" s="152"/>
      <c r="BM86" s="152"/>
      <c r="BN86" s="152"/>
      <c r="BO86" s="152"/>
      <c r="BP86" s="152"/>
      <c r="BQ86" s="152"/>
      <c r="BR86" s="152"/>
      <c r="BS86" s="152"/>
      <c r="BT86" s="152"/>
      <c r="BU86" s="152"/>
      <c r="BV86" s="152"/>
    </row>
    <row r="87" spans="56:74" x14ac:dyDescent="0.2">
      <c r="BD87" s="723"/>
      <c r="BE87" s="152"/>
      <c r="BF87" s="723"/>
      <c r="BH87" s="152"/>
      <c r="BK87" s="152"/>
      <c r="BL87" s="152"/>
      <c r="BM87" s="152"/>
      <c r="BN87" s="152"/>
      <c r="BO87" s="152"/>
      <c r="BP87" s="152"/>
      <c r="BQ87" s="152"/>
      <c r="BR87" s="152"/>
      <c r="BS87" s="152"/>
      <c r="BT87" s="152"/>
      <c r="BU87" s="152"/>
      <c r="BV87" s="152"/>
    </row>
    <row r="88" spans="56:74" x14ac:dyDescent="0.2">
      <c r="BD88" s="723"/>
      <c r="BE88" s="152"/>
      <c r="BF88" s="723"/>
      <c r="BH88" s="152"/>
      <c r="BK88" s="152"/>
      <c r="BL88" s="152"/>
      <c r="BM88" s="152"/>
      <c r="BN88" s="152"/>
      <c r="BO88" s="152"/>
      <c r="BP88" s="152"/>
      <c r="BQ88" s="152"/>
      <c r="BR88" s="152"/>
      <c r="BS88" s="152"/>
      <c r="BT88" s="152"/>
      <c r="BU88" s="152"/>
      <c r="BV88" s="152"/>
    </row>
    <row r="89" spans="56:74" x14ac:dyDescent="0.2">
      <c r="BD89" s="723"/>
      <c r="BE89" s="152"/>
      <c r="BF89" s="723"/>
      <c r="BH89" s="152"/>
      <c r="BK89" s="152"/>
      <c r="BL89" s="152"/>
      <c r="BM89" s="152"/>
      <c r="BN89" s="152"/>
      <c r="BO89" s="152"/>
      <c r="BP89" s="152"/>
      <c r="BQ89" s="152"/>
      <c r="BR89" s="152"/>
      <c r="BS89" s="152"/>
      <c r="BT89" s="152"/>
      <c r="BU89" s="152"/>
      <c r="BV89" s="152"/>
    </row>
    <row r="90" spans="56:74" x14ac:dyDescent="0.2">
      <c r="BD90" s="723"/>
      <c r="BE90" s="152"/>
      <c r="BF90" s="723"/>
      <c r="BH90" s="152"/>
      <c r="BK90" s="152"/>
      <c r="BL90" s="152"/>
      <c r="BM90" s="152"/>
      <c r="BN90" s="152"/>
      <c r="BO90" s="152"/>
      <c r="BP90" s="152"/>
      <c r="BQ90" s="152"/>
      <c r="BR90" s="152"/>
      <c r="BS90" s="152"/>
      <c r="BT90" s="152"/>
      <c r="BU90" s="152"/>
      <c r="BV90" s="152"/>
    </row>
    <row r="91" spans="56:74" x14ac:dyDescent="0.2">
      <c r="BD91" s="723"/>
      <c r="BE91" s="152"/>
      <c r="BF91" s="723"/>
      <c r="BH91" s="152"/>
      <c r="BK91" s="152"/>
      <c r="BL91" s="152"/>
      <c r="BM91" s="152"/>
      <c r="BN91" s="152"/>
      <c r="BO91" s="152"/>
      <c r="BP91" s="152"/>
      <c r="BQ91" s="152"/>
      <c r="BR91" s="152"/>
      <c r="BS91" s="152"/>
      <c r="BT91" s="152"/>
      <c r="BU91" s="152"/>
      <c r="BV91" s="152"/>
    </row>
    <row r="92" spans="56:74" x14ac:dyDescent="0.2">
      <c r="BD92" s="723"/>
      <c r="BE92" s="152"/>
      <c r="BF92" s="723"/>
      <c r="BH92" s="152"/>
      <c r="BK92" s="152"/>
      <c r="BL92" s="152"/>
      <c r="BM92" s="152"/>
      <c r="BN92" s="152"/>
      <c r="BO92" s="152"/>
      <c r="BP92" s="152"/>
      <c r="BQ92" s="152"/>
      <c r="BR92" s="152"/>
      <c r="BS92" s="152"/>
      <c r="BT92" s="152"/>
      <c r="BU92" s="152"/>
      <c r="BV92" s="152"/>
    </row>
    <row r="93" spans="56:74" x14ac:dyDescent="0.2">
      <c r="BD93" s="723"/>
      <c r="BE93" s="152"/>
      <c r="BF93" s="723"/>
      <c r="BH93" s="152"/>
      <c r="BK93" s="152"/>
      <c r="BL93" s="152"/>
      <c r="BM93" s="152"/>
      <c r="BN93" s="152"/>
      <c r="BO93" s="152"/>
      <c r="BP93" s="152"/>
      <c r="BQ93" s="152"/>
      <c r="BR93" s="152"/>
      <c r="BS93" s="152"/>
      <c r="BT93" s="152"/>
      <c r="BU93" s="152"/>
      <c r="BV93" s="152"/>
    </row>
    <row r="94" spans="56:74" x14ac:dyDescent="0.2">
      <c r="BD94" s="723"/>
      <c r="BE94" s="152"/>
      <c r="BF94" s="723"/>
      <c r="BH94" s="152"/>
      <c r="BK94" s="152"/>
      <c r="BL94" s="152"/>
      <c r="BM94" s="152"/>
      <c r="BN94" s="152"/>
      <c r="BO94" s="152"/>
      <c r="BP94" s="152"/>
      <c r="BQ94" s="152"/>
      <c r="BR94" s="152"/>
      <c r="BS94" s="152"/>
      <c r="BT94" s="152"/>
      <c r="BU94" s="152"/>
      <c r="BV94" s="152"/>
    </row>
    <row r="95" spans="56:74" x14ac:dyDescent="0.2">
      <c r="BD95" s="723"/>
      <c r="BE95" s="152"/>
      <c r="BF95" s="723"/>
      <c r="BH95" s="152"/>
      <c r="BK95" s="152"/>
      <c r="BL95" s="152"/>
      <c r="BM95" s="152"/>
      <c r="BN95" s="152"/>
      <c r="BO95" s="152"/>
      <c r="BP95" s="152"/>
      <c r="BQ95" s="152"/>
      <c r="BR95" s="152"/>
      <c r="BS95" s="152"/>
      <c r="BT95" s="152"/>
      <c r="BU95" s="152"/>
      <c r="BV95" s="152"/>
    </row>
    <row r="96" spans="56:74" x14ac:dyDescent="0.2">
      <c r="BD96" s="723"/>
      <c r="BE96" s="152"/>
      <c r="BF96" s="723"/>
      <c r="BH96" s="152"/>
      <c r="BK96" s="152"/>
      <c r="BL96" s="152"/>
      <c r="BM96" s="152"/>
      <c r="BN96" s="152"/>
      <c r="BO96" s="152"/>
      <c r="BP96" s="152"/>
      <c r="BQ96" s="152"/>
      <c r="BR96" s="152"/>
      <c r="BS96" s="152"/>
      <c r="BT96" s="152"/>
      <c r="BU96" s="152"/>
      <c r="BV96" s="152"/>
    </row>
    <row r="97" spans="56:74" x14ac:dyDescent="0.2">
      <c r="BD97" s="723"/>
      <c r="BE97" s="152"/>
      <c r="BF97" s="723"/>
      <c r="BH97" s="152"/>
      <c r="BK97" s="152"/>
      <c r="BL97" s="152"/>
      <c r="BM97" s="152"/>
      <c r="BN97" s="152"/>
      <c r="BO97" s="152"/>
      <c r="BP97" s="152"/>
      <c r="BQ97" s="152"/>
      <c r="BR97" s="152"/>
      <c r="BS97" s="152"/>
      <c r="BT97" s="152"/>
      <c r="BU97" s="152"/>
      <c r="BV97" s="152"/>
    </row>
    <row r="98" spans="56:74" x14ac:dyDescent="0.2">
      <c r="BD98" s="723"/>
      <c r="BE98" s="152"/>
      <c r="BF98" s="723"/>
      <c r="BH98" s="152"/>
      <c r="BK98" s="152"/>
      <c r="BL98" s="152"/>
      <c r="BM98" s="152"/>
      <c r="BN98" s="152"/>
      <c r="BO98" s="152"/>
      <c r="BP98" s="152"/>
      <c r="BQ98" s="152"/>
      <c r="BR98" s="152"/>
      <c r="BS98" s="152"/>
      <c r="BT98" s="152"/>
      <c r="BU98" s="152"/>
      <c r="BV98" s="152"/>
    </row>
    <row r="99" spans="56:74" x14ac:dyDescent="0.2">
      <c r="BD99" s="723"/>
      <c r="BE99" s="152"/>
      <c r="BF99" s="723"/>
      <c r="BH99" s="152"/>
      <c r="BK99" s="152"/>
      <c r="BL99" s="152"/>
      <c r="BM99" s="152"/>
      <c r="BN99" s="152"/>
      <c r="BO99" s="152"/>
      <c r="BP99" s="152"/>
      <c r="BQ99" s="152"/>
      <c r="BR99" s="152"/>
      <c r="BS99" s="152"/>
      <c r="BT99" s="152"/>
      <c r="BU99" s="152"/>
      <c r="BV99" s="152"/>
    </row>
    <row r="100" spans="56:74" x14ac:dyDescent="0.2">
      <c r="BD100" s="723"/>
      <c r="BE100" s="152"/>
      <c r="BF100" s="723"/>
      <c r="BH100" s="152"/>
      <c r="BK100" s="152"/>
      <c r="BL100" s="152"/>
      <c r="BM100" s="152"/>
      <c r="BN100" s="152"/>
      <c r="BO100" s="152"/>
      <c r="BP100" s="152"/>
      <c r="BQ100" s="152"/>
      <c r="BR100" s="152"/>
      <c r="BS100" s="152"/>
      <c r="BT100" s="152"/>
      <c r="BU100" s="152"/>
      <c r="BV100" s="152"/>
    </row>
    <row r="101" spans="56:74" x14ac:dyDescent="0.2">
      <c r="BD101" s="723"/>
      <c r="BE101" s="152"/>
      <c r="BF101" s="723"/>
      <c r="BK101" s="152"/>
      <c r="BL101" s="152"/>
      <c r="BM101" s="152"/>
      <c r="BN101" s="152"/>
      <c r="BO101" s="152"/>
      <c r="BP101" s="152"/>
      <c r="BQ101" s="152"/>
      <c r="BR101" s="152"/>
      <c r="BS101" s="152"/>
      <c r="BT101" s="152"/>
      <c r="BU101" s="152"/>
      <c r="BV101" s="152"/>
    </row>
    <row r="102" spans="56:74" x14ac:dyDescent="0.2">
      <c r="BD102" s="723"/>
      <c r="BE102" s="152"/>
      <c r="BF102" s="723"/>
      <c r="BK102" s="152"/>
      <c r="BL102" s="152"/>
      <c r="BM102" s="152"/>
      <c r="BN102" s="152"/>
      <c r="BO102" s="152"/>
      <c r="BP102" s="152"/>
      <c r="BQ102" s="152"/>
      <c r="BR102" s="152"/>
      <c r="BS102" s="152"/>
      <c r="BT102" s="152"/>
      <c r="BU102" s="152"/>
      <c r="BV102" s="152"/>
    </row>
    <row r="103" spans="56:74" x14ac:dyDescent="0.2">
      <c r="BD103" s="723"/>
      <c r="BE103" s="152"/>
      <c r="BF103" s="723"/>
      <c r="BK103" s="152"/>
      <c r="BL103" s="152"/>
      <c r="BM103" s="152"/>
      <c r="BN103" s="152"/>
      <c r="BO103" s="152"/>
      <c r="BP103" s="152"/>
      <c r="BQ103" s="152"/>
      <c r="BR103" s="152"/>
      <c r="BS103" s="152"/>
      <c r="BT103" s="152"/>
      <c r="BU103" s="152"/>
      <c r="BV103" s="152"/>
    </row>
    <row r="104" spans="56:74" x14ac:dyDescent="0.2">
      <c r="BD104" s="723"/>
      <c r="BE104" s="152"/>
      <c r="BF104" s="723"/>
      <c r="BK104" s="152"/>
      <c r="BL104" s="152"/>
      <c r="BM104" s="152"/>
      <c r="BN104" s="152"/>
      <c r="BO104" s="152"/>
      <c r="BP104" s="152"/>
      <c r="BQ104" s="152"/>
      <c r="BR104" s="152"/>
      <c r="BS104" s="152"/>
      <c r="BT104" s="152"/>
      <c r="BU104" s="152"/>
      <c r="BV104" s="152"/>
    </row>
    <row r="105" spans="56:74" x14ac:dyDescent="0.2">
      <c r="BD105" s="723"/>
      <c r="BE105" s="152"/>
      <c r="BF105" s="723"/>
      <c r="BK105" s="152"/>
      <c r="BL105" s="152"/>
      <c r="BM105" s="152"/>
      <c r="BN105" s="152"/>
      <c r="BO105" s="152"/>
      <c r="BP105" s="152"/>
      <c r="BQ105" s="152"/>
      <c r="BR105" s="152"/>
      <c r="BS105" s="152"/>
      <c r="BT105" s="152"/>
      <c r="BU105" s="152"/>
      <c r="BV105" s="152"/>
    </row>
    <row r="106" spans="56:74" x14ac:dyDescent="0.2">
      <c r="BD106" s="723"/>
      <c r="BE106" s="152"/>
      <c r="BF106" s="723"/>
      <c r="BK106" s="152"/>
      <c r="BL106" s="152"/>
      <c r="BM106" s="152"/>
      <c r="BN106" s="152"/>
      <c r="BO106" s="152"/>
      <c r="BP106" s="152"/>
      <c r="BQ106" s="152"/>
      <c r="BR106" s="152"/>
      <c r="BS106" s="152"/>
      <c r="BT106" s="152"/>
      <c r="BU106" s="152"/>
      <c r="BV106" s="152"/>
    </row>
    <row r="107" spans="56:74" x14ac:dyDescent="0.2">
      <c r="BK107" s="152"/>
      <c r="BL107" s="152"/>
      <c r="BM107" s="152"/>
      <c r="BN107" s="152"/>
      <c r="BO107" s="152"/>
      <c r="BP107" s="152"/>
      <c r="BQ107" s="152"/>
      <c r="BR107" s="152"/>
      <c r="BS107" s="152"/>
      <c r="BT107" s="152"/>
      <c r="BU107" s="152"/>
      <c r="BV107" s="152"/>
    </row>
    <row r="108" spans="56:74" x14ac:dyDescent="0.2">
      <c r="BK108" s="152"/>
      <c r="BL108" s="152"/>
      <c r="BM108" s="152"/>
      <c r="BN108" s="152"/>
      <c r="BO108" s="152"/>
      <c r="BP108" s="152"/>
      <c r="BQ108" s="152"/>
      <c r="BR108" s="152"/>
      <c r="BS108" s="152"/>
      <c r="BT108" s="152"/>
      <c r="BU108" s="152"/>
      <c r="BV108" s="152"/>
    </row>
    <row r="109" spans="56:74" x14ac:dyDescent="0.2">
      <c r="BK109" s="152"/>
      <c r="BL109" s="152"/>
      <c r="BM109" s="152"/>
      <c r="BN109" s="152"/>
      <c r="BO109" s="152"/>
      <c r="BP109" s="152"/>
      <c r="BQ109" s="152"/>
      <c r="BR109" s="152"/>
      <c r="BS109" s="152"/>
      <c r="BT109" s="152"/>
      <c r="BU109" s="152"/>
      <c r="BV109" s="152"/>
    </row>
    <row r="110" spans="56:74" x14ac:dyDescent="0.2">
      <c r="BK110" s="152"/>
      <c r="BL110" s="152"/>
      <c r="BM110" s="152"/>
      <c r="BN110" s="152"/>
      <c r="BO110" s="152"/>
      <c r="BP110" s="152"/>
      <c r="BQ110" s="152"/>
      <c r="BR110" s="152"/>
      <c r="BS110" s="152"/>
      <c r="BT110" s="152"/>
      <c r="BU110" s="152"/>
      <c r="BV110" s="152"/>
    </row>
    <row r="111" spans="56:74" x14ac:dyDescent="0.2">
      <c r="BK111" s="152"/>
      <c r="BL111" s="152"/>
      <c r="BM111" s="152"/>
      <c r="BN111" s="152"/>
      <c r="BO111" s="152"/>
      <c r="BP111" s="152"/>
      <c r="BQ111" s="152"/>
      <c r="BR111" s="152"/>
      <c r="BS111" s="152"/>
      <c r="BT111" s="152"/>
      <c r="BU111" s="152"/>
      <c r="BV111" s="152"/>
    </row>
    <row r="112" spans="56:74" x14ac:dyDescent="0.2">
      <c r="BK112" s="152"/>
      <c r="BL112" s="152"/>
      <c r="BM112" s="152"/>
      <c r="BN112" s="152"/>
      <c r="BO112" s="152"/>
      <c r="BP112" s="152"/>
      <c r="BQ112" s="152"/>
      <c r="BR112" s="152"/>
      <c r="BS112" s="152"/>
      <c r="BT112" s="152"/>
      <c r="BU112" s="152"/>
      <c r="BV112" s="152"/>
    </row>
    <row r="113" spans="63:74" x14ac:dyDescent="0.2">
      <c r="BK113" s="152"/>
      <c r="BL113" s="152"/>
      <c r="BM113" s="152"/>
      <c r="BN113" s="152"/>
      <c r="BO113" s="152"/>
      <c r="BP113" s="152"/>
      <c r="BQ113" s="152"/>
      <c r="BR113" s="152"/>
      <c r="BS113" s="152"/>
      <c r="BT113" s="152"/>
      <c r="BU113" s="152"/>
      <c r="BV113" s="152"/>
    </row>
    <row r="114" spans="63:74" x14ac:dyDescent="0.2">
      <c r="BK114" s="152"/>
      <c r="BL114" s="152"/>
      <c r="BM114" s="152"/>
      <c r="BN114" s="152"/>
      <c r="BO114" s="152"/>
      <c r="BP114" s="152"/>
      <c r="BQ114" s="152"/>
      <c r="BR114" s="152"/>
      <c r="BS114" s="152"/>
      <c r="BT114" s="152"/>
      <c r="BU114" s="152"/>
      <c r="BV114" s="152"/>
    </row>
    <row r="115" spans="63:74" x14ac:dyDescent="0.2">
      <c r="BK115" s="152"/>
      <c r="BL115" s="152"/>
      <c r="BM115" s="152"/>
      <c r="BN115" s="152"/>
      <c r="BO115" s="152"/>
      <c r="BP115" s="152"/>
      <c r="BQ115" s="152"/>
      <c r="BR115" s="152"/>
      <c r="BS115" s="152"/>
      <c r="BT115" s="152"/>
      <c r="BU115" s="152"/>
      <c r="BV115" s="152"/>
    </row>
    <row r="116" spans="63:74" x14ac:dyDescent="0.2">
      <c r="BK116" s="152"/>
      <c r="BL116" s="152"/>
      <c r="BM116" s="152"/>
      <c r="BN116" s="152"/>
      <c r="BO116" s="152"/>
      <c r="BP116" s="152"/>
      <c r="BQ116" s="152"/>
      <c r="BR116" s="152"/>
      <c r="BS116" s="152"/>
      <c r="BT116" s="152"/>
      <c r="BU116" s="152"/>
      <c r="BV116" s="152"/>
    </row>
    <row r="117" spans="63:74" x14ac:dyDescent="0.2">
      <c r="BK117" s="152"/>
      <c r="BL117" s="152"/>
      <c r="BM117" s="152"/>
      <c r="BN117" s="152"/>
      <c r="BO117" s="152"/>
      <c r="BP117" s="152"/>
      <c r="BQ117" s="152"/>
      <c r="BR117" s="152"/>
      <c r="BS117" s="152"/>
      <c r="BT117" s="152"/>
      <c r="BU117" s="152"/>
      <c r="BV117" s="152"/>
    </row>
    <row r="118" spans="63:74" x14ac:dyDescent="0.2">
      <c r="BK118" s="152"/>
      <c r="BL118" s="152"/>
      <c r="BM118" s="152"/>
      <c r="BN118" s="152"/>
      <c r="BO118" s="152"/>
      <c r="BP118" s="152"/>
      <c r="BQ118" s="152"/>
      <c r="BR118" s="152"/>
      <c r="BS118" s="152"/>
      <c r="BT118" s="152"/>
      <c r="BU118" s="152"/>
      <c r="BV118" s="152"/>
    </row>
    <row r="119" spans="63:74" x14ac:dyDescent="0.2">
      <c r="BK119" s="152"/>
      <c r="BL119" s="152"/>
      <c r="BM119" s="152"/>
      <c r="BN119" s="152"/>
      <c r="BO119" s="152"/>
      <c r="BP119" s="152"/>
      <c r="BQ119" s="152"/>
      <c r="BR119" s="152"/>
      <c r="BS119" s="152"/>
      <c r="BT119" s="152"/>
      <c r="BU119" s="152"/>
      <c r="BV119" s="152"/>
    </row>
    <row r="120" spans="63:74" x14ac:dyDescent="0.2">
      <c r="BK120" s="152"/>
      <c r="BL120" s="152"/>
      <c r="BM120" s="152"/>
      <c r="BN120" s="152"/>
      <c r="BO120" s="152"/>
      <c r="BP120" s="152"/>
      <c r="BQ120" s="152"/>
      <c r="BR120" s="152"/>
      <c r="BS120" s="152"/>
      <c r="BT120" s="152"/>
      <c r="BU120" s="152"/>
      <c r="BV120" s="152"/>
    </row>
    <row r="121" spans="63:74" x14ac:dyDescent="0.2">
      <c r="BK121" s="152"/>
      <c r="BL121" s="152"/>
      <c r="BM121" s="152"/>
      <c r="BN121" s="152"/>
      <c r="BO121" s="152"/>
      <c r="BP121" s="152"/>
      <c r="BQ121" s="152"/>
      <c r="BR121" s="152"/>
      <c r="BS121" s="152"/>
      <c r="BT121" s="152"/>
      <c r="BU121" s="152"/>
      <c r="BV121" s="152"/>
    </row>
    <row r="122" spans="63:74" x14ac:dyDescent="0.2">
      <c r="BK122" s="152"/>
      <c r="BL122" s="152"/>
      <c r="BM122" s="152"/>
      <c r="BN122" s="152"/>
      <c r="BO122" s="152"/>
      <c r="BP122" s="152"/>
      <c r="BQ122" s="152"/>
      <c r="BR122" s="152"/>
      <c r="BS122" s="152"/>
      <c r="BT122" s="152"/>
      <c r="BU122" s="152"/>
      <c r="BV122" s="152"/>
    </row>
    <row r="123" spans="63:74" x14ac:dyDescent="0.2">
      <c r="BK123" s="152"/>
      <c r="BL123" s="152"/>
      <c r="BM123" s="152"/>
      <c r="BN123" s="152"/>
      <c r="BO123" s="152"/>
      <c r="BP123" s="152"/>
      <c r="BQ123" s="152"/>
      <c r="BR123" s="152"/>
      <c r="BS123" s="152"/>
      <c r="BT123" s="152"/>
      <c r="BU123" s="152"/>
      <c r="BV123" s="152"/>
    </row>
    <row r="124" spans="63:74" x14ac:dyDescent="0.2">
      <c r="BK124" s="152"/>
      <c r="BL124" s="152"/>
      <c r="BM124" s="152"/>
      <c r="BN124" s="152"/>
      <c r="BO124" s="152"/>
      <c r="BP124" s="152"/>
      <c r="BQ124" s="152"/>
      <c r="BR124" s="152"/>
      <c r="BS124" s="152"/>
      <c r="BT124" s="152"/>
      <c r="BU124" s="152"/>
      <c r="BV124" s="152"/>
    </row>
    <row r="125" spans="63:74" x14ac:dyDescent="0.2">
      <c r="BK125" s="152"/>
      <c r="BL125" s="152"/>
      <c r="BM125" s="152"/>
      <c r="BN125" s="152"/>
      <c r="BO125" s="152"/>
      <c r="BP125" s="152"/>
      <c r="BQ125" s="152"/>
      <c r="BR125" s="152"/>
      <c r="BS125" s="152"/>
      <c r="BT125" s="152"/>
      <c r="BU125" s="152"/>
      <c r="BV125" s="152"/>
    </row>
    <row r="126" spans="63:74" x14ac:dyDescent="0.2">
      <c r="BK126" s="152"/>
      <c r="BL126" s="152"/>
      <c r="BM126" s="152"/>
      <c r="BN126" s="152"/>
      <c r="BO126" s="152"/>
      <c r="BP126" s="152"/>
      <c r="BQ126" s="152"/>
      <c r="BR126" s="152"/>
      <c r="BS126" s="152"/>
      <c r="BT126" s="152"/>
      <c r="BU126" s="152"/>
      <c r="BV126" s="152"/>
    </row>
    <row r="127" spans="63:74" x14ac:dyDescent="0.2">
      <c r="BK127" s="152"/>
      <c r="BL127" s="152"/>
      <c r="BM127" s="152"/>
      <c r="BN127" s="152"/>
      <c r="BO127" s="152"/>
      <c r="BP127" s="152"/>
      <c r="BQ127" s="152"/>
      <c r="BR127" s="152"/>
      <c r="BS127" s="152"/>
      <c r="BT127" s="152"/>
      <c r="BU127" s="152"/>
      <c r="BV127" s="152"/>
    </row>
    <row r="128" spans="63:74" x14ac:dyDescent="0.2">
      <c r="BK128" s="152"/>
      <c r="BL128" s="152"/>
      <c r="BM128" s="152"/>
      <c r="BN128" s="152"/>
      <c r="BO128" s="152"/>
      <c r="BP128" s="152"/>
      <c r="BQ128" s="152"/>
      <c r="BR128" s="152"/>
      <c r="BS128" s="152"/>
      <c r="BT128" s="152"/>
      <c r="BU128" s="152"/>
      <c r="BV128" s="152"/>
    </row>
    <row r="129" spans="63:74" x14ac:dyDescent="0.2">
      <c r="BK129" s="152"/>
      <c r="BL129" s="152"/>
      <c r="BM129" s="152"/>
      <c r="BN129" s="152"/>
      <c r="BO129" s="152"/>
      <c r="BP129" s="152"/>
      <c r="BQ129" s="152"/>
      <c r="BR129" s="152"/>
      <c r="BS129" s="152"/>
      <c r="BT129" s="152"/>
      <c r="BU129" s="152"/>
      <c r="BV129" s="152"/>
    </row>
    <row r="130" spans="63:74" x14ac:dyDescent="0.2">
      <c r="BK130" s="152"/>
      <c r="BL130" s="152"/>
      <c r="BM130" s="152"/>
      <c r="BN130" s="152"/>
      <c r="BO130" s="152"/>
      <c r="BP130" s="152"/>
      <c r="BQ130" s="152"/>
      <c r="BR130" s="152"/>
      <c r="BS130" s="152"/>
      <c r="BT130" s="152"/>
      <c r="BU130" s="152"/>
      <c r="BV130" s="152"/>
    </row>
    <row r="131" spans="63:74" x14ac:dyDescent="0.2">
      <c r="BK131" s="152"/>
      <c r="BL131" s="152"/>
      <c r="BM131" s="152"/>
      <c r="BN131" s="152"/>
      <c r="BO131" s="152"/>
      <c r="BP131" s="152"/>
      <c r="BQ131" s="152"/>
      <c r="BR131" s="152"/>
      <c r="BS131" s="152"/>
      <c r="BT131" s="152"/>
      <c r="BU131" s="152"/>
      <c r="BV131" s="152"/>
    </row>
    <row r="132" spans="63:74" x14ac:dyDescent="0.2">
      <c r="BK132" s="152"/>
      <c r="BL132" s="152"/>
      <c r="BM132" s="152"/>
      <c r="BN132" s="152"/>
      <c r="BO132" s="152"/>
      <c r="BP132" s="152"/>
      <c r="BQ132" s="152"/>
      <c r="BR132" s="152"/>
      <c r="BS132" s="152"/>
      <c r="BT132" s="152"/>
      <c r="BU132" s="152"/>
      <c r="BV132" s="152"/>
    </row>
    <row r="133" spans="63:74" x14ac:dyDescent="0.2">
      <c r="BK133" s="152"/>
      <c r="BL133" s="152"/>
      <c r="BM133" s="152"/>
      <c r="BN133" s="152"/>
      <c r="BO133" s="152"/>
      <c r="BP133" s="152"/>
      <c r="BQ133" s="152"/>
      <c r="BR133" s="152"/>
      <c r="BS133" s="152"/>
      <c r="BT133" s="152"/>
      <c r="BU133" s="152"/>
      <c r="BV133" s="152"/>
    </row>
    <row r="134" spans="63:74" x14ac:dyDescent="0.2">
      <c r="BK134" s="152"/>
      <c r="BL134" s="152"/>
      <c r="BM134" s="152"/>
      <c r="BN134" s="152"/>
      <c r="BO134" s="152"/>
      <c r="BP134" s="152"/>
      <c r="BQ134" s="152"/>
      <c r="BR134" s="152"/>
      <c r="BS134" s="152"/>
      <c r="BT134" s="152"/>
      <c r="BU134" s="152"/>
      <c r="BV134" s="152"/>
    </row>
    <row r="135" spans="63:74" x14ac:dyDescent="0.2">
      <c r="BK135" s="152"/>
      <c r="BL135" s="152"/>
      <c r="BM135" s="152"/>
      <c r="BN135" s="152"/>
      <c r="BO135" s="152"/>
      <c r="BP135" s="152"/>
      <c r="BQ135" s="152"/>
      <c r="BR135" s="152"/>
      <c r="BS135" s="152"/>
      <c r="BT135" s="152"/>
      <c r="BU135" s="152"/>
      <c r="BV135" s="152"/>
    </row>
    <row r="136" spans="63:74" x14ac:dyDescent="0.2">
      <c r="BK136" s="152"/>
      <c r="BL136" s="152"/>
      <c r="BM136" s="152"/>
      <c r="BN136" s="152"/>
      <c r="BO136" s="152"/>
      <c r="BP136" s="152"/>
      <c r="BQ136" s="152"/>
      <c r="BR136" s="152"/>
      <c r="BS136" s="152"/>
      <c r="BT136" s="152"/>
      <c r="BU136" s="152"/>
      <c r="BV136" s="152"/>
    </row>
    <row r="137" spans="63:74" x14ac:dyDescent="0.2">
      <c r="BK137" s="152"/>
      <c r="BL137" s="152"/>
      <c r="BM137" s="152"/>
      <c r="BN137" s="152"/>
      <c r="BO137" s="152"/>
      <c r="BP137" s="152"/>
      <c r="BQ137" s="152"/>
      <c r="BR137" s="152"/>
      <c r="BS137" s="152"/>
      <c r="BT137" s="152"/>
      <c r="BU137" s="152"/>
      <c r="BV137" s="152"/>
    </row>
    <row r="138" spans="63:74" x14ac:dyDescent="0.2">
      <c r="BK138" s="152"/>
      <c r="BL138" s="152"/>
      <c r="BM138" s="152"/>
      <c r="BN138" s="152"/>
      <c r="BO138" s="152"/>
      <c r="BP138" s="152"/>
      <c r="BQ138" s="152"/>
      <c r="BR138" s="152"/>
      <c r="BS138" s="152"/>
      <c r="BT138" s="152"/>
      <c r="BU138" s="152"/>
      <c r="BV138" s="152"/>
    </row>
    <row r="139" spans="63:74" x14ac:dyDescent="0.2">
      <c r="BK139" s="152"/>
      <c r="BL139" s="152"/>
      <c r="BM139" s="152"/>
      <c r="BN139" s="152"/>
      <c r="BO139" s="152"/>
      <c r="BP139" s="152"/>
      <c r="BQ139" s="152"/>
      <c r="BR139" s="152"/>
      <c r="BS139" s="152"/>
      <c r="BT139" s="152"/>
      <c r="BU139" s="152"/>
      <c r="BV139" s="152"/>
    </row>
    <row r="140" spans="63:74" x14ac:dyDescent="0.2">
      <c r="BK140" s="152"/>
      <c r="BL140" s="152"/>
      <c r="BM140" s="152"/>
      <c r="BN140" s="152"/>
      <c r="BO140" s="152"/>
      <c r="BP140" s="152"/>
      <c r="BQ140" s="152"/>
      <c r="BR140" s="152"/>
      <c r="BS140" s="152"/>
      <c r="BT140" s="152"/>
      <c r="BU140" s="152"/>
      <c r="BV140" s="152"/>
    </row>
    <row r="141" spans="63:74" x14ac:dyDescent="0.2">
      <c r="BK141" s="152"/>
      <c r="BL141" s="152"/>
      <c r="BM141" s="152"/>
      <c r="BN141" s="152"/>
      <c r="BO141" s="152"/>
      <c r="BP141" s="152"/>
      <c r="BQ141" s="152"/>
      <c r="BR141" s="152"/>
      <c r="BS141" s="152"/>
      <c r="BT141" s="152"/>
      <c r="BU141" s="152"/>
      <c r="BV141" s="152"/>
    </row>
    <row r="142" spans="63:74" x14ac:dyDescent="0.2">
      <c r="BK142" s="152"/>
      <c r="BL142" s="152"/>
      <c r="BM142" s="152"/>
      <c r="BN142" s="152"/>
      <c r="BO142" s="152"/>
      <c r="BP142" s="152"/>
      <c r="BQ142" s="152"/>
      <c r="BR142" s="152"/>
      <c r="BS142" s="152"/>
      <c r="BT142" s="152"/>
      <c r="BU142" s="152"/>
      <c r="BV142" s="152"/>
    </row>
    <row r="143" spans="63:74" x14ac:dyDescent="0.2">
      <c r="BK143" s="152"/>
      <c r="BL143" s="152"/>
      <c r="BM143" s="152"/>
      <c r="BN143" s="152"/>
      <c r="BO143" s="152"/>
      <c r="BP143" s="152"/>
      <c r="BQ143" s="152"/>
      <c r="BR143" s="152"/>
      <c r="BS143" s="152"/>
      <c r="BT143" s="152"/>
      <c r="BU143" s="152"/>
      <c r="BV143" s="152"/>
    </row>
    <row r="144" spans="63:74" x14ac:dyDescent="0.2">
      <c r="BK144" s="152"/>
      <c r="BL144" s="152"/>
      <c r="BM144" s="152"/>
      <c r="BN144" s="152"/>
      <c r="BO144" s="152"/>
      <c r="BP144" s="152"/>
      <c r="BQ144" s="152"/>
      <c r="BR144" s="152"/>
      <c r="BS144" s="152"/>
      <c r="BT144" s="152"/>
      <c r="BU144" s="152"/>
      <c r="BV144" s="152"/>
    </row>
    <row r="145" spans="63:74" x14ac:dyDescent="0.2">
      <c r="BK145" s="152"/>
      <c r="BL145" s="152"/>
      <c r="BM145" s="152"/>
      <c r="BN145" s="152"/>
      <c r="BO145" s="152"/>
      <c r="BP145" s="152"/>
      <c r="BQ145" s="152"/>
      <c r="BR145" s="152"/>
      <c r="BS145" s="152"/>
      <c r="BT145" s="152"/>
      <c r="BU145" s="152"/>
      <c r="BV145" s="152"/>
    </row>
    <row r="146" spans="63:74" x14ac:dyDescent="0.2">
      <c r="BK146" s="152"/>
      <c r="BL146" s="152"/>
      <c r="BM146" s="152"/>
      <c r="BN146" s="152"/>
      <c r="BO146" s="152"/>
      <c r="BP146" s="152"/>
      <c r="BQ146" s="152"/>
      <c r="BR146" s="152"/>
      <c r="BS146" s="152"/>
      <c r="BT146" s="152"/>
      <c r="BU146" s="152"/>
      <c r="BV146" s="152"/>
    </row>
    <row r="147" spans="63:74" x14ac:dyDescent="0.2">
      <c r="BK147" s="152"/>
      <c r="BL147" s="152"/>
      <c r="BM147" s="152"/>
      <c r="BN147" s="152"/>
      <c r="BO147" s="152"/>
      <c r="BP147" s="152"/>
      <c r="BQ147" s="152"/>
      <c r="BR147" s="152"/>
      <c r="BS147" s="152"/>
      <c r="BT147" s="152"/>
      <c r="BU147" s="152"/>
      <c r="BV147" s="152"/>
    </row>
    <row r="148" spans="63:74" x14ac:dyDescent="0.2">
      <c r="BK148" s="152"/>
      <c r="BL148" s="152"/>
      <c r="BM148" s="152"/>
      <c r="BN148" s="152"/>
      <c r="BO148" s="152"/>
      <c r="BP148" s="152"/>
      <c r="BQ148" s="152"/>
      <c r="BR148" s="152"/>
      <c r="BS148" s="152"/>
      <c r="BT148" s="152"/>
      <c r="BU148" s="152"/>
      <c r="BV148" s="152"/>
    </row>
    <row r="149" spans="63:74" x14ac:dyDescent="0.2">
      <c r="BK149" s="152"/>
      <c r="BL149" s="152"/>
      <c r="BM149" s="152"/>
      <c r="BN149" s="152"/>
      <c r="BO149" s="152"/>
      <c r="BP149" s="152"/>
      <c r="BQ149" s="152"/>
      <c r="BR149" s="152"/>
      <c r="BS149" s="152"/>
      <c r="BT149" s="152"/>
      <c r="BU149" s="152"/>
      <c r="BV149" s="152"/>
    </row>
    <row r="150" spans="63:74" x14ac:dyDescent="0.2">
      <c r="BK150" s="152"/>
      <c r="BL150" s="152"/>
      <c r="BM150" s="152"/>
      <c r="BN150" s="152"/>
      <c r="BO150" s="152"/>
      <c r="BP150" s="152"/>
      <c r="BQ150" s="152"/>
      <c r="BR150" s="152"/>
      <c r="BS150" s="152"/>
      <c r="BT150" s="152"/>
      <c r="BU150" s="152"/>
      <c r="BV150" s="152"/>
    </row>
    <row r="151" spans="63:74" x14ac:dyDescent="0.2">
      <c r="BK151" s="152"/>
      <c r="BL151" s="152"/>
      <c r="BM151" s="152"/>
      <c r="BN151" s="152"/>
      <c r="BO151" s="152"/>
      <c r="BP151" s="152"/>
      <c r="BQ151" s="152"/>
      <c r="BR151" s="152"/>
      <c r="BS151" s="152"/>
      <c r="BT151" s="152"/>
      <c r="BU151" s="152"/>
      <c r="BV151" s="152"/>
    </row>
    <row r="152" spans="63:74" x14ac:dyDescent="0.2">
      <c r="BK152" s="152"/>
      <c r="BL152" s="152"/>
      <c r="BM152" s="152"/>
      <c r="BN152" s="152"/>
      <c r="BO152" s="152"/>
      <c r="BP152" s="152"/>
      <c r="BQ152" s="152"/>
      <c r="BR152" s="152"/>
      <c r="BS152" s="152"/>
      <c r="BT152" s="152"/>
      <c r="BU152" s="152"/>
      <c r="BV152" s="152"/>
    </row>
    <row r="153" spans="63:74" x14ac:dyDescent="0.2">
      <c r="BK153" s="152"/>
      <c r="BL153" s="152"/>
      <c r="BM153" s="152"/>
      <c r="BN153" s="152"/>
      <c r="BO153" s="152"/>
      <c r="BP153" s="152"/>
      <c r="BQ153" s="152"/>
      <c r="BR153" s="152"/>
      <c r="BS153" s="152"/>
      <c r="BT153" s="152"/>
      <c r="BU153" s="152"/>
      <c r="BV153" s="152"/>
    </row>
    <row r="154" spans="63:74" x14ac:dyDescent="0.2">
      <c r="BK154" s="152"/>
      <c r="BL154" s="152"/>
      <c r="BM154" s="152"/>
      <c r="BN154" s="152"/>
      <c r="BO154" s="152"/>
      <c r="BP154" s="152"/>
      <c r="BQ154" s="152"/>
      <c r="BR154" s="152"/>
      <c r="BS154" s="152"/>
      <c r="BT154" s="152"/>
      <c r="BU154" s="152"/>
      <c r="BV154" s="152"/>
    </row>
    <row r="155" spans="63:74" x14ac:dyDescent="0.2">
      <c r="BK155" s="152"/>
      <c r="BL155" s="152"/>
      <c r="BM155" s="152"/>
      <c r="BN155" s="152"/>
      <c r="BO155" s="152"/>
      <c r="BP155" s="152"/>
      <c r="BQ155" s="152"/>
      <c r="BR155" s="152"/>
      <c r="BS155" s="152"/>
      <c r="BT155" s="152"/>
      <c r="BU155" s="152"/>
      <c r="BV155" s="152"/>
    </row>
    <row r="156" spans="63:74" x14ac:dyDescent="0.2">
      <c r="BK156" s="152"/>
      <c r="BL156" s="152"/>
      <c r="BM156" s="152"/>
      <c r="BN156" s="152"/>
      <c r="BO156" s="152"/>
      <c r="BP156" s="152"/>
      <c r="BQ156" s="152"/>
      <c r="BR156" s="152"/>
      <c r="BS156" s="152"/>
      <c r="BT156" s="152"/>
      <c r="BU156" s="152"/>
      <c r="BV156" s="152"/>
    </row>
    <row r="157" spans="63:74" x14ac:dyDescent="0.2">
      <c r="BK157" s="152"/>
      <c r="BL157" s="152"/>
      <c r="BM157" s="152"/>
      <c r="BN157" s="152"/>
      <c r="BO157" s="152"/>
      <c r="BP157" s="152"/>
      <c r="BQ157" s="152"/>
      <c r="BR157" s="152"/>
      <c r="BS157" s="152"/>
      <c r="BT157" s="152"/>
      <c r="BU157" s="152"/>
      <c r="BV157" s="152"/>
    </row>
    <row r="158" spans="63:74" x14ac:dyDescent="0.2">
      <c r="BK158" s="152"/>
      <c r="BL158" s="152"/>
      <c r="BM158" s="152"/>
      <c r="BN158" s="152"/>
      <c r="BO158" s="152"/>
      <c r="BP158" s="152"/>
      <c r="BQ158" s="152"/>
      <c r="BR158" s="152"/>
      <c r="BS158" s="152"/>
      <c r="BT158" s="152"/>
      <c r="BU158" s="152"/>
      <c r="BV158" s="152"/>
    </row>
    <row r="159" spans="63:74" x14ac:dyDescent="0.2">
      <c r="BK159" s="152"/>
      <c r="BL159" s="152"/>
      <c r="BM159" s="152"/>
      <c r="BN159" s="152"/>
      <c r="BO159" s="152"/>
      <c r="BP159" s="152"/>
      <c r="BQ159" s="152"/>
      <c r="BR159" s="152"/>
      <c r="BS159" s="152"/>
      <c r="BT159" s="152"/>
      <c r="BU159" s="152"/>
      <c r="BV159" s="152"/>
    </row>
    <row r="160" spans="63:74" x14ac:dyDescent="0.2">
      <c r="BK160" s="152"/>
      <c r="BL160" s="152"/>
      <c r="BM160" s="152"/>
      <c r="BN160" s="152"/>
      <c r="BO160" s="152"/>
      <c r="BP160" s="152"/>
      <c r="BQ160" s="152"/>
      <c r="BR160" s="152"/>
      <c r="BS160" s="152"/>
      <c r="BT160" s="152"/>
      <c r="BU160" s="152"/>
      <c r="BV160" s="152"/>
    </row>
    <row r="161" spans="63:74" x14ac:dyDescent="0.2">
      <c r="BK161" s="152"/>
      <c r="BL161" s="152"/>
      <c r="BM161" s="152"/>
      <c r="BN161" s="152"/>
      <c r="BO161" s="152"/>
      <c r="BP161" s="152"/>
      <c r="BQ161" s="152"/>
      <c r="BR161" s="152"/>
      <c r="BS161" s="152"/>
      <c r="BT161" s="152"/>
      <c r="BU161" s="152"/>
      <c r="BV161" s="152"/>
    </row>
    <row r="162" spans="63:74" x14ac:dyDescent="0.2">
      <c r="BK162" s="152"/>
      <c r="BL162" s="152"/>
      <c r="BM162" s="152"/>
      <c r="BN162" s="152"/>
      <c r="BO162" s="152"/>
      <c r="BP162" s="152"/>
      <c r="BQ162" s="152"/>
      <c r="BR162" s="152"/>
      <c r="BS162" s="152"/>
      <c r="BT162" s="152"/>
      <c r="BU162" s="152"/>
      <c r="BV162" s="152"/>
    </row>
    <row r="163" spans="63:74" x14ac:dyDescent="0.2">
      <c r="BK163" s="152"/>
      <c r="BL163" s="152"/>
      <c r="BM163" s="152"/>
      <c r="BN163" s="152"/>
      <c r="BO163" s="152"/>
      <c r="BP163" s="152"/>
      <c r="BQ163" s="152"/>
      <c r="BR163" s="152"/>
      <c r="BS163" s="152"/>
      <c r="BT163" s="152"/>
      <c r="BU163" s="152"/>
      <c r="BV163" s="152"/>
    </row>
    <row r="164" spans="63:74" x14ac:dyDescent="0.2">
      <c r="BK164" s="152"/>
      <c r="BL164" s="152"/>
      <c r="BM164" s="152"/>
      <c r="BN164" s="152"/>
      <c r="BO164" s="152"/>
      <c r="BP164" s="152"/>
      <c r="BQ164" s="152"/>
      <c r="BR164" s="152"/>
      <c r="BS164" s="152"/>
      <c r="BT164" s="152"/>
      <c r="BU164" s="152"/>
      <c r="BV164" s="152"/>
    </row>
    <row r="165" spans="63:74" x14ac:dyDescent="0.2">
      <c r="BK165" s="152"/>
      <c r="BL165" s="152"/>
      <c r="BM165" s="152"/>
      <c r="BN165" s="152"/>
      <c r="BO165" s="152"/>
      <c r="BP165" s="152"/>
      <c r="BQ165" s="152"/>
      <c r="BR165" s="152"/>
      <c r="BS165" s="152"/>
      <c r="BT165" s="152"/>
      <c r="BU165" s="152"/>
      <c r="BV165" s="152"/>
    </row>
    <row r="166" spans="63:74" x14ac:dyDescent="0.2">
      <c r="BK166" s="152"/>
      <c r="BL166" s="152"/>
      <c r="BM166" s="152"/>
      <c r="BN166" s="152"/>
      <c r="BO166" s="152"/>
      <c r="BP166" s="152"/>
      <c r="BQ166" s="152"/>
      <c r="BR166" s="152"/>
      <c r="BS166" s="152"/>
      <c r="BT166" s="152"/>
      <c r="BU166" s="152"/>
      <c r="BV166" s="152"/>
    </row>
    <row r="167" spans="63:74" x14ac:dyDescent="0.2">
      <c r="BK167" s="152"/>
      <c r="BL167" s="152"/>
      <c r="BM167" s="152"/>
      <c r="BN167" s="152"/>
      <c r="BO167" s="152"/>
      <c r="BP167" s="152"/>
      <c r="BQ167" s="152"/>
      <c r="BR167" s="152"/>
      <c r="BS167" s="152"/>
      <c r="BT167" s="152"/>
      <c r="BU167" s="152"/>
      <c r="BV167" s="152"/>
    </row>
    <row r="168" spans="63:74" x14ac:dyDescent="0.2">
      <c r="BK168" s="152"/>
      <c r="BL168" s="152"/>
      <c r="BM168" s="152"/>
      <c r="BN168" s="152"/>
      <c r="BO168" s="152"/>
      <c r="BP168" s="152"/>
      <c r="BQ168" s="152"/>
      <c r="BR168" s="152"/>
      <c r="BS168" s="152"/>
      <c r="BT168" s="152"/>
      <c r="BU168" s="152"/>
      <c r="BV168" s="152"/>
    </row>
    <row r="169" spans="63:74" x14ac:dyDescent="0.2">
      <c r="BK169" s="152"/>
      <c r="BL169" s="152"/>
      <c r="BM169" s="152"/>
      <c r="BN169" s="152"/>
      <c r="BO169" s="152"/>
      <c r="BP169" s="152"/>
      <c r="BQ169" s="152"/>
      <c r="BR169" s="152"/>
      <c r="BS169" s="152"/>
      <c r="BT169" s="152"/>
      <c r="BU169" s="152"/>
      <c r="BV169" s="152"/>
    </row>
    <row r="170" spans="63:74" x14ac:dyDescent="0.2">
      <c r="BK170" s="152"/>
      <c r="BL170" s="152"/>
      <c r="BM170" s="152"/>
      <c r="BN170" s="152"/>
      <c r="BO170" s="152"/>
      <c r="BP170" s="152"/>
      <c r="BQ170" s="152"/>
      <c r="BR170" s="152"/>
      <c r="BS170" s="152"/>
      <c r="BT170" s="152"/>
      <c r="BU170" s="152"/>
      <c r="BV170" s="152"/>
    </row>
    <row r="171" spans="63:74" x14ac:dyDescent="0.2">
      <c r="BK171" s="152"/>
      <c r="BL171" s="152"/>
      <c r="BM171" s="152"/>
      <c r="BN171" s="152"/>
      <c r="BO171" s="152"/>
      <c r="BP171" s="152"/>
      <c r="BQ171" s="152"/>
      <c r="BR171" s="152"/>
      <c r="BS171" s="152"/>
      <c r="BT171" s="152"/>
      <c r="BU171" s="152"/>
      <c r="BV171" s="152"/>
    </row>
    <row r="172" spans="63:74" x14ac:dyDescent="0.2">
      <c r="BK172" s="152"/>
      <c r="BL172" s="152"/>
      <c r="BM172" s="152"/>
      <c r="BN172" s="152"/>
      <c r="BO172" s="152"/>
      <c r="BP172" s="152"/>
      <c r="BQ172" s="152"/>
      <c r="BR172" s="152"/>
      <c r="BS172" s="152"/>
      <c r="BT172" s="152"/>
      <c r="BU172" s="152"/>
      <c r="BV172" s="152"/>
    </row>
    <row r="173" spans="63:74" x14ac:dyDescent="0.2">
      <c r="BK173" s="152"/>
      <c r="BL173" s="152"/>
      <c r="BM173" s="152"/>
      <c r="BN173" s="152"/>
      <c r="BO173" s="152"/>
      <c r="BP173" s="152"/>
      <c r="BQ173" s="152"/>
      <c r="BR173" s="152"/>
      <c r="BS173" s="152"/>
      <c r="BT173" s="152"/>
      <c r="BU173" s="152"/>
      <c r="BV173" s="152"/>
    </row>
    <row r="174" spans="63:74" x14ac:dyDescent="0.2">
      <c r="BK174" s="152"/>
      <c r="BL174" s="152"/>
      <c r="BM174" s="152"/>
      <c r="BN174" s="152"/>
      <c r="BO174" s="152"/>
      <c r="BP174" s="152"/>
      <c r="BQ174" s="152"/>
      <c r="BR174" s="152"/>
      <c r="BS174" s="152"/>
      <c r="BT174" s="152"/>
      <c r="BU174" s="152"/>
      <c r="BV174" s="152"/>
    </row>
  </sheetData>
  <mergeCells count="16">
    <mergeCell ref="B68:Q68"/>
    <mergeCell ref="B61:Q61"/>
    <mergeCell ref="B66:Q66"/>
    <mergeCell ref="B67:Q67"/>
    <mergeCell ref="B59:Q59"/>
    <mergeCell ref="B64:Q64"/>
    <mergeCell ref="B62:Q62"/>
    <mergeCell ref="B63:Q63"/>
    <mergeCell ref="A1:A2"/>
    <mergeCell ref="AM3:AX3"/>
    <mergeCell ref="AY3:BJ3"/>
    <mergeCell ref="BK3:BV3"/>
    <mergeCell ref="B1:AL1"/>
    <mergeCell ref="C3:N3"/>
    <mergeCell ref="O3:Z3"/>
    <mergeCell ref="AA3:AL3"/>
  </mergeCells>
  <phoneticPr fontId="4" type="noConversion"/>
  <conditionalFormatting sqref="C61:Q62">
    <cfRule type="cellIs" dxfId="9" priority="1" stopIfTrue="1" operator="notEqual">
      <formula>C$60</formula>
    </cfRule>
  </conditionalFormatting>
  <hyperlinks>
    <hyperlink ref="A1:A2" location="Contents!A1" display="Table of Contents" xr:uid="{00000000-0004-0000-0900-000000000000}"/>
  </hyperlinks>
  <pageMargins left="0.25" right="0.25" top="0.25" bottom="0.25" header="0.5" footer="0.5"/>
  <pageSetup scale="18"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ransitionEvaluation="1" transitionEntry="1" codeName="Sheet8">
    <pageSetUpPr fitToPage="1"/>
  </sheetPr>
  <dimension ref="A1:BV124"/>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G1" sqref="BG1:BG1048576"/>
    </sheetView>
  </sheetViews>
  <sheetFormatPr defaultColWidth="9.5546875" defaultRowHeight="9.6" x14ac:dyDescent="0.15"/>
  <cols>
    <col min="1" max="1" width="10.5546875" style="2" customWidth="1"/>
    <col min="2" max="2" width="45.44140625" style="2" customWidth="1"/>
    <col min="3" max="50" width="6.5546875" style="2" customWidth="1"/>
    <col min="51" max="55" width="6.5546875" style="150" customWidth="1"/>
    <col min="56" max="56" width="6.5546875" style="728" customWidth="1"/>
    <col min="57" max="57" width="6.5546875" style="304" customWidth="1"/>
    <col min="58" max="58" width="6.5546875" style="728" customWidth="1"/>
    <col min="59" max="59" width="6.5546875" style="737" customWidth="1"/>
    <col min="60" max="62" width="6.5546875" style="150" customWidth="1"/>
    <col min="63" max="74" width="6.5546875" style="2" customWidth="1"/>
    <col min="75" max="16384" width="9.5546875" style="2"/>
  </cols>
  <sheetData>
    <row r="1" spans="1:74" ht="15.75" customHeight="1" x14ac:dyDescent="0.25">
      <c r="A1" s="1008" t="s">
        <v>479</v>
      </c>
      <c r="B1" s="1064" t="s">
        <v>769</v>
      </c>
      <c r="C1" s="1007"/>
      <c r="D1" s="1007"/>
      <c r="E1" s="1007"/>
      <c r="F1" s="1007"/>
      <c r="G1" s="1007"/>
      <c r="H1" s="1007"/>
      <c r="I1" s="1007"/>
      <c r="J1" s="1007"/>
      <c r="K1" s="1007"/>
      <c r="L1" s="1007"/>
      <c r="M1" s="1007"/>
      <c r="N1" s="1007"/>
      <c r="O1" s="1007"/>
      <c r="P1" s="1007"/>
      <c r="Q1" s="1007"/>
      <c r="R1" s="1007"/>
      <c r="S1" s="1007"/>
      <c r="T1" s="1007"/>
      <c r="U1" s="1007"/>
      <c r="V1" s="1007"/>
      <c r="W1" s="1007"/>
      <c r="X1" s="1007"/>
      <c r="Y1" s="1007"/>
      <c r="Z1" s="1007"/>
      <c r="AA1" s="1007"/>
      <c r="AB1" s="1007"/>
      <c r="AC1" s="1007"/>
      <c r="AD1" s="1007"/>
      <c r="AE1" s="1007"/>
      <c r="AF1" s="1007"/>
      <c r="AG1" s="1007"/>
      <c r="AH1" s="1007"/>
      <c r="AI1" s="1007"/>
      <c r="AJ1" s="1007"/>
      <c r="AK1" s="1007"/>
      <c r="AL1" s="1007"/>
    </row>
    <row r="2" spans="1:74" s="4" customFormat="1" ht="13.2" x14ac:dyDescent="0.25">
      <c r="A2" s="1009"/>
      <c r="B2" s="243" t="str">
        <f>"U.S. Energy Information Administration  |  Short-Term Energy Outlook  - "&amp;Dates!D1</f>
        <v>U.S. Energy Information Administration  |  Short-Term Energy Outlook  - October 2024</v>
      </c>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Y2" s="235"/>
      <c r="AZ2" s="235"/>
      <c r="BA2" s="235"/>
      <c r="BB2" s="235"/>
      <c r="BC2" s="235"/>
      <c r="BD2" s="729"/>
      <c r="BE2" s="305"/>
      <c r="BF2" s="729"/>
      <c r="BG2" s="962"/>
      <c r="BH2" s="235"/>
      <c r="BI2" s="235"/>
      <c r="BJ2" s="235"/>
    </row>
    <row r="3" spans="1:74" s="7" customFormat="1"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s="7" customFormat="1" ht="10.199999999999999"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12"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1"/>
      <c r="B5" s="31" t="s">
        <v>1182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166"/>
      <c r="AZ5" s="166"/>
      <c r="BA5" s="166"/>
      <c r="BB5" s="166"/>
      <c r="BC5" s="166"/>
      <c r="BD5" s="730"/>
      <c r="BE5" s="730"/>
      <c r="BF5" s="730"/>
      <c r="BG5" s="730"/>
      <c r="BH5" s="642"/>
      <c r="BI5" s="642"/>
      <c r="BJ5" s="642"/>
      <c r="BK5" s="642"/>
      <c r="BL5" s="642"/>
      <c r="BM5" s="642"/>
      <c r="BN5" s="642"/>
      <c r="BO5" s="642"/>
      <c r="BP5" s="642"/>
      <c r="BQ5" s="642"/>
      <c r="BR5" s="642"/>
      <c r="BS5" s="642"/>
      <c r="BT5" s="642"/>
      <c r="BU5" s="642"/>
      <c r="BV5" s="642"/>
    </row>
    <row r="6" spans="1:74" ht="11.1" customHeight="1" x14ac:dyDescent="0.2">
      <c r="A6" s="1" t="s">
        <v>1183</v>
      </c>
      <c r="B6" s="631" t="s">
        <v>1184</v>
      </c>
      <c r="C6" s="638">
        <v>1.7430000000000001</v>
      </c>
      <c r="D6" s="638">
        <v>1.669</v>
      </c>
      <c r="E6" s="638">
        <v>1.127</v>
      </c>
      <c r="F6" s="638">
        <v>0.64500000000000002</v>
      </c>
      <c r="G6" s="638">
        <v>1.0489999999999999</v>
      </c>
      <c r="H6" s="638">
        <v>1.3109999999999999</v>
      </c>
      <c r="I6" s="638">
        <v>1.38</v>
      </c>
      <c r="J6" s="638">
        <v>1.389</v>
      </c>
      <c r="K6" s="638">
        <v>1.3540000000000001</v>
      </c>
      <c r="L6" s="638">
        <v>1.3120000000000001</v>
      </c>
      <c r="M6" s="638">
        <v>1.2869999999999999</v>
      </c>
      <c r="N6" s="638">
        <v>1.3939999999999999</v>
      </c>
      <c r="O6" s="638">
        <v>1.575</v>
      </c>
      <c r="P6" s="638">
        <v>1.784</v>
      </c>
      <c r="Q6" s="638">
        <v>2.0110000000000001</v>
      </c>
      <c r="R6" s="638">
        <v>2.0550000000000002</v>
      </c>
      <c r="S6" s="638">
        <v>2.181</v>
      </c>
      <c r="T6" s="638">
        <v>2.2519999999999998</v>
      </c>
      <c r="U6" s="638">
        <v>2.3370000000000002</v>
      </c>
      <c r="V6" s="638">
        <v>2.302</v>
      </c>
      <c r="W6" s="638">
        <v>2.31</v>
      </c>
      <c r="X6" s="638">
        <v>2.4940000000000002</v>
      </c>
      <c r="Y6" s="638">
        <v>2.484</v>
      </c>
      <c r="Z6" s="638">
        <v>2.3039999999999998</v>
      </c>
      <c r="AA6" s="638">
        <v>2.423</v>
      </c>
      <c r="AB6" s="638">
        <v>2.6389999999999998</v>
      </c>
      <c r="AC6" s="638">
        <v>3.2320000000000002</v>
      </c>
      <c r="AD6" s="638">
        <v>3.2595239999999999</v>
      </c>
      <c r="AE6" s="638">
        <v>3.8660239999999999</v>
      </c>
      <c r="AF6" s="638">
        <v>4.1233839999999997</v>
      </c>
      <c r="AG6" s="638">
        <v>3.3764400000000001</v>
      </c>
      <c r="AH6" s="638">
        <v>3.0518360000000002</v>
      </c>
      <c r="AI6" s="638">
        <v>2.9032450000000001</v>
      </c>
      <c r="AJ6" s="638">
        <v>3.0013809999999999</v>
      </c>
      <c r="AK6" s="638">
        <v>2.703665</v>
      </c>
      <c r="AL6" s="638">
        <v>2.2908249999999999</v>
      </c>
      <c r="AM6" s="638">
        <v>2.6160230000000002</v>
      </c>
      <c r="AN6" s="638">
        <v>2.604257</v>
      </c>
      <c r="AO6" s="638">
        <v>2.6338602764000001</v>
      </c>
      <c r="AP6" s="638">
        <v>2.7438575888000001</v>
      </c>
      <c r="AQ6" s="638">
        <v>2.5814268246999998</v>
      </c>
      <c r="AR6" s="638">
        <v>2.6152202756</v>
      </c>
      <c r="AS6" s="638">
        <v>2.7934427497000001</v>
      </c>
      <c r="AT6" s="638">
        <v>3.0170080000000001</v>
      </c>
      <c r="AU6" s="638">
        <v>3.068549</v>
      </c>
      <c r="AV6" s="638">
        <v>2.4893019999999999</v>
      </c>
      <c r="AW6" s="638">
        <v>2.2987009999999999</v>
      </c>
      <c r="AX6" s="638">
        <v>2.1982930000000001</v>
      </c>
      <c r="AY6" s="638">
        <v>2.2642827313999998</v>
      </c>
      <c r="AZ6" s="638">
        <v>2.4352118486999998</v>
      </c>
      <c r="BA6" s="638">
        <v>2.6523562835000001</v>
      </c>
      <c r="BB6" s="638">
        <v>2.8034567244000002</v>
      </c>
      <c r="BC6" s="638">
        <v>2.5435091390000002</v>
      </c>
      <c r="BD6" s="731">
        <v>2.4114263655000001</v>
      </c>
      <c r="BE6" s="731">
        <v>2.4652095768</v>
      </c>
      <c r="BF6" s="731">
        <v>2.3917494054000001</v>
      </c>
      <c r="BG6" s="731">
        <v>2.1398920000000001</v>
      </c>
      <c r="BH6" s="643">
        <v>2.0326650000000002</v>
      </c>
      <c r="BI6" s="643">
        <v>2.0858430000000001</v>
      </c>
      <c r="BJ6" s="643">
        <v>2.122233</v>
      </c>
      <c r="BK6" s="643">
        <v>2.0877370000000002</v>
      </c>
      <c r="BL6" s="643">
        <v>2.17265</v>
      </c>
      <c r="BM6" s="643">
        <v>2.3051780000000002</v>
      </c>
      <c r="BN6" s="643">
        <v>2.3955039999999999</v>
      </c>
      <c r="BO6" s="643">
        <v>2.4907279999999998</v>
      </c>
      <c r="BP6" s="643">
        <v>2.468966</v>
      </c>
      <c r="BQ6" s="643">
        <v>2.513976</v>
      </c>
      <c r="BR6" s="643">
        <v>2.5043280000000001</v>
      </c>
      <c r="BS6" s="643">
        <v>2.3715259999999998</v>
      </c>
      <c r="BT6" s="643">
        <v>2.267938</v>
      </c>
      <c r="BU6" s="643">
        <v>2.1438160000000002</v>
      </c>
      <c r="BV6" s="643">
        <v>2.0908410000000002</v>
      </c>
    </row>
    <row r="7" spans="1:74" ht="11.1" customHeight="1" x14ac:dyDescent="0.2">
      <c r="A7" s="1"/>
      <c r="B7" s="632"/>
      <c r="C7" s="639"/>
      <c r="D7" s="639"/>
      <c r="E7" s="639"/>
      <c r="F7" s="639"/>
      <c r="G7" s="639"/>
      <c r="H7" s="639"/>
      <c r="I7" s="639"/>
      <c r="J7" s="639"/>
      <c r="K7" s="639"/>
      <c r="L7" s="639"/>
      <c r="M7" s="639"/>
      <c r="N7" s="639"/>
      <c r="O7" s="639"/>
      <c r="P7" s="639"/>
      <c r="Q7" s="639"/>
      <c r="R7" s="639"/>
      <c r="S7" s="639"/>
      <c r="T7" s="639"/>
      <c r="U7" s="639"/>
      <c r="V7" s="639"/>
      <c r="W7" s="639"/>
      <c r="X7" s="639"/>
      <c r="Y7" s="639"/>
      <c r="Z7" s="639"/>
      <c r="AA7" s="639"/>
      <c r="AB7" s="639"/>
      <c r="AC7" s="639"/>
      <c r="AD7" s="639"/>
      <c r="AE7" s="639"/>
      <c r="AF7" s="639"/>
      <c r="AG7" s="639"/>
      <c r="AH7" s="639"/>
      <c r="AI7" s="639"/>
      <c r="AJ7" s="639"/>
      <c r="AK7" s="639"/>
      <c r="AL7" s="639"/>
      <c r="AM7" s="639"/>
      <c r="AN7" s="639"/>
      <c r="AO7" s="639"/>
      <c r="AP7" s="639"/>
      <c r="AQ7" s="639"/>
      <c r="AR7" s="639"/>
      <c r="AS7" s="639"/>
      <c r="AT7" s="639"/>
      <c r="AU7" s="639"/>
      <c r="AV7" s="639"/>
      <c r="AW7" s="639"/>
      <c r="AX7" s="639"/>
      <c r="AY7" s="639"/>
      <c r="AZ7" s="639"/>
      <c r="BA7" s="639"/>
      <c r="BB7" s="639"/>
      <c r="BC7" s="639"/>
      <c r="BD7" s="732"/>
      <c r="BE7" s="732"/>
      <c r="BF7" s="732"/>
      <c r="BG7" s="732"/>
      <c r="BH7" s="644"/>
      <c r="BI7" s="644"/>
      <c r="BJ7" s="644"/>
      <c r="BK7" s="644"/>
      <c r="BL7" s="644"/>
      <c r="BM7" s="644"/>
      <c r="BN7" s="644"/>
      <c r="BO7" s="644"/>
      <c r="BP7" s="644"/>
      <c r="BQ7" s="644"/>
      <c r="BR7" s="644"/>
      <c r="BS7" s="644"/>
      <c r="BT7" s="644"/>
      <c r="BU7" s="644"/>
      <c r="BV7" s="644"/>
    </row>
    <row r="8" spans="1:74" ht="11.1" customHeight="1" x14ac:dyDescent="0.2">
      <c r="A8" s="1"/>
      <c r="B8" s="31" t="s">
        <v>1185</v>
      </c>
      <c r="C8" s="638"/>
      <c r="D8" s="638"/>
      <c r="E8" s="638"/>
      <c r="F8" s="638"/>
      <c r="G8" s="638"/>
      <c r="H8" s="638"/>
      <c r="I8" s="638"/>
      <c r="J8" s="638"/>
      <c r="K8" s="638"/>
      <c r="L8" s="638"/>
      <c r="M8" s="638"/>
      <c r="N8" s="638"/>
      <c r="O8" s="638"/>
      <c r="P8" s="638"/>
      <c r="Q8" s="638"/>
      <c r="R8" s="638"/>
      <c r="S8" s="638"/>
      <c r="T8" s="638"/>
      <c r="U8" s="638"/>
      <c r="V8" s="638"/>
      <c r="W8" s="638"/>
      <c r="X8" s="638"/>
      <c r="Y8" s="638"/>
      <c r="Z8" s="638"/>
      <c r="AA8" s="638"/>
      <c r="AB8" s="638"/>
      <c r="AC8" s="638"/>
      <c r="AD8" s="638"/>
      <c r="AE8" s="638"/>
      <c r="AF8" s="638"/>
      <c r="AG8" s="638"/>
      <c r="AH8" s="638"/>
      <c r="AI8" s="638"/>
      <c r="AJ8" s="638"/>
      <c r="AK8" s="638"/>
      <c r="AL8" s="638"/>
      <c r="AM8" s="638"/>
      <c r="AN8" s="638"/>
      <c r="AO8" s="638"/>
      <c r="AP8" s="638"/>
      <c r="AQ8" s="638"/>
      <c r="AR8" s="638"/>
      <c r="AS8" s="638"/>
      <c r="AT8" s="638"/>
      <c r="AU8" s="638"/>
      <c r="AV8" s="638"/>
      <c r="AW8" s="638"/>
      <c r="AX8" s="638"/>
      <c r="AY8" s="638"/>
      <c r="AZ8" s="638"/>
      <c r="BA8" s="638"/>
      <c r="BB8" s="638"/>
      <c r="BC8" s="638"/>
      <c r="BD8" s="731"/>
      <c r="BE8" s="731"/>
      <c r="BF8" s="731"/>
      <c r="BG8" s="731"/>
      <c r="BH8" s="643"/>
      <c r="BI8" s="643"/>
      <c r="BJ8" s="643"/>
      <c r="BK8" s="643"/>
      <c r="BL8" s="643"/>
      <c r="BM8" s="643"/>
      <c r="BN8" s="643"/>
      <c r="BO8" s="643"/>
      <c r="BP8" s="643"/>
      <c r="BQ8" s="643"/>
      <c r="BR8" s="643"/>
      <c r="BS8" s="643"/>
      <c r="BT8" s="643"/>
      <c r="BU8" s="643"/>
      <c r="BV8" s="643"/>
    </row>
    <row r="9" spans="1:74" s="304" customFormat="1" ht="11.1" customHeight="1" x14ac:dyDescent="0.2">
      <c r="A9" s="633" t="s">
        <v>1186</v>
      </c>
      <c r="B9" s="634" t="s">
        <v>1187</v>
      </c>
      <c r="C9" s="637">
        <v>2.6355</v>
      </c>
      <c r="D9" s="637">
        <v>2.5325000000000002</v>
      </c>
      <c r="E9" s="637">
        <v>2.3290000000000002</v>
      </c>
      <c r="F9" s="637">
        <v>1.93825</v>
      </c>
      <c r="G9" s="637">
        <v>1.9604999999999999</v>
      </c>
      <c r="H9" s="637">
        <v>2.1696</v>
      </c>
      <c r="I9" s="637">
        <v>2.2719999999999998</v>
      </c>
      <c r="J9" s="637">
        <v>2.2722000000000002</v>
      </c>
      <c r="K9" s="637">
        <v>2.2734999999999999</v>
      </c>
      <c r="L9" s="637">
        <v>2.2482500000000001</v>
      </c>
      <c r="M9" s="637">
        <v>2.1998000000000002</v>
      </c>
      <c r="N9" s="637">
        <v>2.2835000000000001</v>
      </c>
      <c r="O9" s="637">
        <v>2.4202499999999998</v>
      </c>
      <c r="P9" s="637">
        <v>2.5870000000000002</v>
      </c>
      <c r="Q9" s="637">
        <v>2.8976000000000002</v>
      </c>
      <c r="R9" s="637">
        <v>2.9477500000000001</v>
      </c>
      <c r="S9" s="637">
        <v>3.0762</v>
      </c>
      <c r="T9" s="637">
        <v>3.1567500000000002</v>
      </c>
      <c r="U9" s="637">
        <v>3.2305000000000001</v>
      </c>
      <c r="V9" s="637">
        <v>3.2553999999999998</v>
      </c>
      <c r="W9" s="637">
        <v>3.2715000000000001</v>
      </c>
      <c r="X9" s="637">
        <v>3.3842500000000002</v>
      </c>
      <c r="Y9" s="637">
        <v>3.4910000000000001</v>
      </c>
      <c r="Z9" s="637">
        <v>3.4060000000000001</v>
      </c>
      <c r="AA9" s="637">
        <v>3.4127999999999998</v>
      </c>
      <c r="AB9" s="637">
        <v>3.6110000000000002</v>
      </c>
      <c r="AC9" s="637">
        <v>4.3217499999999998</v>
      </c>
      <c r="AD9" s="637">
        <v>4.2127499999999998</v>
      </c>
      <c r="AE9" s="637">
        <v>4.5449999999999999</v>
      </c>
      <c r="AF9" s="637">
        <v>5.0322500000000003</v>
      </c>
      <c r="AG9" s="637">
        <v>4.6680000000000001</v>
      </c>
      <c r="AH9" s="637">
        <v>4.0873999999999997</v>
      </c>
      <c r="AI9" s="637">
        <v>3.8167499999999999</v>
      </c>
      <c r="AJ9" s="637">
        <v>3.9354</v>
      </c>
      <c r="AK9" s="637">
        <v>3.7992499999999998</v>
      </c>
      <c r="AL9" s="637">
        <v>3.3235000000000001</v>
      </c>
      <c r="AM9" s="637">
        <v>3.4451999999999998</v>
      </c>
      <c r="AN9" s="637">
        <v>3.5012500000000002</v>
      </c>
      <c r="AO9" s="637">
        <v>3.5350000000000001</v>
      </c>
      <c r="AP9" s="637">
        <v>3.71075</v>
      </c>
      <c r="AQ9" s="637">
        <v>3.6661999999999999</v>
      </c>
      <c r="AR9" s="637">
        <v>3.68425</v>
      </c>
      <c r="AS9" s="637">
        <v>3.7124000000000001</v>
      </c>
      <c r="AT9" s="637">
        <v>3.95425</v>
      </c>
      <c r="AU9" s="637">
        <v>3.9575</v>
      </c>
      <c r="AV9" s="637">
        <v>3.742</v>
      </c>
      <c r="AW9" s="637">
        <v>3.4424999999999999</v>
      </c>
      <c r="AX9" s="637">
        <v>3.2570000000000001</v>
      </c>
      <c r="AY9" s="637">
        <v>3.1968000000000001</v>
      </c>
      <c r="AZ9" s="637">
        <v>3.3282500000000002</v>
      </c>
      <c r="BA9" s="637">
        <v>3.5415000000000001</v>
      </c>
      <c r="BB9" s="637">
        <v>3.7334000000000001</v>
      </c>
      <c r="BC9" s="637">
        <v>3.72525</v>
      </c>
      <c r="BD9" s="733">
        <v>3.5754999999999999</v>
      </c>
      <c r="BE9" s="733">
        <v>3.6004</v>
      </c>
      <c r="BF9" s="733">
        <v>3.5065</v>
      </c>
      <c r="BG9" s="733">
        <v>3.3384</v>
      </c>
      <c r="BH9" s="647">
        <v>3.3193190000000001</v>
      </c>
      <c r="BI9" s="647">
        <v>3.2569840000000001</v>
      </c>
      <c r="BJ9" s="647">
        <v>3.2429299999999999</v>
      </c>
      <c r="BK9" s="647">
        <v>3.2159059999999999</v>
      </c>
      <c r="BL9" s="647">
        <v>3.205333</v>
      </c>
      <c r="BM9" s="647">
        <v>3.2822300000000002</v>
      </c>
      <c r="BN9" s="647">
        <v>3.3550710000000001</v>
      </c>
      <c r="BO9" s="647">
        <v>3.4792350000000001</v>
      </c>
      <c r="BP9" s="647">
        <v>3.5283989999999998</v>
      </c>
      <c r="BQ9" s="647">
        <v>3.5485470000000001</v>
      </c>
      <c r="BR9" s="647">
        <v>3.5123449999999998</v>
      </c>
      <c r="BS9" s="647">
        <v>3.3510759999999999</v>
      </c>
      <c r="BT9" s="647">
        <v>3.2937560000000001</v>
      </c>
      <c r="BU9" s="647">
        <v>3.1965150000000002</v>
      </c>
      <c r="BV9" s="647">
        <v>3.1259730000000001</v>
      </c>
    </row>
    <row r="10" spans="1:74" s="304" customFormat="1" ht="11.1" customHeight="1" x14ac:dyDescent="0.2">
      <c r="A10" s="633" t="s">
        <v>1188</v>
      </c>
      <c r="B10" s="634" t="s">
        <v>1189</v>
      </c>
      <c r="C10" s="637">
        <v>2.5477500000000002</v>
      </c>
      <c r="D10" s="637">
        <v>2.4420000000000002</v>
      </c>
      <c r="E10" s="637">
        <v>2.2342</v>
      </c>
      <c r="F10" s="637">
        <v>1.8405</v>
      </c>
      <c r="G10" s="637">
        <v>1.8694999999999999</v>
      </c>
      <c r="H10" s="637">
        <v>2.0821999999999998</v>
      </c>
      <c r="I10" s="637">
        <v>2.1832500000000001</v>
      </c>
      <c r="J10" s="637">
        <v>2.1823999999999999</v>
      </c>
      <c r="K10" s="637">
        <v>2.18275</v>
      </c>
      <c r="L10" s="637">
        <v>2.1579999999999999</v>
      </c>
      <c r="M10" s="637">
        <v>2.1082000000000001</v>
      </c>
      <c r="N10" s="637">
        <v>2.1952500000000001</v>
      </c>
      <c r="O10" s="637">
        <v>2.3342499999999999</v>
      </c>
      <c r="P10" s="637">
        <v>2.5009999999999999</v>
      </c>
      <c r="Q10" s="637">
        <v>2.8104</v>
      </c>
      <c r="R10" s="637">
        <v>2.85825</v>
      </c>
      <c r="S10" s="637">
        <v>2.9851999999999999</v>
      </c>
      <c r="T10" s="637">
        <v>3.0637500000000002</v>
      </c>
      <c r="U10" s="637">
        <v>3.1360000000000001</v>
      </c>
      <c r="V10" s="637">
        <v>3.1577999999999999</v>
      </c>
      <c r="W10" s="637">
        <v>3.1749999999999998</v>
      </c>
      <c r="X10" s="637">
        <v>3.2905000000000002</v>
      </c>
      <c r="Y10" s="637">
        <v>3.3948</v>
      </c>
      <c r="Z10" s="637">
        <v>3.3065000000000002</v>
      </c>
      <c r="AA10" s="637">
        <v>3.3146</v>
      </c>
      <c r="AB10" s="637">
        <v>3.5172500000000002</v>
      </c>
      <c r="AC10" s="637">
        <v>4.2217500000000001</v>
      </c>
      <c r="AD10" s="637">
        <v>4.1085000000000003</v>
      </c>
      <c r="AE10" s="637">
        <v>4.4436</v>
      </c>
      <c r="AF10" s="637">
        <v>4.9290000000000003</v>
      </c>
      <c r="AG10" s="637">
        <v>4.5592499999999996</v>
      </c>
      <c r="AH10" s="637">
        <v>3.9750000000000001</v>
      </c>
      <c r="AI10" s="637">
        <v>3.70025</v>
      </c>
      <c r="AJ10" s="637">
        <v>3.8151999999999999</v>
      </c>
      <c r="AK10" s="637">
        <v>3.6850000000000001</v>
      </c>
      <c r="AL10" s="637">
        <v>3.21</v>
      </c>
      <c r="AM10" s="637">
        <v>3.3391999999999999</v>
      </c>
      <c r="AN10" s="637">
        <v>3.3887499999999999</v>
      </c>
      <c r="AO10" s="637">
        <v>3.4220000000000002</v>
      </c>
      <c r="AP10" s="637">
        <v>3.6030000000000002</v>
      </c>
      <c r="AQ10" s="637">
        <v>3.5548000000000002</v>
      </c>
      <c r="AR10" s="637">
        <v>3.5710000000000002</v>
      </c>
      <c r="AS10" s="637">
        <v>3.597</v>
      </c>
      <c r="AT10" s="637">
        <v>3.83975</v>
      </c>
      <c r="AU10" s="637">
        <v>3.8359999999999999</v>
      </c>
      <c r="AV10" s="637">
        <v>3.6128</v>
      </c>
      <c r="AW10" s="637">
        <v>3.3180000000000001</v>
      </c>
      <c r="AX10" s="637">
        <v>3.1339999999999999</v>
      </c>
      <c r="AY10" s="637">
        <v>3.0754000000000001</v>
      </c>
      <c r="AZ10" s="637">
        <v>3.2115</v>
      </c>
      <c r="BA10" s="637">
        <v>3.4255</v>
      </c>
      <c r="BB10" s="637">
        <v>3.6114000000000002</v>
      </c>
      <c r="BC10" s="637">
        <v>3.6030000000000002</v>
      </c>
      <c r="BD10" s="733">
        <v>3.4544999999999999</v>
      </c>
      <c r="BE10" s="733">
        <v>3.4838</v>
      </c>
      <c r="BF10" s="733">
        <v>3.3892500000000001</v>
      </c>
      <c r="BG10" s="733">
        <v>3.2138</v>
      </c>
      <c r="BH10" s="647">
        <v>3.1923249999999999</v>
      </c>
      <c r="BI10" s="647">
        <v>3.1288079999999998</v>
      </c>
      <c r="BJ10" s="647">
        <v>3.1140560000000002</v>
      </c>
      <c r="BK10" s="647">
        <v>3.0878019999999999</v>
      </c>
      <c r="BL10" s="647">
        <v>3.0791819999999999</v>
      </c>
      <c r="BM10" s="647">
        <v>3.157375</v>
      </c>
      <c r="BN10" s="647">
        <v>3.2287309999999998</v>
      </c>
      <c r="BO10" s="647">
        <v>3.3541069999999999</v>
      </c>
      <c r="BP10" s="647">
        <v>3.4043230000000002</v>
      </c>
      <c r="BQ10" s="647">
        <v>3.4225650000000001</v>
      </c>
      <c r="BR10" s="647">
        <v>3.3852769999999999</v>
      </c>
      <c r="BS10" s="647">
        <v>3.2223510000000002</v>
      </c>
      <c r="BT10" s="647">
        <v>3.1626889999999999</v>
      </c>
      <c r="BU10" s="647">
        <v>3.0643310000000001</v>
      </c>
      <c r="BV10" s="647">
        <v>2.9931709999999998</v>
      </c>
    </row>
    <row r="11" spans="1:74" ht="11.1" customHeight="1" x14ac:dyDescent="0.2">
      <c r="A11" s="1" t="s">
        <v>1190</v>
      </c>
      <c r="B11" s="597" t="s">
        <v>1191</v>
      </c>
      <c r="C11" s="638">
        <v>2.5009999999999999</v>
      </c>
      <c r="D11" s="638">
        <v>2.3815</v>
      </c>
      <c r="E11" s="638">
        <v>2.1819999999999999</v>
      </c>
      <c r="F11" s="638">
        <v>1.8632500000000001</v>
      </c>
      <c r="G11" s="638">
        <v>1.837</v>
      </c>
      <c r="H11" s="638">
        <v>2.0042</v>
      </c>
      <c r="I11" s="638">
        <v>2.1027499999999999</v>
      </c>
      <c r="J11" s="638">
        <v>2.1072000000000002</v>
      </c>
      <c r="K11" s="638">
        <v>2.1320000000000001</v>
      </c>
      <c r="L11" s="638">
        <v>2.1182500000000002</v>
      </c>
      <c r="M11" s="638">
        <v>2.0737999999999999</v>
      </c>
      <c r="N11" s="638">
        <v>2.16675</v>
      </c>
      <c r="O11" s="638">
        <v>2.3090000000000002</v>
      </c>
      <c r="P11" s="638">
        <v>2.4725000000000001</v>
      </c>
      <c r="Q11" s="638">
        <v>2.7456</v>
      </c>
      <c r="R11" s="638">
        <v>2.7567499999999998</v>
      </c>
      <c r="S11" s="638">
        <v>2.8881999999999999</v>
      </c>
      <c r="T11" s="638">
        <v>2.9580000000000002</v>
      </c>
      <c r="U11" s="638">
        <v>3.0132500000000002</v>
      </c>
      <c r="V11" s="638">
        <v>3.0293999999999999</v>
      </c>
      <c r="W11" s="638">
        <v>3.0707499999999999</v>
      </c>
      <c r="X11" s="638">
        <v>3.2112500000000002</v>
      </c>
      <c r="Y11" s="638">
        <v>3.3416000000000001</v>
      </c>
      <c r="Z11" s="638">
        <v>3.2687499999999998</v>
      </c>
      <c r="AA11" s="638">
        <v>3.2528000000000001</v>
      </c>
      <c r="AB11" s="638">
        <v>3.4775</v>
      </c>
      <c r="AC11" s="638">
        <v>4.1462500000000002</v>
      </c>
      <c r="AD11" s="638">
        <v>3.9794999999999998</v>
      </c>
      <c r="AE11" s="638">
        <v>4.3673999999999999</v>
      </c>
      <c r="AF11" s="638">
        <v>4.7607499999999998</v>
      </c>
      <c r="AG11" s="638">
        <v>4.4035000000000002</v>
      </c>
      <c r="AH11" s="638">
        <v>3.8809999999999998</v>
      </c>
      <c r="AI11" s="638">
        <v>3.5012500000000002</v>
      </c>
      <c r="AJ11" s="638">
        <v>3.4683999999999999</v>
      </c>
      <c r="AK11" s="638">
        <v>3.5517500000000002</v>
      </c>
      <c r="AL11" s="638">
        <v>3.1920000000000002</v>
      </c>
      <c r="AM11" s="638">
        <v>3.3069999999999999</v>
      </c>
      <c r="AN11" s="638">
        <v>3.32</v>
      </c>
      <c r="AO11" s="638">
        <v>3.2907500000000001</v>
      </c>
      <c r="AP11" s="638">
        <v>3.4682499999999998</v>
      </c>
      <c r="AQ11" s="638">
        <v>3.4247999999999998</v>
      </c>
      <c r="AR11" s="638">
        <v>3.4165000000000001</v>
      </c>
      <c r="AS11" s="638">
        <v>3.4714</v>
      </c>
      <c r="AT11" s="638">
        <v>3.7134999999999998</v>
      </c>
      <c r="AU11" s="638">
        <v>3.6349999999999998</v>
      </c>
      <c r="AV11" s="638">
        <v>3.4169999999999998</v>
      </c>
      <c r="AW11" s="638">
        <v>3.19625</v>
      </c>
      <c r="AX11" s="638">
        <v>3.1240000000000001</v>
      </c>
      <c r="AY11" s="638">
        <v>3.0609999999999999</v>
      </c>
      <c r="AZ11" s="638">
        <v>3.1755</v>
      </c>
      <c r="BA11" s="638">
        <v>3.3105000000000002</v>
      </c>
      <c r="BB11" s="638">
        <v>3.4607999999999999</v>
      </c>
      <c r="BC11" s="638">
        <v>3.5</v>
      </c>
      <c r="BD11" s="731">
        <v>3.3832499999999999</v>
      </c>
      <c r="BE11" s="731">
        <v>3.4218000000000002</v>
      </c>
      <c r="BF11" s="731">
        <v>3.3134999999999999</v>
      </c>
      <c r="BG11" s="731">
        <v>3.1158000000000001</v>
      </c>
      <c r="BH11" s="643">
        <v>3.0604049999999998</v>
      </c>
      <c r="BI11" s="643">
        <v>2.9889220000000001</v>
      </c>
      <c r="BJ11" s="643">
        <v>3.0061149999999999</v>
      </c>
      <c r="BK11" s="643">
        <v>2.9571770000000002</v>
      </c>
      <c r="BL11" s="643">
        <v>2.916201</v>
      </c>
      <c r="BM11" s="643">
        <v>3.0164979999999999</v>
      </c>
      <c r="BN11" s="643">
        <v>3.089747</v>
      </c>
      <c r="BO11" s="643">
        <v>3.2409509999999999</v>
      </c>
      <c r="BP11" s="643">
        <v>3.2662629999999999</v>
      </c>
      <c r="BQ11" s="643">
        <v>3.2995109999999999</v>
      </c>
      <c r="BR11" s="643">
        <v>3.2790970000000002</v>
      </c>
      <c r="BS11" s="643">
        <v>3.0718990000000002</v>
      </c>
      <c r="BT11" s="643">
        <v>3.002154</v>
      </c>
      <c r="BU11" s="643">
        <v>2.9704169999999999</v>
      </c>
      <c r="BV11" s="643">
        <v>2.9296989999999998</v>
      </c>
    </row>
    <row r="12" spans="1:74" ht="11.1" customHeight="1" x14ac:dyDescent="0.2">
      <c r="A12" s="1" t="s">
        <v>1192</v>
      </c>
      <c r="B12" s="597" t="s">
        <v>1193</v>
      </c>
      <c r="C12" s="638">
        <v>2.4089999999999998</v>
      </c>
      <c r="D12" s="638">
        <v>2.3087499999999999</v>
      </c>
      <c r="E12" s="638">
        <v>2.0356000000000001</v>
      </c>
      <c r="F12" s="638">
        <v>1.542</v>
      </c>
      <c r="G12" s="638">
        <v>1.748</v>
      </c>
      <c r="H12" s="638">
        <v>2.0144000000000002</v>
      </c>
      <c r="I12" s="638">
        <v>2.0982500000000002</v>
      </c>
      <c r="J12" s="638">
        <v>2.0718000000000001</v>
      </c>
      <c r="K12" s="638">
        <v>2.0465</v>
      </c>
      <c r="L12" s="638">
        <v>2.0230000000000001</v>
      </c>
      <c r="M12" s="638">
        <v>1.9572000000000001</v>
      </c>
      <c r="N12" s="638">
        <v>2.0754999999999999</v>
      </c>
      <c r="O12" s="638">
        <v>2.2305000000000001</v>
      </c>
      <c r="P12" s="638">
        <v>2.4092500000000001</v>
      </c>
      <c r="Q12" s="638">
        <v>2.7244000000000002</v>
      </c>
      <c r="R12" s="638">
        <v>2.7757499999999999</v>
      </c>
      <c r="S12" s="638">
        <v>2.8824000000000001</v>
      </c>
      <c r="T12" s="638">
        <v>2.9729999999999999</v>
      </c>
      <c r="U12" s="638">
        <v>3.0347499999999998</v>
      </c>
      <c r="V12" s="638">
        <v>3.0337999999999998</v>
      </c>
      <c r="W12" s="638">
        <v>3.0442499999999999</v>
      </c>
      <c r="X12" s="638">
        <v>3.1582499999999998</v>
      </c>
      <c r="Y12" s="638">
        <v>3.2113999999999998</v>
      </c>
      <c r="Z12" s="638">
        <v>3.0684999999999998</v>
      </c>
      <c r="AA12" s="638">
        <v>3.1118000000000001</v>
      </c>
      <c r="AB12" s="638">
        <v>3.3567499999999999</v>
      </c>
      <c r="AC12" s="638">
        <v>4.0237499999999997</v>
      </c>
      <c r="AD12" s="638">
        <v>3.9147500000000002</v>
      </c>
      <c r="AE12" s="638">
        <v>4.2595999999999998</v>
      </c>
      <c r="AF12" s="638">
        <v>4.8789999999999996</v>
      </c>
      <c r="AG12" s="638">
        <v>4.4957500000000001</v>
      </c>
      <c r="AH12" s="638">
        <v>3.8094000000000001</v>
      </c>
      <c r="AI12" s="638">
        <v>3.5895000000000001</v>
      </c>
      <c r="AJ12" s="638">
        <v>3.7440000000000002</v>
      </c>
      <c r="AK12" s="638">
        <v>3.5865</v>
      </c>
      <c r="AL12" s="638">
        <v>3.0139999999999998</v>
      </c>
      <c r="AM12" s="638">
        <v>3.2172000000000001</v>
      </c>
      <c r="AN12" s="638">
        <v>3.23075</v>
      </c>
      <c r="AO12" s="638">
        <v>3.2694999999999999</v>
      </c>
      <c r="AP12" s="638">
        <v>3.5117500000000001</v>
      </c>
      <c r="AQ12" s="638">
        <v>3.4540000000000002</v>
      </c>
      <c r="AR12" s="638">
        <v>3.4710000000000001</v>
      </c>
      <c r="AS12" s="638">
        <v>3.4359999999999999</v>
      </c>
      <c r="AT12" s="638">
        <v>3.7007500000000002</v>
      </c>
      <c r="AU12" s="638">
        <v>3.6655000000000002</v>
      </c>
      <c r="AV12" s="638">
        <v>3.371</v>
      </c>
      <c r="AW12" s="638">
        <v>3.1375000000000002</v>
      </c>
      <c r="AX12" s="638">
        <v>2.887</v>
      </c>
      <c r="AY12" s="638">
        <v>2.8294000000000001</v>
      </c>
      <c r="AZ12" s="638">
        <v>3.0437500000000002</v>
      </c>
      <c r="BA12" s="638">
        <v>3.3177500000000002</v>
      </c>
      <c r="BB12" s="638">
        <v>3.4413999999999998</v>
      </c>
      <c r="BC12" s="638">
        <v>3.43025</v>
      </c>
      <c r="BD12" s="731">
        <v>3.3122500000000001</v>
      </c>
      <c r="BE12" s="731">
        <v>3.4106000000000001</v>
      </c>
      <c r="BF12" s="731">
        <v>3.3380000000000001</v>
      </c>
      <c r="BG12" s="731">
        <v>3.0912000000000002</v>
      </c>
      <c r="BH12" s="643">
        <v>3.1023649999999998</v>
      </c>
      <c r="BI12" s="643">
        <v>3.0375239999999999</v>
      </c>
      <c r="BJ12" s="643">
        <v>3.0040550000000001</v>
      </c>
      <c r="BK12" s="643">
        <v>2.9696880000000001</v>
      </c>
      <c r="BL12" s="643">
        <v>2.9517609999999999</v>
      </c>
      <c r="BM12" s="643">
        <v>3.0025629999999999</v>
      </c>
      <c r="BN12" s="643">
        <v>3.0649099999999998</v>
      </c>
      <c r="BO12" s="643">
        <v>3.1955070000000001</v>
      </c>
      <c r="BP12" s="643">
        <v>3.2473519999999998</v>
      </c>
      <c r="BQ12" s="643">
        <v>3.2656679999999998</v>
      </c>
      <c r="BR12" s="643">
        <v>3.2471009999999998</v>
      </c>
      <c r="BS12" s="643">
        <v>3.046119</v>
      </c>
      <c r="BT12" s="643">
        <v>3.0017909999999999</v>
      </c>
      <c r="BU12" s="643">
        <v>2.8779370000000002</v>
      </c>
      <c r="BV12" s="643">
        <v>2.7666430000000002</v>
      </c>
    </row>
    <row r="13" spans="1:74" ht="11.1" customHeight="1" x14ac:dyDescent="0.2">
      <c r="A13" s="1" t="s">
        <v>1194</v>
      </c>
      <c r="B13" s="597" t="s">
        <v>1195</v>
      </c>
      <c r="C13" s="638">
        <v>2.2442500000000001</v>
      </c>
      <c r="D13" s="638">
        <v>2.1142500000000002</v>
      </c>
      <c r="E13" s="638">
        <v>1.952</v>
      </c>
      <c r="F13" s="638">
        <v>1.5714999999999999</v>
      </c>
      <c r="G13" s="638">
        <v>1.532</v>
      </c>
      <c r="H13" s="638">
        <v>1.752</v>
      </c>
      <c r="I13" s="638">
        <v>1.865</v>
      </c>
      <c r="J13" s="638">
        <v>1.853</v>
      </c>
      <c r="K13" s="638">
        <v>1.8552500000000001</v>
      </c>
      <c r="L13" s="638">
        <v>1.8320000000000001</v>
      </c>
      <c r="M13" s="638">
        <v>1.7751999999999999</v>
      </c>
      <c r="N13" s="638">
        <v>1.8845000000000001</v>
      </c>
      <c r="O13" s="638">
        <v>2.0405000000000002</v>
      </c>
      <c r="P13" s="638">
        <v>2.2069999999999999</v>
      </c>
      <c r="Q13" s="638">
        <v>2.5472000000000001</v>
      </c>
      <c r="R13" s="638">
        <v>2.5787499999999999</v>
      </c>
      <c r="S13" s="638">
        <v>2.6989999999999998</v>
      </c>
      <c r="T13" s="638">
        <v>2.7402500000000001</v>
      </c>
      <c r="U13" s="638">
        <v>2.8152499999999998</v>
      </c>
      <c r="V13" s="638">
        <v>2.8176000000000001</v>
      </c>
      <c r="W13" s="638">
        <v>2.8214999999999999</v>
      </c>
      <c r="X13" s="638">
        <v>2.9540000000000002</v>
      </c>
      <c r="Y13" s="638">
        <v>3.0541999999999998</v>
      </c>
      <c r="Z13" s="638">
        <v>2.9430000000000001</v>
      </c>
      <c r="AA13" s="638">
        <v>2.9714</v>
      </c>
      <c r="AB13" s="638">
        <v>3.2132499999999999</v>
      </c>
      <c r="AC13" s="638">
        <v>3.9180000000000001</v>
      </c>
      <c r="AD13" s="638">
        <v>3.7679999999999998</v>
      </c>
      <c r="AE13" s="638">
        <v>4.1003999999999996</v>
      </c>
      <c r="AF13" s="638">
        <v>4.5739999999999998</v>
      </c>
      <c r="AG13" s="638">
        <v>4.093</v>
      </c>
      <c r="AH13" s="638">
        <v>3.4830000000000001</v>
      </c>
      <c r="AI13" s="638">
        <v>3.1575000000000002</v>
      </c>
      <c r="AJ13" s="638">
        <v>3.2178</v>
      </c>
      <c r="AK13" s="638">
        <v>3.0647500000000001</v>
      </c>
      <c r="AL13" s="638">
        <v>2.7149999999999999</v>
      </c>
      <c r="AM13" s="638">
        <v>2.9956</v>
      </c>
      <c r="AN13" s="638">
        <v>3.00725</v>
      </c>
      <c r="AO13" s="638">
        <v>3.0425</v>
      </c>
      <c r="AP13" s="638">
        <v>3.24925</v>
      </c>
      <c r="AQ13" s="638">
        <v>3.0863999999999998</v>
      </c>
      <c r="AR13" s="638">
        <v>3.1272500000000001</v>
      </c>
      <c r="AS13" s="638">
        <v>3.2111999999999998</v>
      </c>
      <c r="AT13" s="638">
        <v>3.4260000000000002</v>
      </c>
      <c r="AU13" s="638">
        <v>3.3780000000000001</v>
      </c>
      <c r="AV13" s="638">
        <v>3.1103999999999998</v>
      </c>
      <c r="AW13" s="638">
        <v>2.794</v>
      </c>
      <c r="AX13" s="638">
        <v>2.6477499999999998</v>
      </c>
      <c r="AY13" s="638">
        <v>2.6873999999999998</v>
      </c>
      <c r="AZ13" s="638">
        <v>2.8435000000000001</v>
      </c>
      <c r="BA13" s="638">
        <v>3.0422500000000001</v>
      </c>
      <c r="BB13" s="638">
        <v>3.1863999999999999</v>
      </c>
      <c r="BC13" s="638">
        <v>3.1592500000000001</v>
      </c>
      <c r="BD13" s="731">
        <v>3.0009999999999999</v>
      </c>
      <c r="BE13" s="731">
        <v>3.0760000000000001</v>
      </c>
      <c r="BF13" s="731">
        <v>2.9747499999999998</v>
      </c>
      <c r="BG13" s="731">
        <v>2.76</v>
      </c>
      <c r="BH13" s="643">
        <v>2.682903</v>
      </c>
      <c r="BI13" s="643">
        <v>2.5896170000000001</v>
      </c>
      <c r="BJ13" s="643">
        <v>2.6204100000000001</v>
      </c>
      <c r="BK13" s="643">
        <v>2.598401</v>
      </c>
      <c r="BL13" s="643">
        <v>2.6329020000000001</v>
      </c>
      <c r="BM13" s="643">
        <v>2.7666759999999999</v>
      </c>
      <c r="BN13" s="643">
        <v>2.8368859999999998</v>
      </c>
      <c r="BO13" s="643">
        <v>2.9873919999999998</v>
      </c>
      <c r="BP13" s="643">
        <v>3.0251260000000002</v>
      </c>
      <c r="BQ13" s="643">
        <v>3.047479</v>
      </c>
      <c r="BR13" s="643">
        <v>3.0112139999999998</v>
      </c>
      <c r="BS13" s="643">
        <v>2.844776</v>
      </c>
      <c r="BT13" s="643">
        <v>2.7827510000000002</v>
      </c>
      <c r="BU13" s="643">
        <v>2.6590280000000002</v>
      </c>
      <c r="BV13" s="643">
        <v>2.5849630000000001</v>
      </c>
    </row>
    <row r="14" spans="1:74" ht="11.1" customHeight="1" x14ac:dyDescent="0.2">
      <c r="A14" s="1" t="s">
        <v>1196</v>
      </c>
      <c r="B14" s="597" t="s">
        <v>1197</v>
      </c>
      <c r="C14" s="638">
        <v>2.59375</v>
      </c>
      <c r="D14" s="638">
        <v>2.4864999999999999</v>
      </c>
      <c r="E14" s="638">
        <v>2.2926000000000002</v>
      </c>
      <c r="F14" s="638">
        <v>1.901</v>
      </c>
      <c r="G14" s="638">
        <v>1.8367500000000001</v>
      </c>
      <c r="H14" s="638">
        <v>2.2181999999999999</v>
      </c>
      <c r="I14" s="638">
        <v>2.3232499999999998</v>
      </c>
      <c r="J14" s="638">
        <v>2.3553999999999999</v>
      </c>
      <c r="K14" s="638">
        <v>2.3210000000000002</v>
      </c>
      <c r="L14" s="638">
        <v>2.258</v>
      </c>
      <c r="M14" s="638">
        <v>2.1936</v>
      </c>
      <c r="N14" s="638">
        <v>2.1795</v>
      </c>
      <c r="O14" s="638">
        <v>2.226</v>
      </c>
      <c r="P14" s="638">
        <v>2.3605</v>
      </c>
      <c r="Q14" s="638">
        <v>2.8001999999999998</v>
      </c>
      <c r="R14" s="638">
        <v>2.9670000000000001</v>
      </c>
      <c r="S14" s="638">
        <v>3.1021999999999998</v>
      </c>
      <c r="T14" s="638">
        <v>3.2582499999999999</v>
      </c>
      <c r="U14" s="638">
        <v>3.51925</v>
      </c>
      <c r="V14" s="638">
        <v>3.6596000000000002</v>
      </c>
      <c r="W14" s="638">
        <v>3.6124999999999998</v>
      </c>
      <c r="X14" s="638">
        <v>3.5637500000000002</v>
      </c>
      <c r="Y14" s="638">
        <v>3.5352000000000001</v>
      </c>
      <c r="Z14" s="638">
        <v>3.4245000000000001</v>
      </c>
      <c r="AA14" s="638">
        <v>3.3408000000000002</v>
      </c>
      <c r="AB14" s="638">
        <v>3.3439999999999999</v>
      </c>
      <c r="AC14" s="638">
        <v>4.0597500000000002</v>
      </c>
      <c r="AD14" s="638">
        <v>4.1559999999999997</v>
      </c>
      <c r="AE14" s="638">
        <v>4.2960000000000003</v>
      </c>
      <c r="AF14" s="638">
        <v>4.9017499999999998</v>
      </c>
      <c r="AG14" s="638">
        <v>4.8635000000000002</v>
      </c>
      <c r="AH14" s="638">
        <v>4.2497999999999996</v>
      </c>
      <c r="AI14" s="638">
        <v>3.90625</v>
      </c>
      <c r="AJ14" s="638">
        <v>3.8744000000000001</v>
      </c>
      <c r="AK14" s="638">
        <v>3.6619999999999999</v>
      </c>
      <c r="AL14" s="638">
        <v>3.1797499999999999</v>
      </c>
      <c r="AM14" s="638">
        <v>3.2869999999999999</v>
      </c>
      <c r="AN14" s="638">
        <v>3.76675</v>
      </c>
      <c r="AO14" s="638">
        <v>3.66</v>
      </c>
      <c r="AP14" s="638">
        <v>3.4935</v>
      </c>
      <c r="AQ14" s="638">
        <v>3.5581999999999998</v>
      </c>
      <c r="AR14" s="638">
        <v>3.7040000000000002</v>
      </c>
      <c r="AS14" s="638">
        <v>3.7862</v>
      </c>
      <c r="AT14" s="638">
        <v>3.9780000000000002</v>
      </c>
      <c r="AU14" s="638">
        <v>4.0197500000000002</v>
      </c>
      <c r="AV14" s="638">
        <v>3.7429999999999999</v>
      </c>
      <c r="AW14" s="638">
        <v>3.2742499999999999</v>
      </c>
      <c r="AX14" s="638">
        <v>2.89575</v>
      </c>
      <c r="AY14" s="638">
        <v>2.7374000000000001</v>
      </c>
      <c r="AZ14" s="638">
        <v>2.8602500000000002</v>
      </c>
      <c r="BA14" s="638">
        <v>3.1372499999999999</v>
      </c>
      <c r="BB14" s="638">
        <v>3.4081999999999999</v>
      </c>
      <c r="BC14" s="638">
        <v>3.4119999999999999</v>
      </c>
      <c r="BD14" s="731">
        <v>3.3122500000000001</v>
      </c>
      <c r="BE14" s="731">
        <v>3.3772000000000002</v>
      </c>
      <c r="BF14" s="731">
        <v>3.4192499999999999</v>
      </c>
      <c r="BG14" s="731">
        <v>3.4014000000000002</v>
      </c>
      <c r="BH14" s="643">
        <v>3.4050400000000001</v>
      </c>
      <c r="BI14" s="643">
        <v>3.315159</v>
      </c>
      <c r="BJ14" s="643">
        <v>3.2344620000000002</v>
      </c>
      <c r="BK14" s="643">
        <v>3.1712940000000001</v>
      </c>
      <c r="BL14" s="643">
        <v>3.1342159999999999</v>
      </c>
      <c r="BM14" s="643">
        <v>3.182639</v>
      </c>
      <c r="BN14" s="643">
        <v>3.1795429999999998</v>
      </c>
      <c r="BO14" s="643">
        <v>3.2055579999999999</v>
      </c>
      <c r="BP14" s="643">
        <v>3.3661189999999999</v>
      </c>
      <c r="BQ14" s="643">
        <v>3.3934899999999999</v>
      </c>
      <c r="BR14" s="643">
        <v>3.3832200000000001</v>
      </c>
      <c r="BS14" s="643">
        <v>3.3435130000000002</v>
      </c>
      <c r="BT14" s="643">
        <v>3.376439</v>
      </c>
      <c r="BU14" s="643">
        <v>3.269641</v>
      </c>
      <c r="BV14" s="643">
        <v>3.0730200000000001</v>
      </c>
    </row>
    <row r="15" spans="1:74" ht="11.1" customHeight="1" x14ac:dyDescent="0.2">
      <c r="A15" s="1" t="s">
        <v>1198</v>
      </c>
      <c r="B15" s="597" t="s">
        <v>1199</v>
      </c>
      <c r="C15" s="638">
        <v>3.1902499999999998</v>
      </c>
      <c r="D15" s="638">
        <v>3.1437499999999998</v>
      </c>
      <c r="E15" s="638">
        <v>2.9805999999999999</v>
      </c>
      <c r="F15" s="638">
        <v>2.55775</v>
      </c>
      <c r="G15" s="638">
        <v>2.4809999999999999</v>
      </c>
      <c r="H15" s="638">
        <v>2.6728000000000001</v>
      </c>
      <c r="I15" s="638">
        <v>2.802</v>
      </c>
      <c r="J15" s="638">
        <v>2.8403999999999998</v>
      </c>
      <c r="K15" s="638">
        <v>2.8414999999999999</v>
      </c>
      <c r="L15" s="638">
        <v>2.7952499999999998</v>
      </c>
      <c r="M15" s="638">
        <v>2.7673999999999999</v>
      </c>
      <c r="N15" s="638">
        <v>2.7774999999999999</v>
      </c>
      <c r="O15" s="638">
        <v>2.8752499999999999</v>
      </c>
      <c r="P15" s="638">
        <v>3.0379999999999998</v>
      </c>
      <c r="Q15" s="638">
        <v>3.3986000000000001</v>
      </c>
      <c r="R15" s="638">
        <v>3.5182500000000001</v>
      </c>
      <c r="S15" s="638">
        <v>3.6684000000000001</v>
      </c>
      <c r="T15" s="638">
        <v>3.7694999999999999</v>
      </c>
      <c r="U15" s="638">
        <v>3.8682500000000002</v>
      </c>
      <c r="V15" s="638">
        <v>3.9373999999999998</v>
      </c>
      <c r="W15" s="638">
        <v>3.9295</v>
      </c>
      <c r="X15" s="638">
        <v>3.9977499999999999</v>
      </c>
      <c r="Y15" s="638">
        <v>4.1581999999999999</v>
      </c>
      <c r="Z15" s="638">
        <v>4.1544999999999996</v>
      </c>
      <c r="AA15" s="638">
        <v>4.1546000000000003</v>
      </c>
      <c r="AB15" s="638">
        <v>4.2282500000000001</v>
      </c>
      <c r="AC15" s="638">
        <v>5.1052499999999998</v>
      </c>
      <c r="AD15" s="638">
        <v>5.13375</v>
      </c>
      <c r="AE15" s="638">
        <v>5.3474000000000004</v>
      </c>
      <c r="AF15" s="638">
        <v>5.8150000000000004</v>
      </c>
      <c r="AG15" s="638">
        <v>5.4812500000000002</v>
      </c>
      <c r="AH15" s="638">
        <v>4.9408000000000003</v>
      </c>
      <c r="AI15" s="638">
        <v>4.8957499999999996</v>
      </c>
      <c r="AJ15" s="638">
        <v>5.4017999999999997</v>
      </c>
      <c r="AK15" s="638">
        <v>4.8099999999999996</v>
      </c>
      <c r="AL15" s="638">
        <v>4.1022499999999997</v>
      </c>
      <c r="AM15" s="638">
        <v>3.992</v>
      </c>
      <c r="AN15" s="638">
        <v>4.1630000000000003</v>
      </c>
      <c r="AO15" s="638">
        <v>4.3715000000000002</v>
      </c>
      <c r="AP15" s="638">
        <v>4.4814999999999996</v>
      </c>
      <c r="AQ15" s="638">
        <v>4.5288000000000004</v>
      </c>
      <c r="AR15" s="638">
        <v>4.5579999999999998</v>
      </c>
      <c r="AS15" s="638">
        <v>4.5541999999999998</v>
      </c>
      <c r="AT15" s="638">
        <v>4.7975000000000003</v>
      </c>
      <c r="AU15" s="638">
        <v>5.0754999999999999</v>
      </c>
      <c r="AV15" s="638">
        <v>5.0271999999999997</v>
      </c>
      <c r="AW15" s="638">
        <v>4.4742499999999996</v>
      </c>
      <c r="AX15" s="638">
        <v>4.1247499999999997</v>
      </c>
      <c r="AY15" s="638">
        <v>4.0052000000000003</v>
      </c>
      <c r="AZ15" s="638">
        <v>4.0332499999999998</v>
      </c>
      <c r="BA15" s="638">
        <v>4.3412499999999996</v>
      </c>
      <c r="BB15" s="638">
        <v>4.7569999999999997</v>
      </c>
      <c r="BC15" s="638">
        <v>4.6607500000000002</v>
      </c>
      <c r="BD15" s="731">
        <v>4.3547500000000001</v>
      </c>
      <c r="BE15" s="731">
        <v>4.1791999999999998</v>
      </c>
      <c r="BF15" s="731">
        <v>4.0650000000000004</v>
      </c>
      <c r="BG15" s="731">
        <v>4.0987999999999998</v>
      </c>
      <c r="BH15" s="643">
        <v>4.0481009999999999</v>
      </c>
      <c r="BI15" s="643">
        <v>4.0609070000000003</v>
      </c>
      <c r="BJ15" s="643">
        <v>3.9694980000000002</v>
      </c>
      <c r="BK15" s="643">
        <v>3.9967839999999999</v>
      </c>
      <c r="BL15" s="643">
        <v>4.0283429999999996</v>
      </c>
      <c r="BM15" s="643">
        <v>4.051323</v>
      </c>
      <c r="BN15" s="643">
        <v>4.1585539999999996</v>
      </c>
      <c r="BO15" s="643">
        <v>4.2205409999999999</v>
      </c>
      <c r="BP15" s="643">
        <v>4.3057509999999999</v>
      </c>
      <c r="BQ15" s="643">
        <v>4.2904999999999998</v>
      </c>
      <c r="BR15" s="643">
        <v>4.202941</v>
      </c>
      <c r="BS15" s="643">
        <v>4.1430300000000004</v>
      </c>
      <c r="BT15" s="643">
        <v>4.075952</v>
      </c>
      <c r="BU15" s="643">
        <v>3.9301620000000002</v>
      </c>
      <c r="BV15" s="643">
        <v>3.8797459999999999</v>
      </c>
    </row>
    <row r="16" spans="1:74" ht="11.1" customHeight="1" x14ac:dyDescent="0.2">
      <c r="A16" s="1"/>
      <c r="C16" s="640"/>
      <c r="D16" s="640"/>
      <c r="E16" s="640"/>
      <c r="F16" s="640"/>
      <c r="G16" s="640"/>
      <c r="H16" s="640"/>
      <c r="I16" s="640"/>
      <c r="J16" s="640"/>
      <c r="K16" s="640"/>
      <c r="L16" s="640"/>
      <c r="M16" s="640"/>
      <c r="N16" s="640"/>
      <c r="O16" s="640"/>
      <c r="P16" s="640"/>
      <c r="Q16" s="640"/>
      <c r="R16" s="640"/>
      <c r="S16" s="640"/>
      <c r="T16" s="640"/>
      <c r="U16" s="640"/>
      <c r="V16" s="640"/>
      <c r="W16" s="640"/>
      <c r="X16" s="640"/>
      <c r="Y16" s="640"/>
      <c r="Z16" s="640"/>
      <c r="AA16" s="640"/>
      <c r="AB16" s="640"/>
      <c r="AC16" s="640"/>
      <c r="AD16" s="640"/>
      <c r="AE16" s="640"/>
      <c r="AF16" s="640"/>
      <c r="AG16" s="640"/>
      <c r="AH16" s="640"/>
      <c r="AI16" s="640"/>
      <c r="AJ16" s="640"/>
      <c r="AK16" s="640"/>
      <c r="AL16" s="640"/>
      <c r="AM16" s="640"/>
      <c r="AN16" s="640"/>
      <c r="AO16" s="640"/>
      <c r="AP16" s="640"/>
      <c r="AQ16" s="640"/>
      <c r="AR16" s="640"/>
      <c r="AS16" s="640"/>
      <c r="AT16" s="640"/>
      <c r="AU16" s="640"/>
      <c r="AV16" s="640"/>
      <c r="AW16" s="640"/>
      <c r="AX16" s="640"/>
      <c r="AY16" s="640"/>
      <c r="AZ16" s="640"/>
      <c r="BA16" s="640"/>
      <c r="BB16" s="640"/>
      <c r="BC16" s="640"/>
      <c r="BD16" s="734"/>
      <c r="BE16" s="734"/>
      <c r="BF16" s="734"/>
      <c r="BG16" s="734"/>
      <c r="BH16" s="645"/>
      <c r="BI16" s="645"/>
      <c r="BJ16" s="645"/>
      <c r="BK16" s="645"/>
      <c r="BL16" s="645"/>
      <c r="BM16" s="645"/>
      <c r="BN16" s="645"/>
      <c r="BO16" s="645"/>
      <c r="BP16" s="645"/>
      <c r="BQ16" s="645"/>
      <c r="BR16" s="645"/>
      <c r="BS16" s="645"/>
      <c r="BT16" s="645"/>
      <c r="BU16" s="645"/>
      <c r="BV16" s="645"/>
    </row>
    <row r="17" spans="1:74" ht="11.1" customHeight="1" x14ac:dyDescent="0.2">
      <c r="A17" s="1"/>
      <c r="B17" s="31" t="s">
        <v>1200</v>
      </c>
      <c r="C17" s="641"/>
      <c r="D17" s="641"/>
      <c r="E17" s="641"/>
      <c r="F17" s="641"/>
      <c r="G17" s="641"/>
      <c r="H17" s="641"/>
      <c r="I17" s="641"/>
      <c r="J17" s="641"/>
      <c r="K17" s="641"/>
      <c r="L17" s="641"/>
      <c r="M17" s="641"/>
      <c r="N17" s="641"/>
      <c r="O17" s="641"/>
      <c r="P17" s="641"/>
      <c r="Q17" s="641"/>
      <c r="R17" s="641"/>
      <c r="S17" s="641"/>
      <c r="T17" s="641"/>
      <c r="U17" s="641"/>
      <c r="V17" s="641"/>
      <c r="W17" s="641"/>
      <c r="X17" s="641"/>
      <c r="Y17" s="641"/>
      <c r="Z17" s="641"/>
      <c r="AA17" s="641"/>
      <c r="AB17" s="641"/>
      <c r="AC17" s="641"/>
      <c r="AD17" s="641"/>
      <c r="AE17" s="641"/>
      <c r="AF17" s="641"/>
      <c r="AG17" s="641"/>
      <c r="AH17" s="641"/>
      <c r="AI17" s="641"/>
      <c r="AJ17" s="641"/>
      <c r="AK17" s="641"/>
      <c r="AL17" s="641"/>
      <c r="AM17" s="641"/>
      <c r="AN17" s="641"/>
      <c r="AO17" s="641"/>
      <c r="AP17" s="641"/>
      <c r="AQ17" s="641"/>
      <c r="AR17" s="641"/>
      <c r="AS17" s="641"/>
      <c r="AT17" s="641"/>
      <c r="AU17" s="641"/>
      <c r="AV17" s="641"/>
      <c r="AW17" s="641"/>
      <c r="AX17" s="641"/>
      <c r="AY17" s="641"/>
      <c r="AZ17" s="641"/>
      <c r="BA17" s="641"/>
      <c r="BB17" s="641"/>
      <c r="BC17" s="641"/>
      <c r="BD17" s="735"/>
      <c r="BE17" s="735"/>
      <c r="BF17" s="735"/>
      <c r="BG17" s="735"/>
      <c r="BH17" s="646"/>
      <c r="BI17" s="646"/>
      <c r="BJ17" s="646"/>
      <c r="BK17" s="646"/>
      <c r="BL17" s="646"/>
      <c r="BM17" s="646"/>
      <c r="BN17" s="646"/>
      <c r="BO17" s="646"/>
      <c r="BP17" s="646"/>
      <c r="BQ17" s="646"/>
      <c r="BR17" s="646"/>
      <c r="BS17" s="646"/>
      <c r="BT17" s="646"/>
      <c r="BU17" s="646"/>
      <c r="BV17" s="646"/>
    </row>
    <row r="18" spans="1:74" s="304" customFormat="1" ht="11.1" customHeight="1" x14ac:dyDescent="0.2">
      <c r="A18" s="633" t="s">
        <v>232</v>
      </c>
      <c r="B18" s="635" t="s">
        <v>1201</v>
      </c>
      <c r="C18" s="34">
        <v>265.71100000000001</v>
      </c>
      <c r="D18" s="34">
        <v>253.09100000000001</v>
      </c>
      <c r="E18" s="34">
        <v>261.82299999999998</v>
      </c>
      <c r="F18" s="34">
        <v>258.46300000000002</v>
      </c>
      <c r="G18" s="34">
        <v>258.952</v>
      </c>
      <c r="H18" s="34">
        <v>254.47900000000001</v>
      </c>
      <c r="I18" s="34">
        <v>250.36</v>
      </c>
      <c r="J18" s="34">
        <v>237.53399999999999</v>
      </c>
      <c r="K18" s="34">
        <v>227.578</v>
      </c>
      <c r="L18" s="34">
        <v>227.61586700000001</v>
      </c>
      <c r="M18" s="34">
        <v>241.22969699999999</v>
      </c>
      <c r="N18" s="34">
        <v>243.39474899999999</v>
      </c>
      <c r="O18" s="34">
        <v>255.361605</v>
      </c>
      <c r="P18" s="34">
        <v>241.27302900000001</v>
      </c>
      <c r="Q18" s="34">
        <v>237.84609399999999</v>
      </c>
      <c r="R18" s="34">
        <v>238.62245100000001</v>
      </c>
      <c r="S18" s="34">
        <v>240.175715</v>
      </c>
      <c r="T18" s="34">
        <v>237.28622200000001</v>
      </c>
      <c r="U18" s="34">
        <v>230.76469800000001</v>
      </c>
      <c r="V18" s="34">
        <v>225.55103199999999</v>
      </c>
      <c r="W18" s="34">
        <v>227.04755800000001</v>
      </c>
      <c r="X18" s="34">
        <v>216.69639000000001</v>
      </c>
      <c r="Y18" s="34">
        <v>220.59760700000001</v>
      </c>
      <c r="Z18" s="34">
        <v>232.177537</v>
      </c>
      <c r="AA18" s="34">
        <v>251.78143700000001</v>
      </c>
      <c r="AB18" s="34">
        <v>250.26103599999999</v>
      </c>
      <c r="AC18" s="34">
        <v>238.50202100000001</v>
      </c>
      <c r="AD18" s="34">
        <v>230.01925299999999</v>
      </c>
      <c r="AE18" s="34">
        <v>220.72221500000001</v>
      </c>
      <c r="AF18" s="34">
        <v>221.01629</v>
      </c>
      <c r="AG18" s="34">
        <v>225.133026</v>
      </c>
      <c r="AH18" s="34">
        <v>215.59122500000001</v>
      </c>
      <c r="AI18" s="34">
        <v>209.51571100000001</v>
      </c>
      <c r="AJ18" s="34">
        <v>210.44437199999999</v>
      </c>
      <c r="AK18" s="34">
        <v>221.35419999999999</v>
      </c>
      <c r="AL18" s="34">
        <v>224.41015400000001</v>
      </c>
      <c r="AM18" s="34">
        <v>239.63172499999999</v>
      </c>
      <c r="AN18" s="34">
        <v>242.635672</v>
      </c>
      <c r="AO18" s="34">
        <v>225.20362700000001</v>
      </c>
      <c r="AP18" s="34">
        <v>223.64209</v>
      </c>
      <c r="AQ18" s="34">
        <v>222.14595199999999</v>
      </c>
      <c r="AR18" s="34">
        <v>222.055801</v>
      </c>
      <c r="AS18" s="34">
        <v>220.87479500000001</v>
      </c>
      <c r="AT18" s="34">
        <v>219.15346</v>
      </c>
      <c r="AU18" s="34">
        <v>227.885199</v>
      </c>
      <c r="AV18" s="34">
        <v>218.728658</v>
      </c>
      <c r="AW18" s="34">
        <v>221.53345100000001</v>
      </c>
      <c r="AX18" s="34">
        <v>240.716757</v>
      </c>
      <c r="AY18" s="34">
        <v>252.39195900000001</v>
      </c>
      <c r="AZ18" s="34">
        <v>240.21721099999999</v>
      </c>
      <c r="BA18" s="34">
        <v>233.42984799999999</v>
      </c>
      <c r="BB18" s="34">
        <v>233.297033</v>
      </c>
      <c r="BC18" s="34">
        <v>230.50117900000001</v>
      </c>
      <c r="BD18" s="719">
        <v>232.42795100000001</v>
      </c>
      <c r="BE18" s="719">
        <v>223.971417</v>
      </c>
      <c r="BF18" s="719">
        <v>219.90228571</v>
      </c>
      <c r="BG18" s="719">
        <v>221.69326287000001</v>
      </c>
      <c r="BH18" s="481">
        <v>218.8449</v>
      </c>
      <c r="BI18" s="481">
        <v>228.80930000000001</v>
      </c>
      <c r="BJ18" s="481">
        <v>238.66550000000001</v>
      </c>
      <c r="BK18" s="481">
        <v>251.3432</v>
      </c>
      <c r="BL18" s="481">
        <v>245.63570000000001</v>
      </c>
      <c r="BM18" s="481">
        <v>232.81270000000001</v>
      </c>
      <c r="BN18" s="481">
        <v>229.9905</v>
      </c>
      <c r="BO18" s="481">
        <v>226.4074</v>
      </c>
      <c r="BP18" s="481">
        <v>224.46870000000001</v>
      </c>
      <c r="BQ18" s="481">
        <v>226.33590000000001</v>
      </c>
      <c r="BR18" s="481">
        <v>218.4256</v>
      </c>
      <c r="BS18" s="481">
        <v>220.62790000000001</v>
      </c>
      <c r="BT18" s="481">
        <v>218.69380000000001</v>
      </c>
      <c r="BU18" s="481">
        <v>227.17920000000001</v>
      </c>
      <c r="BV18" s="481">
        <v>239.43010000000001</v>
      </c>
    </row>
    <row r="19" spans="1:74" ht="11.1" customHeight="1" x14ac:dyDescent="0.2">
      <c r="A19" s="1" t="s">
        <v>227</v>
      </c>
      <c r="B19" s="597" t="s">
        <v>1191</v>
      </c>
      <c r="C19" s="383">
        <v>68.129000000000005</v>
      </c>
      <c r="D19" s="383">
        <v>63.762999999999998</v>
      </c>
      <c r="E19" s="383">
        <v>70.994</v>
      </c>
      <c r="F19" s="383">
        <v>70.212000000000003</v>
      </c>
      <c r="G19" s="383">
        <v>74.366</v>
      </c>
      <c r="H19" s="383">
        <v>73.144999999999996</v>
      </c>
      <c r="I19" s="383">
        <v>69.203999999999994</v>
      </c>
      <c r="J19" s="383">
        <v>62.131</v>
      </c>
      <c r="K19" s="383">
        <v>61.838999999999999</v>
      </c>
      <c r="L19" s="383">
        <v>61.701000000000001</v>
      </c>
      <c r="M19" s="383">
        <v>67.299000000000007</v>
      </c>
      <c r="N19" s="383">
        <v>68.522000000000006</v>
      </c>
      <c r="O19" s="383">
        <v>67.084000000000003</v>
      </c>
      <c r="P19" s="383">
        <v>68.408000000000001</v>
      </c>
      <c r="Q19" s="383">
        <v>65.099000000000004</v>
      </c>
      <c r="R19" s="383">
        <v>63.466000000000001</v>
      </c>
      <c r="S19" s="383">
        <v>66.423000000000002</v>
      </c>
      <c r="T19" s="383">
        <v>69.876999999999995</v>
      </c>
      <c r="U19" s="383">
        <v>62.682000000000002</v>
      </c>
      <c r="V19" s="383">
        <v>55.204999999999998</v>
      </c>
      <c r="W19" s="383">
        <v>59.037999999999997</v>
      </c>
      <c r="X19" s="383">
        <v>53.113</v>
      </c>
      <c r="Y19" s="383">
        <v>56.872</v>
      </c>
      <c r="Z19" s="383">
        <v>61.83</v>
      </c>
      <c r="AA19" s="383">
        <v>65.540999999999997</v>
      </c>
      <c r="AB19" s="383">
        <v>61.884</v>
      </c>
      <c r="AC19" s="383">
        <v>56.984000000000002</v>
      </c>
      <c r="AD19" s="383">
        <v>52.786000000000001</v>
      </c>
      <c r="AE19" s="383">
        <v>53.988999999999997</v>
      </c>
      <c r="AF19" s="383">
        <v>53.604999999999997</v>
      </c>
      <c r="AG19" s="383">
        <v>52.87</v>
      </c>
      <c r="AH19" s="383">
        <v>54.121000000000002</v>
      </c>
      <c r="AI19" s="383">
        <v>54.334000000000003</v>
      </c>
      <c r="AJ19" s="383">
        <v>50.932000000000002</v>
      </c>
      <c r="AK19" s="383">
        <v>51.101999999999997</v>
      </c>
      <c r="AL19" s="383">
        <v>56.398000000000003</v>
      </c>
      <c r="AM19" s="383">
        <v>61.972000000000001</v>
      </c>
      <c r="AN19" s="383">
        <v>64.33</v>
      </c>
      <c r="AO19" s="383">
        <v>52.69</v>
      </c>
      <c r="AP19" s="383">
        <v>53.256</v>
      </c>
      <c r="AQ19" s="383">
        <v>55.470999999999997</v>
      </c>
      <c r="AR19" s="383">
        <v>56.991999999999997</v>
      </c>
      <c r="AS19" s="383">
        <v>56.884999999999998</v>
      </c>
      <c r="AT19" s="383">
        <v>57.442</v>
      </c>
      <c r="AU19" s="383">
        <v>58.790999999999997</v>
      </c>
      <c r="AV19" s="383">
        <v>55.790999999999997</v>
      </c>
      <c r="AW19" s="383">
        <v>53.46</v>
      </c>
      <c r="AX19" s="383">
        <v>60.085000000000001</v>
      </c>
      <c r="AY19" s="383">
        <v>64.798000000000002</v>
      </c>
      <c r="AZ19" s="383">
        <v>64.278000000000006</v>
      </c>
      <c r="BA19" s="383">
        <v>54.914999999999999</v>
      </c>
      <c r="BB19" s="383">
        <v>54.895000000000003</v>
      </c>
      <c r="BC19" s="383">
        <v>56.374000000000002</v>
      </c>
      <c r="BD19" s="691">
        <v>56.774999999999999</v>
      </c>
      <c r="BE19" s="691">
        <v>57.183</v>
      </c>
      <c r="BF19" s="691">
        <v>59.004285713999998</v>
      </c>
      <c r="BG19" s="691">
        <v>60.785923722</v>
      </c>
      <c r="BH19" s="394">
        <v>56.251600000000003</v>
      </c>
      <c r="BI19" s="394">
        <v>57.393160000000002</v>
      </c>
      <c r="BJ19" s="394">
        <v>61.146239999999999</v>
      </c>
      <c r="BK19" s="394">
        <v>66.140960000000007</v>
      </c>
      <c r="BL19" s="394">
        <v>63.889569999999999</v>
      </c>
      <c r="BM19" s="394">
        <v>59.371479999999998</v>
      </c>
      <c r="BN19" s="394">
        <v>56.109490000000001</v>
      </c>
      <c r="BO19" s="394">
        <v>55.482289999999999</v>
      </c>
      <c r="BP19" s="394">
        <v>55.647950000000002</v>
      </c>
      <c r="BQ19" s="394">
        <v>56.02655</v>
      </c>
      <c r="BR19" s="394">
        <v>55.754399999999997</v>
      </c>
      <c r="BS19" s="394">
        <v>57.539140000000003</v>
      </c>
      <c r="BT19" s="394">
        <v>55.396509999999999</v>
      </c>
      <c r="BU19" s="394">
        <v>56.061790000000002</v>
      </c>
      <c r="BV19" s="394">
        <v>59.946339999999999</v>
      </c>
    </row>
    <row r="20" spans="1:74" ht="11.1" customHeight="1" x14ac:dyDescent="0.2">
      <c r="A20" s="1" t="s">
        <v>228</v>
      </c>
      <c r="B20" s="597" t="s">
        <v>1193</v>
      </c>
      <c r="C20" s="383">
        <v>57.926000000000002</v>
      </c>
      <c r="D20" s="383">
        <v>58.93</v>
      </c>
      <c r="E20" s="383">
        <v>60.194000000000003</v>
      </c>
      <c r="F20" s="383">
        <v>56.542999999999999</v>
      </c>
      <c r="G20" s="383">
        <v>56.207000000000001</v>
      </c>
      <c r="H20" s="383">
        <v>52.68</v>
      </c>
      <c r="I20" s="383">
        <v>50.707999999999998</v>
      </c>
      <c r="J20" s="383">
        <v>48.598999999999997</v>
      </c>
      <c r="K20" s="383">
        <v>46.204999999999998</v>
      </c>
      <c r="L20" s="383">
        <v>47.627867000000002</v>
      </c>
      <c r="M20" s="383">
        <v>52.601697000000001</v>
      </c>
      <c r="N20" s="383">
        <v>50.861749000000003</v>
      </c>
      <c r="O20" s="383">
        <v>55.101461</v>
      </c>
      <c r="P20" s="383">
        <v>52.697609</v>
      </c>
      <c r="Q20" s="383">
        <v>50.642440999999998</v>
      </c>
      <c r="R20" s="383">
        <v>49.224414000000003</v>
      </c>
      <c r="S20" s="383">
        <v>47.744827999999998</v>
      </c>
      <c r="T20" s="383">
        <v>50.641513000000003</v>
      </c>
      <c r="U20" s="383">
        <v>48.408410000000003</v>
      </c>
      <c r="V20" s="383">
        <v>47.039307999999998</v>
      </c>
      <c r="W20" s="383">
        <v>46.773895000000003</v>
      </c>
      <c r="X20" s="383">
        <v>44.971989000000001</v>
      </c>
      <c r="Y20" s="383">
        <v>46.867713000000002</v>
      </c>
      <c r="Z20" s="383">
        <v>50.740837999999997</v>
      </c>
      <c r="AA20" s="383">
        <v>58.762146000000001</v>
      </c>
      <c r="AB20" s="383">
        <v>60.754840000000002</v>
      </c>
      <c r="AC20" s="383">
        <v>56.540284</v>
      </c>
      <c r="AD20" s="383">
        <v>50.321587000000001</v>
      </c>
      <c r="AE20" s="383">
        <v>45.568559999999998</v>
      </c>
      <c r="AF20" s="383">
        <v>46.725574999999999</v>
      </c>
      <c r="AG20" s="383">
        <v>48.765656999999997</v>
      </c>
      <c r="AH20" s="383">
        <v>43.997585999999998</v>
      </c>
      <c r="AI20" s="383">
        <v>44.087891999999997</v>
      </c>
      <c r="AJ20" s="383">
        <v>45.030802999999999</v>
      </c>
      <c r="AK20" s="383">
        <v>46.994832000000002</v>
      </c>
      <c r="AL20" s="383">
        <v>46.611840000000001</v>
      </c>
      <c r="AM20" s="383">
        <v>50.941719999999997</v>
      </c>
      <c r="AN20" s="383">
        <v>52.511856000000002</v>
      </c>
      <c r="AO20" s="383">
        <v>49.788389000000002</v>
      </c>
      <c r="AP20" s="383">
        <v>46.208598000000002</v>
      </c>
      <c r="AQ20" s="383">
        <v>45.370578000000002</v>
      </c>
      <c r="AR20" s="383">
        <v>44.879550999999999</v>
      </c>
      <c r="AS20" s="383">
        <v>46.715552000000002</v>
      </c>
      <c r="AT20" s="383">
        <v>45.328581</v>
      </c>
      <c r="AU20" s="383">
        <v>46.565556999999998</v>
      </c>
      <c r="AV20" s="383">
        <v>43.982638000000001</v>
      </c>
      <c r="AW20" s="383">
        <v>48.148766999999999</v>
      </c>
      <c r="AX20" s="383">
        <v>54.852544000000002</v>
      </c>
      <c r="AY20" s="383">
        <v>60.766717999999997</v>
      </c>
      <c r="AZ20" s="383">
        <v>56.663445000000003</v>
      </c>
      <c r="BA20" s="383">
        <v>54.610506999999998</v>
      </c>
      <c r="BB20" s="383">
        <v>53.380496000000001</v>
      </c>
      <c r="BC20" s="383">
        <v>48.247449000000003</v>
      </c>
      <c r="BD20" s="691">
        <v>48.525418999999999</v>
      </c>
      <c r="BE20" s="691">
        <v>46.507494999999999</v>
      </c>
      <c r="BF20" s="691">
        <v>46.996000000000002</v>
      </c>
      <c r="BG20" s="691">
        <v>45.542091376999998</v>
      </c>
      <c r="BH20" s="394">
        <v>44.638370000000002</v>
      </c>
      <c r="BI20" s="394">
        <v>48.44041</v>
      </c>
      <c r="BJ20" s="394">
        <v>51.733809999999998</v>
      </c>
      <c r="BK20" s="394">
        <v>55.987290000000002</v>
      </c>
      <c r="BL20" s="394">
        <v>55.949399999999997</v>
      </c>
      <c r="BM20" s="394">
        <v>53.682119999999998</v>
      </c>
      <c r="BN20" s="394">
        <v>52.129269999999998</v>
      </c>
      <c r="BO20" s="394">
        <v>49.20635</v>
      </c>
      <c r="BP20" s="394">
        <v>48.4621</v>
      </c>
      <c r="BQ20" s="394">
        <v>48.84581</v>
      </c>
      <c r="BR20" s="394">
        <v>47.234990000000003</v>
      </c>
      <c r="BS20" s="394">
        <v>47.055489999999999</v>
      </c>
      <c r="BT20" s="394">
        <v>45.657440000000001</v>
      </c>
      <c r="BU20" s="394">
        <v>48.549889999999998</v>
      </c>
      <c r="BV20" s="394">
        <v>52.541069999999998</v>
      </c>
    </row>
    <row r="21" spans="1:74" ht="11.1" customHeight="1" x14ac:dyDescent="0.2">
      <c r="A21" s="1" t="s">
        <v>229</v>
      </c>
      <c r="B21" s="597" t="s">
        <v>1195</v>
      </c>
      <c r="C21" s="383">
        <v>98.376999999999995</v>
      </c>
      <c r="D21" s="383">
        <v>89.394000000000005</v>
      </c>
      <c r="E21" s="383">
        <v>85.807000000000002</v>
      </c>
      <c r="F21" s="383">
        <v>91.820999999999998</v>
      </c>
      <c r="G21" s="383">
        <v>91.186000000000007</v>
      </c>
      <c r="H21" s="383">
        <v>91.317999999999998</v>
      </c>
      <c r="I21" s="383">
        <v>93.286000000000001</v>
      </c>
      <c r="J21" s="383">
        <v>90.034000000000006</v>
      </c>
      <c r="K21" s="383">
        <v>80.433999999999997</v>
      </c>
      <c r="L21" s="383">
        <v>81.731999999999999</v>
      </c>
      <c r="M21" s="383">
        <v>82.158000000000001</v>
      </c>
      <c r="N21" s="383">
        <v>83.95</v>
      </c>
      <c r="O21" s="383">
        <v>91.149000000000001</v>
      </c>
      <c r="P21" s="383">
        <v>79.072999999999993</v>
      </c>
      <c r="Q21" s="383">
        <v>82.076999999999998</v>
      </c>
      <c r="R21" s="383">
        <v>87.052000000000007</v>
      </c>
      <c r="S21" s="383">
        <v>89.188000000000002</v>
      </c>
      <c r="T21" s="383">
        <v>81.63</v>
      </c>
      <c r="U21" s="383">
        <v>83.486999999999995</v>
      </c>
      <c r="V21" s="383">
        <v>85.787999999999997</v>
      </c>
      <c r="W21" s="383">
        <v>83.027000000000001</v>
      </c>
      <c r="X21" s="383">
        <v>82.698999999999998</v>
      </c>
      <c r="Y21" s="383">
        <v>81.692999999999998</v>
      </c>
      <c r="Z21" s="383">
        <v>81.739000000000004</v>
      </c>
      <c r="AA21" s="383">
        <v>86.385999999999996</v>
      </c>
      <c r="AB21" s="383">
        <v>89.171999999999997</v>
      </c>
      <c r="AC21" s="383">
        <v>86.965999999999994</v>
      </c>
      <c r="AD21" s="383">
        <v>88.320999999999998</v>
      </c>
      <c r="AE21" s="383">
        <v>83.768000000000001</v>
      </c>
      <c r="AF21" s="383">
        <v>83.947999999999993</v>
      </c>
      <c r="AG21" s="383">
        <v>86.884</v>
      </c>
      <c r="AH21" s="383">
        <v>84.506</v>
      </c>
      <c r="AI21" s="383">
        <v>80.238</v>
      </c>
      <c r="AJ21" s="383">
        <v>80.034000000000006</v>
      </c>
      <c r="AK21" s="383">
        <v>84.828000000000003</v>
      </c>
      <c r="AL21" s="383">
        <v>81.41</v>
      </c>
      <c r="AM21" s="383">
        <v>87.152000000000001</v>
      </c>
      <c r="AN21" s="383">
        <v>87.635000000000005</v>
      </c>
      <c r="AO21" s="383">
        <v>83.73</v>
      </c>
      <c r="AP21" s="383">
        <v>86.442999999999998</v>
      </c>
      <c r="AQ21" s="383">
        <v>85.177000000000007</v>
      </c>
      <c r="AR21" s="383">
        <v>84.382000000000005</v>
      </c>
      <c r="AS21" s="383">
        <v>81.692999999999998</v>
      </c>
      <c r="AT21" s="383">
        <v>81.891000000000005</v>
      </c>
      <c r="AU21" s="383">
        <v>85.475999999999999</v>
      </c>
      <c r="AV21" s="383">
        <v>83.415000000000006</v>
      </c>
      <c r="AW21" s="383">
        <v>84.995999999999995</v>
      </c>
      <c r="AX21" s="383">
        <v>89.242000000000004</v>
      </c>
      <c r="AY21" s="383">
        <v>86.581999999999994</v>
      </c>
      <c r="AZ21" s="383">
        <v>80.421999999999997</v>
      </c>
      <c r="BA21" s="383">
        <v>85.402000000000001</v>
      </c>
      <c r="BB21" s="383">
        <v>86.938000000000002</v>
      </c>
      <c r="BC21" s="383">
        <v>86.204999999999998</v>
      </c>
      <c r="BD21" s="691">
        <v>86.399000000000001</v>
      </c>
      <c r="BE21" s="691">
        <v>82.248999999999995</v>
      </c>
      <c r="BF21" s="691">
        <v>77.428857143000002</v>
      </c>
      <c r="BG21" s="691">
        <v>81.258559597000001</v>
      </c>
      <c r="BH21" s="394">
        <v>84.062240000000003</v>
      </c>
      <c r="BI21" s="394">
        <v>86.248099999999994</v>
      </c>
      <c r="BJ21" s="394">
        <v>87.728319999999997</v>
      </c>
      <c r="BK21" s="394">
        <v>88.92662</v>
      </c>
      <c r="BL21" s="394">
        <v>86.494389999999996</v>
      </c>
      <c r="BM21" s="394">
        <v>81.677120000000002</v>
      </c>
      <c r="BN21" s="394">
        <v>84.409279999999995</v>
      </c>
      <c r="BO21" s="394">
        <v>83.929649999999995</v>
      </c>
      <c r="BP21" s="394">
        <v>83.220429999999993</v>
      </c>
      <c r="BQ21" s="394">
        <v>84.290660000000003</v>
      </c>
      <c r="BR21" s="394">
        <v>79.455680000000001</v>
      </c>
      <c r="BS21" s="394">
        <v>78.669349999999994</v>
      </c>
      <c r="BT21" s="394">
        <v>82.146609999999995</v>
      </c>
      <c r="BU21" s="394">
        <v>85.408510000000007</v>
      </c>
      <c r="BV21" s="394">
        <v>88.484250000000003</v>
      </c>
    </row>
    <row r="22" spans="1:74" ht="11.1" customHeight="1" x14ac:dyDescent="0.2">
      <c r="A22" s="1" t="s">
        <v>230</v>
      </c>
      <c r="B22" s="597" t="s">
        <v>1197</v>
      </c>
      <c r="C22" s="383">
        <v>8.8780000000000001</v>
      </c>
      <c r="D22" s="383">
        <v>8.9659999999999993</v>
      </c>
      <c r="E22" s="383">
        <v>9.2200000000000006</v>
      </c>
      <c r="F22" s="383">
        <v>8.3729999999999993</v>
      </c>
      <c r="G22" s="383">
        <v>7.4850000000000003</v>
      </c>
      <c r="H22" s="383">
        <v>7.6550000000000002</v>
      </c>
      <c r="I22" s="383">
        <v>7.3330000000000002</v>
      </c>
      <c r="J22" s="383">
        <v>7.367</v>
      </c>
      <c r="K22" s="383">
        <v>7.5919999999999996</v>
      </c>
      <c r="L22" s="383">
        <v>7.5880000000000001</v>
      </c>
      <c r="M22" s="383">
        <v>8.44</v>
      </c>
      <c r="N22" s="383">
        <v>8.657</v>
      </c>
      <c r="O22" s="383">
        <v>8.8680000000000003</v>
      </c>
      <c r="P22" s="383">
        <v>8.8439999999999994</v>
      </c>
      <c r="Q22" s="383">
        <v>8.5640000000000001</v>
      </c>
      <c r="R22" s="383">
        <v>8.1189999999999998</v>
      </c>
      <c r="S22" s="383">
        <v>7.258</v>
      </c>
      <c r="T22" s="383">
        <v>6.1619999999999999</v>
      </c>
      <c r="U22" s="383">
        <v>6.234</v>
      </c>
      <c r="V22" s="383">
        <v>6.718</v>
      </c>
      <c r="W22" s="383">
        <v>7.6440000000000001</v>
      </c>
      <c r="X22" s="383">
        <v>7.5940000000000003</v>
      </c>
      <c r="Y22" s="383">
        <v>7.7770000000000001</v>
      </c>
      <c r="Z22" s="383">
        <v>8.1470000000000002</v>
      </c>
      <c r="AA22" s="383">
        <v>8.91</v>
      </c>
      <c r="AB22" s="383">
        <v>8.3019999999999996</v>
      </c>
      <c r="AC22" s="383">
        <v>8.0830000000000002</v>
      </c>
      <c r="AD22" s="383">
        <v>7.9509999999999996</v>
      </c>
      <c r="AE22" s="383">
        <v>6.14</v>
      </c>
      <c r="AF22" s="383">
        <v>6.4480000000000004</v>
      </c>
      <c r="AG22" s="383">
        <v>6.8159999999999998</v>
      </c>
      <c r="AH22" s="383">
        <v>6.3940000000000001</v>
      </c>
      <c r="AI22" s="383">
        <v>6.3860000000000001</v>
      </c>
      <c r="AJ22" s="383">
        <v>7.0030000000000001</v>
      </c>
      <c r="AK22" s="383">
        <v>7.2</v>
      </c>
      <c r="AL22" s="383">
        <v>7.4169999999999998</v>
      </c>
      <c r="AM22" s="383">
        <v>7.3869999999999996</v>
      </c>
      <c r="AN22" s="383">
        <v>7.6660000000000004</v>
      </c>
      <c r="AO22" s="383">
        <v>7.8440000000000003</v>
      </c>
      <c r="AP22" s="383">
        <v>7.2949999999999999</v>
      </c>
      <c r="AQ22" s="383">
        <v>6.7610000000000001</v>
      </c>
      <c r="AR22" s="383">
        <v>6.9160000000000004</v>
      </c>
      <c r="AS22" s="383">
        <v>7.197063</v>
      </c>
      <c r="AT22" s="383">
        <v>7.1950630000000002</v>
      </c>
      <c r="AU22" s="383">
        <v>7.1640629999999996</v>
      </c>
      <c r="AV22" s="383">
        <v>7.2080580000000003</v>
      </c>
      <c r="AW22" s="383">
        <v>7.6610579999999997</v>
      </c>
      <c r="AX22" s="383">
        <v>7.9020580000000002</v>
      </c>
      <c r="AY22" s="383">
        <v>8.6070580000000003</v>
      </c>
      <c r="AZ22" s="383">
        <v>8.4950580000000002</v>
      </c>
      <c r="BA22" s="383">
        <v>8.5580580000000008</v>
      </c>
      <c r="BB22" s="383">
        <v>8.3890580000000003</v>
      </c>
      <c r="BC22" s="383">
        <v>8.2340490000000006</v>
      </c>
      <c r="BD22" s="691">
        <v>8.0290490000000005</v>
      </c>
      <c r="BE22" s="691">
        <v>6.8800489999999996</v>
      </c>
      <c r="BF22" s="691">
        <v>6.5644285713999997</v>
      </c>
      <c r="BG22" s="691">
        <v>6.8349118678999998</v>
      </c>
      <c r="BH22" s="394">
        <v>6.5984629999999997</v>
      </c>
      <c r="BI22" s="394">
        <v>7.2634730000000003</v>
      </c>
      <c r="BJ22" s="394">
        <v>7.5973870000000003</v>
      </c>
      <c r="BK22" s="394">
        <v>7.9082169999999996</v>
      </c>
      <c r="BL22" s="394">
        <v>8.1110980000000001</v>
      </c>
      <c r="BM22" s="394">
        <v>7.9418049999999996</v>
      </c>
      <c r="BN22" s="394">
        <v>7.9344760000000001</v>
      </c>
      <c r="BO22" s="394">
        <v>7.5735039999999998</v>
      </c>
      <c r="BP22" s="394">
        <v>7.3176379999999996</v>
      </c>
      <c r="BQ22" s="394">
        <v>7.4178879999999996</v>
      </c>
      <c r="BR22" s="394">
        <v>7.2761570000000004</v>
      </c>
      <c r="BS22" s="394">
        <v>7.6733349999999998</v>
      </c>
      <c r="BT22" s="394">
        <v>7.16303</v>
      </c>
      <c r="BU22" s="394">
        <v>7.7457349999999998</v>
      </c>
      <c r="BV22" s="394">
        <v>8.0859310000000004</v>
      </c>
    </row>
    <row r="23" spans="1:74" ht="11.1" customHeight="1" x14ac:dyDescent="0.2">
      <c r="A23" s="1" t="s">
        <v>231</v>
      </c>
      <c r="B23" s="636" t="s">
        <v>1199</v>
      </c>
      <c r="C23" s="572">
        <v>32.401000000000003</v>
      </c>
      <c r="D23" s="572">
        <v>32.037999999999997</v>
      </c>
      <c r="E23" s="572">
        <v>35.607999999999997</v>
      </c>
      <c r="F23" s="572">
        <v>31.513999999999999</v>
      </c>
      <c r="G23" s="572">
        <v>29.707999999999998</v>
      </c>
      <c r="H23" s="572">
        <v>29.681000000000001</v>
      </c>
      <c r="I23" s="572">
        <v>29.829000000000001</v>
      </c>
      <c r="J23" s="572">
        <v>29.402999999999999</v>
      </c>
      <c r="K23" s="572">
        <v>31.507999999999999</v>
      </c>
      <c r="L23" s="572">
        <v>28.966999999999999</v>
      </c>
      <c r="M23" s="572">
        <v>30.731000000000002</v>
      </c>
      <c r="N23" s="572">
        <v>31.404</v>
      </c>
      <c r="O23" s="572">
        <v>33.159143999999998</v>
      </c>
      <c r="P23" s="572">
        <v>32.250419999999998</v>
      </c>
      <c r="Q23" s="572">
        <v>31.463653000000001</v>
      </c>
      <c r="R23" s="572">
        <v>30.761037000000002</v>
      </c>
      <c r="S23" s="572">
        <v>29.561886999999999</v>
      </c>
      <c r="T23" s="572">
        <v>28.975708999999998</v>
      </c>
      <c r="U23" s="572">
        <v>29.953288000000001</v>
      </c>
      <c r="V23" s="572">
        <v>30.800723999999999</v>
      </c>
      <c r="W23" s="572">
        <v>30.564662999999999</v>
      </c>
      <c r="X23" s="572">
        <v>28.318401000000001</v>
      </c>
      <c r="Y23" s="572">
        <v>27.387893999999999</v>
      </c>
      <c r="Z23" s="572">
        <v>29.720699</v>
      </c>
      <c r="AA23" s="572">
        <v>32.182290999999999</v>
      </c>
      <c r="AB23" s="572">
        <v>30.148195999999999</v>
      </c>
      <c r="AC23" s="572">
        <v>29.928737000000002</v>
      </c>
      <c r="AD23" s="572">
        <v>30.639665999999998</v>
      </c>
      <c r="AE23" s="572">
        <v>31.256654999999999</v>
      </c>
      <c r="AF23" s="572">
        <v>30.289715000000001</v>
      </c>
      <c r="AG23" s="572">
        <v>29.797369</v>
      </c>
      <c r="AH23" s="572">
        <v>26.572638999999999</v>
      </c>
      <c r="AI23" s="572">
        <v>24.469819000000001</v>
      </c>
      <c r="AJ23" s="572">
        <v>27.444569000000001</v>
      </c>
      <c r="AK23" s="572">
        <v>31.229368000000001</v>
      </c>
      <c r="AL23" s="572">
        <v>32.573314000000003</v>
      </c>
      <c r="AM23" s="572">
        <v>32.179004999999997</v>
      </c>
      <c r="AN23" s="572">
        <v>30.492816000000001</v>
      </c>
      <c r="AO23" s="572">
        <v>31.151237999999999</v>
      </c>
      <c r="AP23" s="572">
        <v>30.439492000000001</v>
      </c>
      <c r="AQ23" s="572">
        <v>29.366374</v>
      </c>
      <c r="AR23" s="572">
        <v>28.88625</v>
      </c>
      <c r="AS23" s="572">
        <v>28.384180000000001</v>
      </c>
      <c r="AT23" s="572">
        <v>27.296816</v>
      </c>
      <c r="AU23" s="572">
        <v>29.888579</v>
      </c>
      <c r="AV23" s="572">
        <v>28.331962000000001</v>
      </c>
      <c r="AW23" s="572">
        <v>27.267626</v>
      </c>
      <c r="AX23" s="572">
        <v>28.635155000000001</v>
      </c>
      <c r="AY23" s="572">
        <v>31.638183000000001</v>
      </c>
      <c r="AZ23" s="572">
        <v>30.358708</v>
      </c>
      <c r="BA23" s="572">
        <v>29.944282999999999</v>
      </c>
      <c r="BB23" s="572">
        <v>29.694479000000001</v>
      </c>
      <c r="BC23" s="572">
        <v>31.440681000000001</v>
      </c>
      <c r="BD23" s="736">
        <v>32.699483000000001</v>
      </c>
      <c r="BE23" s="736">
        <v>31.151872999999998</v>
      </c>
      <c r="BF23" s="736">
        <v>29.908714285999999</v>
      </c>
      <c r="BG23" s="736">
        <v>27.27177631</v>
      </c>
      <c r="BH23" s="557">
        <v>27.2942</v>
      </c>
      <c r="BI23" s="557">
        <v>29.464130000000001</v>
      </c>
      <c r="BJ23" s="557">
        <v>30.459700000000002</v>
      </c>
      <c r="BK23" s="557">
        <v>32.380090000000003</v>
      </c>
      <c r="BL23" s="557">
        <v>31.191230000000001</v>
      </c>
      <c r="BM23" s="557">
        <v>30.14019</v>
      </c>
      <c r="BN23" s="557">
        <v>29.407959999999999</v>
      </c>
      <c r="BO23" s="557">
        <v>30.215610000000002</v>
      </c>
      <c r="BP23" s="557">
        <v>29.82058</v>
      </c>
      <c r="BQ23" s="557">
        <v>29.755030000000001</v>
      </c>
      <c r="BR23" s="557">
        <v>28.70438</v>
      </c>
      <c r="BS23" s="557">
        <v>29.6906</v>
      </c>
      <c r="BT23" s="557">
        <v>28.330249999999999</v>
      </c>
      <c r="BU23" s="557">
        <v>29.413270000000001</v>
      </c>
      <c r="BV23" s="557">
        <v>30.372479999999999</v>
      </c>
    </row>
    <row r="24" spans="1:74" s="115" customFormat="1" ht="12" customHeight="1" x14ac:dyDescent="0.25">
      <c r="A24" s="1"/>
      <c r="B24" s="1050" t="s">
        <v>1256</v>
      </c>
      <c r="C24" s="1059"/>
      <c r="D24" s="1059"/>
      <c r="E24" s="1059"/>
      <c r="F24" s="1059"/>
      <c r="G24" s="1059"/>
      <c r="H24" s="1059"/>
      <c r="I24" s="1059"/>
      <c r="J24" s="1059"/>
      <c r="K24" s="1059"/>
      <c r="L24" s="1059"/>
      <c r="M24" s="1059"/>
      <c r="N24" s="1059"/>
      <c r="O24" s="1059"/>
      <c r="P24" s="1059"/>
      <c r="Q24" s="1055"/>
      <c r="AY24" s="236"/>
      <c r="AZ24" s="236"/>
      <c r="BA24" s="236"/>
      <c r="BB24" s="236"/>
      <c r="BC24" s="236"/>
      <c r="BD24" s="737"/>
      <c r="BE24" s="737"/>
      <c r="BF24" s="737"/>
      <c r="BG24" s="737"/>
      <c r="BH24" s="236"/>
      <c r="BI24" s="236"/>
      <c r="BJ24" s="236"/>
    </row>
    <row r="25" spans="1:74" s="376" customFormat="1" ht="12" customHeight="1" x14ac:dyDescent="0.25">
      <c r="A25" s="375"/>
      <c r="B25" s="1050" t="s">
        <v>1257</v>
      </c>
      <c r="C25" s="1059"/>
      <c r="D25" s="1059"/>
      <c r="E25" s="1059"/>
      <c r="F25" s="1059"/>
      <c r="G25" s="1059"/>
      <c r="H25" s="1059"/>
      <c r="I25" s="1059"/>
      <c r="J25" s="1059"/>
      <c r="K25" s="1059"/>
      <c r="L25" s="1059"/>
      <c r="M25" s="1059"/>
      <c r="N25" s="1059"/>
      <c r="O25" s="1059"/>
      <c r="P25" s="1059"/>
      <c r="Q25" s="1055"/>
      <c r="BD25" s="379"/>
      <c r="BF25" s="379"/>
      <c r="BG25" s="379"/>
    </row>
    <row r="26" spans="1:74" s="183" customFormat="1" ht="12" customHeight="1" x14ac:dyDescent="0.2">
      <c r="A26" s="182"/>
      <c r="B26" s="906" t="s">
        <v>830</v>
      </c>
      <c r="C26" s="906"/>
      <c r="D26" s="906"/>
      <c r="E26" s="906"/>
      <c r="F26" s="906"/>
      <c r="G26" s="906"/>
      <c r="H26" s="906"/>
      <c r="I26" s="906"/>
      <c r="J26" s="906"/>
      <c r="K26" s="906"/>
      <c r="L26" s="906"/>
      <c r="M26" s="906"/>
      <c r="N26" s="906"/>
      <c r="O26" s="906"/>
      <c r="P26" s="906"/>
      <c r="Q26" s="906"/>
      <c r="AY26" s="237"/>
      <c r="AZ26" s="237"/>
      <c r="BA26" s="237"/>
      <c r="BB26" s="237"/>
      <c r="BC26" s="237"/>
      <c r="BD26" s="738"/>
      <c r="BE26" s="237"/>
      <c r="BF26" s="738"/>
      <c r="BG26" s="738"/>
      <c r="BH26" s="237"/>
      <c r="BI26" s="237"/>
      <c r="BJ26" s="237"/>
    </row>
    <row r="27" spans="1:74" s="183" customFormat="1" ht="12" customHeight="1" x14ac:dyDescent="0.25">
      <c r="A27" s="182"/>
      <c r="B27" s="1006" t="str">
        <f>Dates!$G$2</f>
        <v>EIA completed modeling and analysis for this report on Thursday, October 3, 2024.</v>
      </c>
      <c r="C27" s="1007"/>
      <c r="D27" s="1007"/>
      <c r="E27" s="1007"/>
      <c r="F27" s="1007"/>
      <c r="G27" s="1007"/>
      <c r="H27" s="1007"/>
      <c r="I27" s="1007"/>
      <c r="J27" s="1007"/>
      <c r="K27" s="1007"/>
      <c r="L27" s="1007"/>
      <c r="M27" s="1007"/>
      <c r="N27" s="1007"/>
      <c r="O27" s="1007"/>
      <c r="P27" s="1007"/>
      <c r="Q27" s="1007"/>
      <c r="AY27" s="237"/>
      <c r="AZ27" s="237"/>
      <c r="BA27" s="237"/>
      <c r="BB27" s="237"/>
      <c r="BC27" s="237"/>
      <c r="BD27" s="738"/>
      <c r="BE27" s="237"/>
      <c r="BF27" s="738"/>
      <c r="BG27" s="738"/>
      <c r="BH27" s="237"/>
      <c r="BI27" s="237"/>
      <c r="BJ27" s="237"/>
    </row>
    <row r="28" spans="1:74" s="115" customFormat="1" ht="12" customHeight="1" x14ac:dyDescent="0.25">
      <c r="A28" s="1"/>
      <c r="B28" s="1005" t="s">
        <v>483</v>
      </c>
      <c r="C28" s="1007"/>
      <c r="D28" s="1007"/>
      <c r="E28" s="1007"/>
      <c r="F28" s="1007"/>
      <c r="G28" s="1007"/>
      <c r="H28" s="1007"/>
      <c r="I28" s="1007"/>
      <c r="J28" s="1007"/>
      <c r="K28" s="1007"/>
      <c r="L28" s="1007"/>
      <c r="M28" s="1007"/>
      <c r="N28" s="1007"/>
      <c r="O28" s="1007"/>
      <c r="P28" s="1007"/>
      <c r="Q28" s="1007"/>
      <c r="AY28" s="236"/>
      <c r="AZ28" s="236"/>
      <c r="BA28" s="236"/>
      <c r="BB28" s="236"/>
      <c r="BC28" s="236"/>
      <c r="BD28" s="737"/>
      <c r="BE28" s="236"/>
      <c r="BF28" s="737"/>
      <c r="BG28" s="737"/>
      <c r="BH28" s="236"/>
      <c r="BI28" s="236"/>
      <c r="BJ28" s="236"/>
    </row>
    <row r="29" spans="1:74" s="183" customFormat="1" ht="12" customHeight="1" x14ac:dyDescent="0.25">
      <c r="A29" s="182"/>
      <c r="B29" s="997" t="s">
        <v>1452</v>
      </c>
      <c r="C29" s="998"/>
      <c r="D29" s="998"/>
      <c r="E29" s="998"/>
      <c r="F29" s="998"/>
      <c r="G29" s="998"/>
      <c r="H29" s="998"/>
      <c r="I29" s="998"/>
      <c r="J29" s="998"/>
      <c r="K29" s="998"/>
      <c r="L29" s="998"/>
      <c r="M29" s="998"/>
      <c r="N29" s="998"/>
      <c r="O29" s="998"/>
      <c r="P29" s="998"/>
      <c r="Q29" s="998"/>
      <c r="AY29" s="237"/>
      <c r="AZ29" s="237"/>
      <c r="BA29" s="237"/>
      <c r="BB29" s="237"/>
      <c r="BC29" s="237"/>
      <c r="BD29" s="738"/>
      <c r="BE29" s="237"/>
      <c r="BF29" s="738"/>
      <c r="BG29" s="738"/>
      <c r="BH29" s="237"/>
      <c r="BI29" s="237"/>
      <c r="BJ29" s="237"/>
    </row>
    <row r="30" spans="1:74" s="183" customFormat="1" ht="12" customHeight="1" x14ac:dyDescent="0.25">
      <c r="A30" s="182"/>
      <c r="B30" s="992" t="s">
        <v>494</v>
      </c>
      <c r="C30" s="994"/>
      <c r="D30" s="994"/>
      <c r="E30" s="994"/>
      <c r="F30" s="994"/>
      <c r="G30" s="994"/>
      <c r="H30" s="994"/>
      <c r="I30" s="994"/>
      <c r="J30" s="994"/>
      <c r="K30" s="994"/>
      <c r="L30" s="994"/>
      <c r="M30" s="994"/>
      <c r="N30" s="994"/>
      <c r="O30" s="994"/>
      <c r="P30" s="994"/>
      <c r="Q30" s="1055"/>
      <c r="AY30" s="237"/>
      <c r="AZ30" s="237"/>
      <c r="BA30" s="237"/>
      <c r="BB30" s="237"/>
      <c r="BC30" s="237"/>
      <c r="BD30" s="738"/>
      <c r="BE30" s="237"/>
      <c r="BF30" s="738"/>
      <c r="BG30" s="738"/>
      <c r="BH30" s="237"/>
      <c r="BI30" s="237"/>
      <c r="BJ30" s="237"/>
    </row>
    <row r="31" spans="1:74" s="183" customFormat="1" ht="12" customHeight="1" x14ac:dyDescent="0.25">
      <c r="A31" s="182"/>
      <c r="B31" s="999" t="s">
        <v>67</v>
      </c>
      <c r="C31" s="1007"/>
      <c r="D31" s="1007"/>
      <c r="E31" s="1007"/>
      <c r="F31" s="1007"/>
      <c r="G31" s="1007"/>
      <c r="H31" s="1007"/>
      <c r="I31" s="1007"/>
      <c r="J31" s="1007"/>
      <c r="K31" s="1007"/>
      <c r="L31" s="1007"/>
      <c r="M31" s="1007"/>
      <c r="N31" s="1007"/>
      <c r="O31" s="1007"/>
      <c r="P31" s="1007"/>
      <c r="Q31" s="1007"/>
      <c r="AY31" s="237"/>
      <c r="AZ31" s="237"/>
      <c r="BA31" s="237"/>
      <c r="BB31" s="237"/>
      <c r="BC31" s="237"/>
      <c r="BD31" s="738"/>
      <c r="BE31" s="237"/>
      <c r="BF31" s="738"/>
      <c r="BG31" s="738"/>
      <c r="BH31" s="237"/>
      <c r="BI31" s="237"/>
      <c r="BJ31" s="237"/>
    </row>
    <row r="32" spans="1:74" s="183" customFormat="1" ht="12" customHeight="1" x14ac:dyDescent="0.25">
      <c r="A32" s="182"/>
      <c r="B32" s="992" t="s">
        <v>818</v>
      </c>
      <c r="C32" s="1055"/>
      <c r="D32" s="1055"/>
      <c r="E32" s="1055"/>
      <c r="F32" s="1055"/>
      <c r="G32" s="1055"/>
      <c r="H32" s="1055"/>
      <c r="I32" s="1055"/>
      <c r="J32" s="1055"/>
      <c r="K32" s="1055"/>
      <c r="L32" s="1055"/>
      <c r="M32" s="1055"/>
      <c r="N32" s="1055"/>
      <c r="O32" s="1055"/>
      <c r="P32" s="1055"/>
      <c r="Q32" s="1055"/>
      <c r="AY32" s="237"/>
      <c r="AZ32" s="237"/>
      <c r="BA32" s="237"/>
      <c r="BB32" s="237"/>
      <c r="BC32" s="237"/>
      <c r="BD32" s="738"/>
      <c r="BE32" s="237"/>
      <c r="BF32" s="738"/>
      <c r="BG32" s="738"/>
      <c r="BH32" s="237"/>
      <c r="BI32" s="237"/>
      <c r="BJ32" s="237"/>
    </row>
    <row r="33" spans="1:74" s="183" customFormat="1" ht="12" customHeight="1" x14ac:dyDescent="0.25">
      <c r="A33" s="182"/>
      <c r="B33" s="1065" t="s">
        <v>497</v>
      </c>
      <c r="C33" s="1055"/>
      <c r="D33" s="1055"/>
      <c r="E33" s="1055"/>
      <c r="F33" s="1055"/>
      <c r="G33" s="1055"/>
      <c r="H33" s="1055"/>
      <c r="I33" s="1055"/>
      <c r="J33" s="1055"/>
      <c r="K33" s="1055"/>
      <c r="L33" s="1055"/>
      <c r="M33" s="1055"/>
      <c r="N33" s="1055"/>
      <c r="O33" s="1055"/>
      <c r="P33" s="1055"/>
      <c r="Q33" s="1055"/>
      <c r="AY33" s="237"/>
      <c r="AZ33" s="237"/>
      <c r="BA33" s="237"/>
      <c r="BB33" s="237"/>
      <c r="BC33" s="237"/>
      <c r="BD33" s="738"/>
      <c r="BE33" s="237"/>
      <c r="BF33" s="738"/>
      <c r="BG33" s="738"/>
      <c r="BH33" s="237"/>
      <c r="BI33" s="237"/>
      <c r="BJ33" s="237"/>
    </row>
    <row r="34" spans="1:74" s="184" customFormat="1" ht="12" customHeight="1" x14ac:dyDescent="0.25">
      <c r="A34" s="174"/>
      <c r="B34" s="906" t="s">
        <v>844</v>
      </c>
      <c r="C34" s="892"/>
      <c r="D34" s="892"/>
      <c r="E34" s="892"/>
      <c r="F34" s="892"/>
      <c r="G34" s="892"/>
      <c r="H34" s="892"/>
      <c r="I34" s="892"/>
      <c r="J34" s="892"/>
      <c r="K34" s="892"/>
      <c r="L34" s="892"/>
      <c r="M34" s="892"/>
      <c r="N34" s="892"/>
      <c r="O34" s="892"/>
      <c r="P34" s="892"/>
      <c r="Q34" s="892"/>
      <c r="AY34" s="238"/>
      <c r="AZ34" s="238"/>
      <c r="BA34" s="238"/>
      <c r="BB34" s="238"/>
      <c r="BC34" s="238"/>
      <c r="BD34" s="738"/>
      <c r="BE34" s="238"/>
      <c r="BF34" s="738"/>
      <c r="BG34" s="738"/>
      <c r="BH34" s="238"/>
      <c r="BI34" s="238"/>
      <c r="BJ34" s="238"/>
    </row>
    <row r="35" spans="1:74" ht="13.2" x14ac:dyDescent="0.25">
      <c r="A35" s="174"/>
      <c r="B35" s="992" t="s">
        <v>1258</v>
      </c>
      <c r="C35" s="1059"/>
      <c r="D35" s="1059"/>
      <c r="E35" s="1059"/>
      <c r="F35" s="1059"/>
      <c r="G35" s="1059"/>
      <c r="H35" s="1059"/>
      <c r="I35" s="1059"/>
      <c r="J35" s="1059"/>
      <c r="K35" s="1059"/>
      <c r="L35" s="1059"/>
      <c r="M35" s="1059"/>
      <c r="N35" s="1059"/>
      <c r="O35" s="1059"/>
      <c r="P35" s="1059"/>
      <c r="Q35" s="1055"/>
      <c r="BD35" s="737"/>
      <c r="BE35" s="150"/>
      <c r="BF35" s="737"/>
      <c r="BK35" s="150"/>
      <c r="BL35" s="150"/>
      <c r="BM35" s="150"/>
      <c r="BN35" s="150"/>
      <c r="BO35" s="150"/>
      <c r="BP35" s="150"/>
      <c r="BQ35" s="150"/>
      <c r="BR35" s="150"/>
      <c r="BS35" s="150"/>
      <c r="BT35" s="150"/>
      <c r="BU35" s="150"/>
      <c r="BV35" s="150"/>
    </row>
    <row r="36" spans="1:74" ht="13.2" x14ac:dyDescent="0.25">
      <c r="A36" s="174"/>
      <c r="B36" s="995" t="s">
        <v>498</v>
      </c>
      <c r="C36" s="994"/>
      <c r="D36" s="994"/>
      <c r="E36" s="994"/>
      <c r="F36" s="994"/>
      <c r="G36" s="994"/>
      <c r="H36" s="994"/>
      <c r="I36" s="994"/>
      <c r="J36" s="994"/>
      <c r="K36" s="994"/>
      <c r="L36" s="994"/>
      <c r="M36" s="994"/>
      <c r="N36" s="994"/>
      <c r="O36" s="994"/>
      <c r="P36" s="994"/>
      <c r="Q36" s="1055"/>
      <c r="BK36" s="150"/>
      <c r="BL36" s="150"/>
      <c r="BM36" s="150"/>
      <c r="BN36" s="150"/>
      <c r="BO36" s="150"/>
      <c r="BP36" s="150"/>
      <c r="BQ36" s="150"/>
      <c r="BR36" s="150"/>
      <c r="BS36" s="150"/>
      <c r="BT36" s="150"/>
      <c r="BU36" s="150"/>
      <c r="BV36" s="150"/>
    </row>
    <row r="37" spans="1:74" ht="13.2" x14ac:dyDescent="0.25">
      <c r="A37" s="174"/>
      <c r="B37" s="1013" t="s">
        <v>846</v>
      </c>
      <c r="C37" s="994"/>
      <c r="D37" s="994"/>
      <c r="E37" s="994"/>
      <c r="F37" s="994"/>
      <c r="G37" s="994"/>
      <c r="H37" s="994"/>
      <c r="I37" s="994"/>
      <c r="J37" s="994"/>
      <c r="K37" s="994"/>
      <c r="L37" s="994"/>
      <c r="M37" s="994"/>
      <c r="N37" s="994"/>
      <c r="O37" s="994"/>
      <c r="P37" s="994"/>
      <c r="Q37" s="994"/>
      <c r="BK37" s="150"/>
      <c r="BL37" s="150"/>
      <c r="BM37" s="150"/>
      <c r="BN37" s="150"/>
      <c r="BO37" s="150"/>
      <c r="BP37" s="150"/>
      <c r="BQ37" s="150"/>
      <c r="BR37" s="150"/>
      <c r="BS37" s="150"/>
      <c r="BT37" s="150"/>
      <c r="BU37" s="150"/>
      <c r="BV37" s="150"/>
    </row>
    <row r="38" spans="1:74" x14ac:dyDescent="0.15">
      <c r="BK38" s="150"/>
      <c r="BL38" s="150"/>
      <c r="BM38" s="150"/>
      <c r="BN38" s="150"/>
      <c r="BO38" s="150"/>
      <c r="BP38" s="150"/>
      <c r="BQ38" s="150"/>
      <c r="BR38" s="150"/>
      <c r="BS38" s="150"/>
      <c r="BT38" s="150"/>
      <c r="BU38" s="150"/>
      <c r="BV38" s="150"/>
    </row>
    <row r="39" spans="1:74" x14ac:dyDescent="0.15">
      <c r="BK39" s="150"/>
      <c r="BL39" s="150"/>
      <c r="BM39" s="150"/>
      <c r="BN39" s="150"/>
      <c r="BO39" s="150"/>
      <c r="BP39" s="150"/>
      <c r="BQ39" s="150"/>
      <c r="BR39" s="150"/>
      <c r="BS39" s="150"/>
      <c r="BT39" s="150"/>
      <c r="BU39" s="150"/>
      <c r="BV39" s="150"/>
    </row>
    <row r="40" spans="1:74" x14ac:dyDescent="0.15">
      <c r="BK40" s="150"/>
      <c r="BL40" s="150"/>
      <c r="BM40" s="150"/>
      <c r="BN40" s="150"/>
      <c r="BO40" s="150"/>
      <c r="BP40" s="150"/>
      <c r="BQ40" s="150"/>
      <c r="BR40" s="150"/>
      <c r="BS40" s="150"/>
      <c r="BT40" s="150"/>
      <c r="BU40" s="150"/>
      <c r="BV40" s="150"/>
    </row>
    <row r="41" spans="1:74" x14ac:dyDescent="0.15">
      <c r="BK41" s="150"/>
      <c r="BL41" s="150"/>
      <c r="BM41" s="150"/>
      <c r="BN41" s="150"/>
      <c r="BO41" s="150"/>
      <c r="BP41" s="150"/>
      <c r="BQ41" s="150"/>
      <c r="BR41" s="150"/>
      <c r="BS41" s="150"/>
      <c r="BT41" s="150"/>
      <c r="BU41" s="150"/>
      <c r="BV41" s="150"/>
    </row>
    <row r="42" spans="1:74" x14ac:dyDescent="0.15">
      <c r="BK42" s="150"/>
      <c r="BL42" s="150"/>
      <c r="BM42" s="150"/>
      <c r="BN42" s="150"/>
      <c r="BO42" s="150"/>
      <c r="BP42" s="150"/>
      <c r="BQ42" s="150"/>
      <c r="BR42" s="150"/>
      <c r="BS42" s="150"/>
      <c r="BT42" s="150"/>
      <c r="BU42" s="150"/>
      <c r="BV42" s="150"/>
    </row>
    <row r="43" spans="1:74" x14ac:dyDescent="0.15">
      <c r="BK43" s="150"/>
      <c r="BL43" s="150"/>
      <c r="BM43" s="150"/>
      <c r="BN43" s="150"/>
      <c r="BO43" s="150"/>
      <c r="BP43" s="150"/>
      <c r="BQ43" s="150"/>
      <c r="BR43" s="150"/>
      <c r="BS43" s="150"/>
      <c r="BT43" s="150"/>
      <c r="BU43" s="150"/>
      <c r="BV43" s="150"/>
    </row>
    <row r="44" spans="1:74" x14ac:dyDescent="0.15">
      <c r="BK44" s="150"/>
      <c r="BL44" s="150"/>
      <c r="BM44" s="150"/>
      <c r="BN44" s="150"/>
      <c r="BO44" s="150"/>
      <c r="BP44" s="150"/>
      <c r="BQ44" s="150"/>
      <c r="BR44" s="150"/>
      <c r="BS44" s="150"/>
      <c r="BT44" s="150"/>
      <c r="BU44" s="150"/>
      <c r="BV44" s="150"/>
    </row>
    <row r="45" spans="1:74" x14ac:dyDescent="0.15">
      <c r="BK45" s="150"/>
      <c r="BL45" s="150"/>
      <c r="BM45" s="150"/>
      <c r="BN45" s="150"/>
      <c r="BO45" s="150"/>
      <c r="BP45" s="150"/>
      <c r="BQ45" s="150"/>
      <c r="BR45" s="150"/>
      <c r="BS45" s="150"/>
      <c r="BT45" s="150"/>
      <c r="BU45" s="150"/>
      <c r="BV45" s="150"/>
    </row>
    <row r="46" spans="1:74" x14ac:dyDescent="0.15">
      <c r="BK46" s="150"/>
      <c r="BL46" s="150"/>
      <c r="BM46" s="150"/>
      <c r="BN46" s="150"/>
      <c r="BO46" s="150"/>
      <c r="BP46" s="150"/>
      <c r="BQ46" s="150"/>
      <c r="BR46" s="150"/>
      <c r="BS46" s="150"/>
      <c r="BT46" s="150"/>
      <c r="BU46" s="150"/>
      <c r="BV46" s="150"/>
    </row>
    <row r="47" spans="1:74" x14ac:dyDescent="0.15">
      <c r="BK47" s="150"/>
      <c r="BL47" s="150"/>
      <c r="BM47" s="150"/>
      <c r="BN47" s="150"/>
      <c r="BO47" s="150"/>
      <c r="BP47" s="150"/>
      <c r="BQ47" s="150"/>
      <c r="BR47" s="150"/>
      <c r="BS47" s="150"/>
      <c r="BT47" s="150"/>
      <c r="BU47" s="150"/>
      <c r="BV47" s="150"/>
    </row>
    <row r="48" spans="1:74" x14ac:dyDescent="0.15">
      <c r="BK48" s="150"/>
      <c r="BL48" s="150"/>
      <c r="BM48" s="150"/>
      <c r="BN48" s="150"/>
      <c r="BO48" s="150"/>
      <c r="BP48" s="150"/>
      <c r="BQ48" s="150"/>
      <c r="BR48" s="150"/>
      <c r="BS48" s="150"/>
      <c r="BT48" s="150"/>
      <c r="BU48" s="150"/>
      <c r="BV48" s="150"/>
    </row>
    <row r="49" spans="63:74" x14ac:dyDescent="0.15">
      <c r="BK49" s="150"/>
      <c r="BL49" s="150"/>
      <c r="BM49" s="150"/>
      <c r="BN49" s="150"/>
      <c r="BO49" s="150"/>
      <c r="BP49" s="150"/>
      <c r="BQ49" s="150"/>
      <c r="BR49" s="150"/>
      <c r="BS49" s="150"/>
      <c r="BT49" s="150"/>
      <c r="BU49" s="150"/>
      <c r="BV49" s="150"/>
    </row>
    <row r="50" spans="63:74" x14ac:dyDescent="0.15">
      <c r="BK50" s="150"/>
      <c r="BL50" s="150"/>
      <c r="BM50" s="150"/>
      <c r="BN50" s="150"/>
      <c r="BO50" s="150"/>
      <c r="BP50" s="150"/>
      <c r="BQ50" s="150"/>
      <c r="BR50" s="150"/>
      <c r="BS50" s="150"/>
      <c r="BT50" s="150"/>
      <c r="BU50" s="150"/>
      <c r="BV50" s="150"/>
    </row>
    <row r="51" spans="63:74" x14ac:dyDescent="0.15">
      <c r="BK51" s="150"/>
      <c r="BL51" s="150"/>
      <c r="BM51" s="150"/>
      <c r="BN51" s="150"/>
      <c r="BO51" s="150"/>
      <c r="BP51" s="150"/>
      <c r="BQ51" s="150"/>
      <c r="BR51" s="150"/>
      <c r="BS51" s="150"/>
      <c r="BT51" s="150"/>
      <c r="BU51" s="150"/>
      <c r="BV51" s="150"/>
    </row>
    <row r="52" spans="63:74" x14ac:dyDescent="0.15">
      <c r="BK52" s="150"/>
      <c r="BL52" s="150"/>
      <c r="BM52" s="150"/>
      <c r="BN52" s="150"/>
      <c r="BO52" s="150"/>
      <c r="BP52" s="150"/>
      <c r="BQ52" s="150"/>
      <c r="BR52" s="150"/>
      <c r="BS52" s="150"/>
      <c r="BT52" s="150"/>
      <c r="BU52" s="150"/>
      <c r="BV52" s="150"/>
    </row>
    <row r="53" spans="63:74" x14ac:dyDescent="0.15">
      <c r="BK53" s="150"/>
      <c r="BL53" s="150"/>
      <c r="BM53" s="150"/>
      <c r="BN53" s="150"/>
      <c r="BO53" s="150"/>
      <c r="BP53" s="150"/>
      <c r="BQ53" s="150"/>
      <c r="BR53" s="150"/>
      <c r="BS53" s="150"/>
      <c r="BT53" s="150"/>
      <c r="BU53" s="150"/>
      <c r="BV53" s="150"/>
    </row>
    <row r="54" spans="63:74" x14ac:dyDescent="0.15">
      <c r="BK54" s="150"/>
      <c r="BL54" s="150"/>
      <c r="BM54" s="150"/>
      <c r="BN54" s="150"/>
      <c r="BO54" s="150"/>
      <c r="BP54" s="150"/>
      <c r="BQ54" s="150"/>
      <c r="BR54" s="150"/>
      <c r="BS54" s="150"/>
      <c r="BT54" s="150"/>
      <c r="BU54" s="150"/>
      <c r="BV54" s="150"/>
    </row>
    <row r="55" spans="63:74" x14ac:dyDescent="0.15">
      <c r="BK55" s="150"/>
      <c r="BL55" s="150"/>
      <c r="BM55" s="150"/>
      <c r="BN55" s="150"/>
      <c r="BO55" s="150"/>
      <c r="BP55" s="150"/>
      <c r="BQ55" s="150"/>
      <c r="BR55" s="150"/>
      <c r="BS55" s="150"/>
      <c r="BT55" s="150"/>
      <c r="BU55" s="150"/>
      <c r="BV55" s="150"/>
    </row>
    <row r="56" spans="63:74" x14ac:dyDescent="0.15">
      <c r="BK56" s="150"/>
      <c r="BL56" s="150"/>
      <c r="BM56" s="150"/>
      <c r="BN56" s="150"/>
      <c r="BO56" s="150"/>
      <c r="BP56" s="150"/>
      <c r="BQ56" s="150"/>
      <c r="BR56" s="150"/>
      <c r="BS56" s="150"/>
      <c r="BT56" s="150"/>
      <c r="BU56" s="150"/>
      <c r="BV56" s="150"/>
    </row>
    <row r="57" spans="63:74" x14ac:dyDescent="0.15">
      <c r="BK57" s="150"/>
      <c r="BL57" s="150"/>
      <c r="BM57" s="150"/>
      <c r="BN57" s="150"/>
      <c r="BO57" s="150"/>
      <c r="BP57" s="150"/>
      <c r="BQ57" s="150"/>
      <c r="BR57" s="150"/>
      <c r="BS57" s="150"/>
      <c r="BT57" s="150"/>
      <c r="BU57" s="150"/>
      <c r="BV57" s="150"/>
    </row>
    <row r="58" spans="63:74" x14ac:dyDescent="0.15">
      <c r="BK58" s="150"/>
      <c r="BL58" s="150"/>
      <c r="BM58" s="150"/>
      <c r="BN58" s="150"/>
      <c r="BO58" s="150"/>
      <c r="BP58" s="150"/>
      <c r="BQ58" s="150"/>
      <c r="BR58" s="150"/>
      <c r="BS58" s="150"/>
      <c r="BT58" s="150"/>
      <c r="BU58" s="150"/>
      <c r="BV58" s="150"/>
    </row>
    <row r="59" spans="63:74" x14ac:dyDescent="0.15">
      <c r="BK59" s="150"/>
      <c r="BL59" s="150"/>
      <c r="BM59" s="150"/>
      <c r="BN59" s="150"/>
      <c r="BO59" s="150"/>
      <c r="BP59" s="150"/>
      <c r="BQ59" s="150"/>
      <c r="BR59" s="150"/>
      <c r="BS59" s="150"/>
      <c r="BT59" s="150"/>
      <c r="BU59" s="150"/>
      <c r="BV59" s="150"/>
    </row>
    <row r="60" spans="63:74" x14ac:dyDescent="0.15">
      <c r="BK60" s="150"/>
      <c r="BL60" s="150"/>
      <c r="BM60" s="150"/>
      <c r="BN60" s="150"/>
      <c r="BO60" s="150"/>
      <c r="BP60" s="150"/>
      <c r="BQ60" s="150"/>
      <c r="BR60" s="150"/>
      <c r="BS60" s="150"/>
      <c r="BT60" s="150"/>
      <c r="BU60" s="150"/>
      <c r="BV60" s="150"/>
    </row>
    <row r="61" spans="63:74" x14ac:dyDescent="0.15">
      <c r="BK61" s="150"/>
      <c r="BL61" s="150"/>
      <c r="BM61" s="150"/>
      <c r="BN61" s="150"/>
      <c r="BO61" s="150"/>
      <c r="BP61" s="150"/>
      <c r="BQ61" s="150"/>
      <c r="BR61" s="150"/>
      <c r="BS61" s="150"/>
      <c r="BT61" s="150"/>
      <c r="BU61" s="150"/>
      <c r="BV61" s="150"/>
    </row>
    <row r="62" spans="63:74" x14ac:dyDescent="0.15">
      <c r="BK62" s="150"/>
      <c r="BL62" s="150"/>
      <c r="BM62" s="150"/>
      <c r="BN62" s="150"/>
      <c r="BO62" s="150"/>
      <c r="BP62" s="150"/>
      <c r="BQ62" s="150"/>
      <c r="BR62" s="150"/>
      <c r="BS62" s="150"/>
      <c r="BT62" s="150"/>
      <c r="BU62" s="150"/>
      <c r="BV62" s="150"/>
    </row>
    <row r="63" spans="63:74" x14ac:dyDescent="0.15">
      <c r="BK63" s="150"/>
      <c r="BL63" s="150"/>
      <c r="BM63" s="150"/>
      <c r="BN63" s="150"/>
      <c r="BO63" s="150"/>
      <c r="BP63" s="150"/>
      <c r="BQ63" s="150"/>
      <c r="BR63" s="150"/>
      <c r="BS63" s="150"/>
      <c r="BT63" s="150"/>
      <c r="BU63" s="150"/>
      <c r="BV63" s="150"/>
    </row>
    <row r="64" spans="63:74" x14ac:dyDescent="0.15">
      <c r="BK64" s="150"/>
      <c r="BL64" s="150"/>
      <c r="BM64" s="150"/>
      <c r="BN64" s="150"/>
      <c r="BO64" s="150"/>
      <c r="BP64" s="150"/>
      <c r="BQ64" s="150"/>
      <c r="BR64" s="150"/>
      <c r="BS64" s="150"/>
      <c r="BT64" s="150"/>
      <c r="BU64" s="150"/>
      <c r="BV64" s="150"/>
    </row>
    <row r="65" spans="63:74" x14ac:dyDescent="0.15">
      <c r="BK65" s="150"/>
      <c r="BL65" s="150"/>
      <c r="BM65" s="150"/>
      <c r="BN65" s="150"/>
      <c r="BO65" s="150"/>
      <c r="BP65" s="150"/>
      <c r="BQ65" s="150"/>
      <c r="BR65" s="150"/>
      <c r="BS65" s="150"/>
      <c r="BT65" s="150"/>
      <c r="BU65" s="150"/>
      <c r="BV65" s="150"/>
    </row>
    <row r="66" spans="63:74" x14ac:dyDescent="0.15">
      <c r="BK66" s="150"/>
      <c r="BL66" s="150"/>
      <c r="BM66" s="150"/>
      <c r="BN66" s="150"/>
      <c r="BO66" s="150"/>
      <c r="BP66" s="150"/>
      <c r="BQ66" s="150"/>
      <c r="BR66" s="150"/>
      <c r="BS66" s="150"/>
      <c r="BT66" s="150"/>
      <c r="BU66" s="150"/>
      <c r="BV66" s="150"/>
    </row>
    <row r="67" spans="63:74" x14ac:dyDescent="0.15">
      <c r="BK67" s="150"/>
      <c r="BL67" s="150"/>
      <c r="BM67" s="150"/>
      <c r="BN67" s="150"/>
      <c r="BO67" s="150"/>
      <c r="BP67" s="150"/>
      <c r="BQ67" s="150"/>
      <c r="BR67" s="150"/>
      <c r="BS67" s="150"/>
      <c r="BT67" s="150"/>
      <c r="BU67" s="150"/>
      <c r="BV67" s="150"/>
    </row>
    <row r="68" spans="63:74" x14ac:dyDescent="0.15">
      <c r="BK68" s="150"/>
      <c r="BL68" s="150"/>
      <c r="BM68" s="150"/>
      <c r="BN68" s="150"/>
      <c r="BO68" s="150"/>
      <c r="BP68" s="150"/>
      <c r="BQ68" s="150"/>
      <c r="BR68" s="150"/>
      <c r="BS68" s="150"/>
      <c r="BT68" s="150"/>
      <c r="BU68" s="150"/>
      <c r="BV68" s="150"/>
    </row>
    <row r="69" spans="63:74" x14ac:dyDescent="0.15">
      <c r="BK69" s="150"/>
      <c r="BL69" s="150"/>
      <c r="BM69" s="150"/>
      <c r="BN69" s="150"/>
      <c r="BO69" s="150"/>
      <c r="BP69" s="150"/>
      <c r="BQ69" s="150"/>
      <c r="BR69" s="150"/>
      <c r="BS69" s="150"/>
      <c r="BT69" s="150"/>
      <c r="BU69" s="150"/>
      <c r="BV69" s="150"/>
    </row>
    <row r="70" spans="63:74" x14ac:dyDescent="0.15">
      <c r="BK70" s="150"/>
      <c r="BL70" s="150"/>
      <c r="BM70" s="150"/>
      <c r="BN70" s="150"/>
      <c r="BO70" s="150"/>
      <c r="BP70" s="150"/>
      <c r="BQ70" s="150"/>
      <c r="BR70" s="150"/>
      <c r="BS70" s="150"/>
      <c r="BT70" s="150"/>
      <c r="BU70" s="150"/>
      <c r="BV70" s="150"/>
    </row>
    <row r="71" spans="63:74" x14ac:dyDescent="0.15">
      <c r="BK71" s="150"/>
      <c r="BL71" s="150"/>
      <c r="BM71" s="150"/>
      <c r="BN71" s="150"/>
      <c r="BO71" s="150"/>
      <c r="BP71" s="150"/>
      <c r="BQ71" s="150"/>
      <c r="BR71" s="150"/>
      <c r="BS71" s="150"/>
      <c r="BT71" s="150"/>
      <c r="BU71" s="150"/>
      <c r="BV71" s="150"/>
    </row>
    <row r="72" spans="63:74" x14ac:dyDescent="0.15">
      <c r="BK72" s="150"/>
      <c r="BL72" s="150"/>
      <c r="BM72" s="150"/>
      <c r="BN72" s="150"/>
      <c r="BO72" s="150"/>
      <c r="BP72" s="150"/>
      <c r="BQ72" s="150"/>
      <c r="BR72" s="150"/>
      <c r="BS72" s="150"/>
      <c r="BT72" s="150"/>
      <c r="BU72" s="150"/>
      <c r="BV72" s="150"/>
    </row>
    <row r="73" spans="63:74" x14ac:dyDescent="0.15">
      <c r="BK73" s="150"/>
      <c r="BL73" s="150"/>
      <c r="BM73" s="150"/>
      <c r="BN73" s="150"/>
      <c r="BO73" s="150"/>
      <c r="BP73" s="150"/>
      <c r="BQ73" s="150"/>
      <c r="BR73" s="150"/>
      <c r="BS73" s="150"/>
      <c r="BT73" s="150"/>
      <c r="BU73" s="150"/>
      <c r="BV73" s="150"/>
    </row>
    <row r="74" spans="63:74" x14ac:dyDescent="0.15">
      <c r="BK74" s="150"/>
      <c r="BL74" s="150"/>
      <c r="BM74" s="150"/>
      <c r="BN74" s="150"/>
      <c r="BO74" s="150"/>
      <c r="BP74" s="150"/>
      <c r="BQ74" s="150"/>
      <c r="BR74" s="150"/>
      <c r="BS74" s="150"/>
      <c r="BT74" s="150"/>
      <c r="BU74" s="150"/>
      <c r="BV74" s="150"/>
    </row>
    <row r="75" spans="63:74" x14ac:dyDescent="0.15">
      <c r="BK75" s="150"/>
      <c r="BL75" s="150"/>
      <c r="BM75" s="150"/>
      <c r="BN75" s="150"/>
      <c r="BO75" s="150"/>
      <c r="BP75" s="150"/>
      <c r="BQ75" s="150"/>
      <c r="BR75" s="150"/>
      <c r="BS75" s="150"/>
      <c r="BT75" s="150"/>
      <c r="BU75" s="150"/>
      <c r="BV75" s="150"/>
    </row>
    <row r="76" spans="63:74" x14ac:dyDescent="0.15">
      <c r="BK76" s="150"/>
      <c r="BL76" s="150"/>
      <c r="BM76" s="150"/>
      <c r="BN76" s="150"/>
      <c r="BO76" s="150"/>
      <c r="BP76" s="150"/>
      <c r="BQ76" s="150"/>
      <c r="BR76" s="150"/>
      <c r="BS76" s="150"/>
      <c r="BT76" s="150"/>
      <c r="BU76" s="150"/>
      <c r="BV76" s="150"/>
    </row>
    <row r="77" spans="63:74" x14ac:dyDescent="0.15">
      <c r="BK77" s="150"/>
      <c r="BL77" s="150"/>
      <c r="BM77" s="150"/>
      <c r="BN77" s="150"/>
      <c r="BO77" s="150"/>
      <c r="BP77" s="150"/>
      <c r="BQ77" s="150"/>
      <c r="BR77" s="150"/>
      <c r="BS77" s="150"/>
      <c r="BT77" s="150"/>
      <c r="BU77" s="150"/>
      <c r="BV77" s="150"/>
    </row>
    <row r="78" spans="63:74" x14ac:dyDescent="0.15">
      <c r="BK78" s="150"/>
      <c r="BL78" s="150"/>
      <c r="BM78" s="150"/>
      <c r="BN78" s="150"/>
      <c r="BO78" s="150"/>
      <c r="BP78" s="150"/>
      <c r="BQ78" s="150"/>
      <c r="BR78" s="150"/>
      <c r="BS78" s="150"/>
      <c r="BT78" s="150"/>
      <c r="BU78" s="150"/>
      <c r="BV78" s="150"/>
    </row>
    <row r="79" spans="63:74" x14ac:dyDescent="0.15">
      <c r="BK79" s="150"/>
      <c r="BL79" s="150"/>
      <c r="BM79" s="150"/>
      <c r="BN79" s="150"/>
      <c r="BO79" s="150"/>
      <c r="BP79" s="150"/>
      <c r="BQ79" s="150"/>
      <c r="BR79" s="150"/>
      <c r="BS79" s="150"/>
      <c r="BT79" s="150"/>
      <c r="BU79" s="150"/>
      <c r="BV79" s="150"/>
    </row>
    <row r="80" spans="63:74" x14ac:dyDescent="0.15">
      <c r="BK80" s="150"/>
      <c r="BL80" s="150"/>
      <c r="BM80" s="150"/>
      <c r="BN80" s="150"/>
      <c r="BO80" s="150"/>
      <c r="BP80" s="150"/>
      <c r="BQ80" s="150"/>
      <c r="BR80" s="150"/>
      <c r="BS80" s="150"/>
      <c r="BT80" s="150"/>
      <c r="BU80" s="150"/>
      <c r="BV80" s="150"/>
    </row>
    <row r="81" spans="63:74" x14ac:dyDescent="0.15">
      <c r="BK81" s="150"/>
      <c r="BL81" s="150"/>
      <c r="BM81" s="150"/>
      <c r="BN81" s="150"/>
      <c r="BO81" s="150"/>
      <c r="BP81" s="150"/>
      <c r="BQ81" s="150"/>
      <c r="BR81" s="150"/>
      <c r="BS81" s="150"/>
      <c r="BT81" s="150"/>
      <c r="BU81" s="150"/>
      <c r="BV81" s="150"/>
    </row>
    <row r="82" spans="63:74" x14ac:dyDescent="0.15">
      <c r="BK82" s="150"/>
      <c r="BL82" s="150"/>
      <c r="BM82" s="150"/>
      <c r="BN82" s="150"/>
      <c r="BO82" s="150"/>
      <c r="BP82" s="150"/>
      <c r="BQ82" s="150"/>
      <c r="BR82" s="150"/>
      <c r="BS82" s="150"/>
      <c r="BT82" s="150"/>
      <c r="BU82" s="150"/>
      <c r="BV82" s="150"/>
    </row>
    <row r="83" spans="63:74" x14ac:dyDescent="0.15">
      <c r="BK83" s="150"/>
      <c r="BL83" s="150"/>
      <c r="BM83" s="150"/>
      <c r="BN83" s="150"/>
      <c r="BO83" s="150"/>
      <c r="BP83" s="150"/>
      <c r="BQ83" s="150"/>
      <c r="BR83" s="150"/>
      <c r="BS83" s="150"/>
      <c r="BT83" s="150"/>
      <c r="BU83" s="150"/>
      <c r="BV83" s="150"/>
    </row>
    <row r="84" spans="63:74" x14ac:dyDescent="0.15">
      <c r="BK84" s="150"/>
      <c r="BL84" s="150"/>
      <c r="BM84" s="150"/>
      <c r="BN84" s="150"/>
      <c r="BO84" s="150"/>
      <c r="BP84" s="150"/>
      <c r="BQ84" s="150"/>
      <c r="BR84" s="150"/>
      <c r="BS84" s="150"/>
      <c r="BT84" s="150"/>
      <c r="BU84" s="150"/>
      <c r="BV84" s="150"/>
    </row>
    <row r="85" spans="63:74" x14ac:dyDescent="0.15">
      <c r="BK85" s="150"/>
      <c r="BL85" s="150"/>
      <c r="BM85" s="150"/>
      <c r="BN85" s="150"/>
      <c r="BO85" s="150"/>
      <c r="BP85" s="150"/>
      <c r="BQ85" s="150"/>
      <c r="BR85" s="150"/>
      <c r="BS85" s="150"/>
      <c r="BT85" s="150"/>
      <c r="BU85" s="150"/>
      <c r="BV85" s="150"/>
    </row>
    <row r="86" spans="63:74" x14ac:dyDescent="0.15">
      <c r="BK86" s="150"/>
      <c r="BL86" s="150"/>
      <c r="BM86" s="150"/>
      <c r="BN86" s="150"/>
      <c r="BO86" s="150"/>
      <c r="BP86" s="150"/>
      <c r="BQ86" s="150"/>
      <c r="BR86" s="150"/>
      <c r="BS86" s="150"/>
      <c r="BT86" s="150"/>
      <c r="BU86" s="150"/>
      <c r="BV86" s="150"/>
    </row>
    <row r="87" spans="63:74" x14ac:dyDescent="0.15">
      <c r="BK87" s="150"/>
      <c r="BL87" s="150"/>
      <c r="BM87" s="150"/>
      <c r="BN87" s="150"/>
      <c r="BO87" s="150"/>
      <c r="BP87" s="150"/>
      <c r="BQ87" s="150"/>
      <c r="BR87" s="150"/>
      <c r="BS87" s="150"/>
      <c r="BT87" s="150"/>
      <c r="BU87" s="150"/>
      <c r="BV87" s="150"/>
    </row>
    <row r="88" spans="63:74" x14ac:dyDescent="0.15">
      <c r="BK88" s="150"/>
      <c r="BL88" s="150"/>
      <c r="BM88" s="150"/>
      <c r="BN88" s="150"/>
      <c r="BO88" s="150"/>
      <c r="BP88" s="150"/>
      <c r="BQ88" s="150"/>
      <c r="BR88" s="150"/>
      <c r="BS88" s="150"/>
      <c r="BT88" s="150"/>
      <c r="BU88" s="150"/>
      <c r="BV88" s="150"/>
    </row>
    <row r="89" spans="63:74" x14ac:dyDescent="0.15">
      <c r="BK89" s="150"/>
      <c r="BL89" s="150"/>
      <c r="BM89" s="150"/>
      <c r="BN89" s="150"/>
      <c r="BO89" s="150"/>
      <c r="BP89" s="150"/>
      <c r="BQ89" s="150"/>
      <c r="BR89" s="150"/>
      <c r="BS89" s="150"/>
      <c r="BT89" s="150"/>
      <c r="BU89" s="150"/>
      <c r="BV89" s="150"/>
    </row>
    <row r="90" spans="63:74" x14ac:dyDescent="0.15">
      <c r="BK90" s="150"/>
      <c r="BL90" s="150"/>
      <c r="BM90" s="150"/>
      <c r="BN90" s="150"/>
      <c r="BO90" s="150"/>
      <c r="BP90" s="150"/>
      <c r="BQ90" s="150"/>
      <c r="BR90" s="150"/>
      <c r="BS90" s="150"/>
      <c r="BT90" s="150"/>
      <c r="BU90" s="150"/>
      <c r="BV90" s="150"/>
    </row>
    <row r="91" spans="63:74" x14ac:dyDescent="0.15">
      <c r="BK91" s="150"/>
      <c r="BL91" s="150"/>
      <c r="BM91" s="150"/>
      <c r="BN91" s="150"/>
      <c r="BO91" s="150"/>
      <c r="BP91" s="150"/>
      <c r="BQ91" s="150"/>
      <c r="BR91" s="150"/>
      <c r="BS91" s="150"/>
      <c r="BT91" s="150"/>
      <c r="BU91" s="150"/>
      <c r="BV91" s="150"/>
    </row>
    <row r="92" spans="63:74" x14ac:dyDescent="0.15">
      <c r="BK92" s="150"/>
      <c r="BL92" s="150"/>
      <c r="BM92" s="150"/>
      <c r="BN92" s="150"/>
      <c r="BO92" s="150"/>
      <c r="BP92" s="150"/>
      <c r="BQ92" s="150"/>
      <c r="BR92" s="150"/>
      <c r="BS92" s="150"/>
      <c r="BT92" s="150"/>
      <c r="BU92" s="150"/>
      <c r="BV92" s="150"/>
    </row>
    <row r="93" spans="63:74" x14ac:dyDescent="0.15">
      <c r="BK93" s="150"/>
      <c r="BL93" s="150"/>
      <c r="BM93" s="150"/>
      <c r="BN93" s="150"/>
      <c r="BO93" s="150"/>
      <c r="BP93" s="150"/>
      <c r="BQ93" s="150"/>
      <c r="BR93" s="150"/>
      <c r="BS93" s="150"/>
      <c r="BT93" s="150"/>
      <c r="BU93" s="150"/>
      <c r="BV93" s="150"/>
    </row>
    <row r="94" spans="63:74" x14ac:dyDescent="0.15">
      <c r="BK94" s="150"/>
      <c r="BL94" s="150"/>
      <c r="BM94" s="150"/>
      <c r="BN94" s="150"/>
      <c r="BO94" s="150"/>
      <c r="BP94" s="150"/>
      <c r="BQ94" s="150"/>
      <c r="BR94" s="150"/>
      <c r="BS94" s="150"/>
      <c r="BT94" s="150"/>
      <c r="BU94" s="150"/>
      <c r="BV94" s="150"/>
    </row>
    <row r="95" spans="63:74" x14ac:dyDescent="0.15">
      <c r="BK95" s="150"/>
      <c r="BL95" s="150"/>
      <c r="BM95" s="150"/>
      <c r="BN95" s="150"/>
      <c r="BO95" s="150"/>
      <c r="BP95" s="150"/>
      <c r="BQ95" s="150"/>
      <c r="BR95" s="150"/>
      <c r="BS95" s="150"/>
      <c r="BT95" s="150"/>
      <c r="BU95" s="150"/>
      <c r="BV95" s="150"/>
    </row>
    <row r="96" spans="63:74" x14ac:dyDescent="0.15">
      <c r="BK96" s="150"/>
      <c r="BL96" s="150"/>
      <c r="BM96" s="150"/>
      <c r="BN96" s="150"/>
      <c r="BO96" s="150"/>
      <c r="BP96" s="150"/>
      <c r="BQ96" s="150"/>
      <c r="BR96" s="150"/>
      <c r="BS96" s="150"/>
      <c r="BT96" s="150"/>
      <c r="BU96" s="150"/>
      <c r="BV96" s="150"/>
    </row>
    <row r="97" spans="63:74" x14ac:dyDescent="0.15">
      <c r="BK97" s="150"/>
      <c r="BL97" s="150"/>
      <c r="BM97" s="150"/>
      <c r="BN97" s="150"/>
      <c r="BO97" s="150"/>
      <c r="BP97" s="150"/>
      <c r="BQ97" s="150"/>
      <c r="BR97" s="150"/>
      <c r="BS97" s="150"/>
      <c r="BT97" s="150"/>
      <c r="BU97" s="150"/>
      <c r="BV97" s="150"/>
    </row>
    <row r="98" spans="63:74" x14ac:dyDescent="0.15">
      <c r="BK98" s="150"/>
      <c r="BL98" s="150"/>
      <c r="BM98" s="150"/>
      <c r="BN98" s="150"/>
      <c r="BO98" s="150"/>
      <c r="BP98" s="150"/>
      <c r="BQ98" s="150"/>
      <c r="BR98" s="150"/>
      <c r="BS98" s="150"/>
      <c r="BT98" s="150"/>
      <c r="BU98" s="150"/>
      <c r="BV98" s="150"/>
    </row>
    <row r="99" spans="63:74" x14ac:dyDescent="0.15">
      <c r="BK99" s="150"/>
      <c r="BL99" s="150"/>
      <c r="BM99" s="150"/>
      <c r="BN99" s="150"/>
      <c r="BO99" s="150"/>
      <c r="BP99" s="150"/>
      <c r="BQ99" s="150"/>
      <c r="BR99" s="150"/>
      <c r="BS99" s="150"/>
      <c r="BT99" s="150"/>
      <c r="BU99" s="150"/>
      <c r="BV99" s="150"/>
    </row>
    <row r="100" spans="63:74" x14ac:dyDescent="0.15">
      <c r="BK100" s="150"/>
      <c r="BL100" s="150"/>
      <c r="BM100" s="150"/>
      <c r="BN100" s="150"/>
      <c r="BO100" s="150"/>
      <c r="BP100" s="150"/>
      <c r="BQ100" s="150"/>
      <c r="BR100" s="150"/>
      <c r="BS100" s="150"/>
      <c r="BT100" s="150"/>
      <c r="BU100" s="150"/>
      <c r="BV100" s="150"/>
    </row>
    <row r="101" spans="63:74" x14ac:dyDescent="0.15">
      <c r="BK101" s="150"/>
      <c r="BL101" s="150"/>
      <c r="BM101" s="150"/>
      <c r="BN101" s="150"/>
      <c r="BO101" s="150"/>
      <c r="BP101" s="150"/>
      <c r="BQ101" s="150"/>
      <c r="BR101" s="150"/>
      <c r="BS101" s="150"/>
      <c r="BT101" s="150"/>
      <c r="BU101" s="150"/>
      <c r="BV101" s="150"/>
    </row>
    <row r="102" spans="63:74" x14ac:dyDescent="0.15">
      <c r="BK102" s="150"/>
      <c r="BL102" s="150"/>
      <c r="BM102" s="150"/>
      <c r="BN102" s="150"/>
      <c r="BO102" s="150"/>
      <c r="BP102" s="150"/>
      <c r="BQ102" s="150"/>
      <c r="BR102" s="150"/>
      <c r="BS102" s="150"/>
      <c r="BT102" s="150"/>
      <c r="BU102" s="150"/>
      <c r="BV102" s="150"/>
    </row>
    <row r="103" spans="63:74" x14ac:dyDescent="0.15">
      <c r="BK103" s="150"/>
      <c r="BL103" s="150"/>
      <c r="BM103" s="150"/>
      <c r="BN103" s="150"/>
      <c r="BO103" s="150"/>
      <c r="BP103" s="150"/>
      <c r="BQ103" s="150"/>
      <c r="BR103" s="150"/>
      <c r="BS103" s="150"/>
      <c r="BT103" s="150"/>
      <c r="BU103" s="150"/>
      <c r="BV103" s="150"/>
    </row>
    <row r="104" spans="63:74" x14ac:dyDescent="0.15">
      <c r="BK104" s="150"/>
      <c r="BL104" s="150"/>
      <c r="BM104" s="150"/>
      <c r="BN104" s="150"/>
      <c r="BO104" s="150"/>
      <c r="BP104" s="150"/>
      <c r="BQ104" s="150"/>
      <c r="BR104" s="150"/>
      <c r="BS104" s="150"/>
      <c r="BT104" s="150"/>
      <c r="BU104" s="150"/>
      <c r="BV104" s="150"/>
    </row>
    <row r="105" spans="63:74" x14ac:dyDescent="0.15">
      <c r="BK105" s="150"/>
      <c r="BL105" s="150"/>
      <c r="BM105" s="150"/>
      <c r="BN105" s="150"/>
      <c r="BO105" s="150"/>
      <c r="BP105" s="150"/>
      <c r="BQ105" s="150"/>
      <c r="BR105" s="150"/>
      <c r="BS105" s="150"/>
      <c r="BT105" s="150"/>
      <c r="BU105" s="150"/>
      <c r="BV105" s="150"/>
    </row>
    <row r="106" spans="63:74" x14ac:dyDescent="0.15">
      <c r="BK106" s="150"/>
      <c r="BL106" s="150"/>
      <c r="BM106" s="150"/>
      <c r="BN106" s="150"/>
      <c r="BO106" s="150"/>
      <c r="BP106" s="150"/>
      <c r="BQ106" s="150"/>
      <c r="BR106" s="150"/>
      <c r="BS106" s="150"/>
      <c r="BT106" s="150"/>
      <c r="BU106" s="150"/>
      <c r="BV106" s="150"/>
    </row>
    <row r="107" spans="63:74" x14ac:dyDescent="0.15">
      <c r="BK107" s="150"/>
      <c r="BL107" s="150"/>
      <c r="BM107" s="150"/>
      <c r="BN107" s="150"/>
      <c r="BO107" s="150"/>
      <c r="BP107" s="150"/>
      <c r="BQ107" s="150"/>
      <c r="BR107" s="150"/>
      <c r="BS107" s="150"/>
      <c r="BT107" s="150"/>
      <c r="BU107" s="150"/>
      <c r="BV107" s="150"/>
    </row>
    <row r="108" spans="63:74" x14ac:dyDescent="0.15">
      <c r="BK108" s="150"/>
      <c r="BL108" s="150"/>
      <c r="BM108" s="150"/>
      <c r="BN108" s="150"/>
      <c r="BO108" s="150"/>
      <c r="BP108" s="150"/>
      <c r="BQ108" s="150"/>
      <c r="BR108" s="150"/>
      <c r="BS108" s="150"/>
      <c r="BT108" s="150"/>
      <c r="BU108" s="150"/>
      <c r="BV108" s="150"/>
    </row>
    <row r="109" spans="63:74" x14ac:dyDescent="0.15">
      <c r="BK109" s="150"/>
      <c r="BL109" s="150"/>
      <c r="BM109" s="150"/>
      <c r="BN109" s="150"/>
      <c r="BO109" s="150"/>
      <c r="BP109" s="150"/>
      <c r="BQ109" s="150"/>
      <c r="BR109" s="150"/>
      <c r="BS109" s="150"/>
      <c r="BT109" s="150"/>
      <c r="BU109" s="150"/>
      <c r="BV109" s="150"/>
    </row>
    <row r="110" spans="63:74" x14ac:dyDescent="0.15">
      <c r="BK110" s="150"/>
      <c r="BL110" s="150"/>
      <c r="BM110" s="150"/>
      <c r="BN110" s="150"/>
      <c r="BO110" s="150"/>
      <c r="BP110" s="150"/>
      <c r="BQ110" s="150"/>
      <c r="BR110" s="150"/>
      <c r="BS110" s="150"/>
      <c r="BT110" s="150"/>
      <c r="BU110" s="150"/>
      <c r="BV110" s="150"/>
    </row>
    <row r="111" spans="63:74" x14ac:dyDescent="0.15">
      <c r="BK111" s="150"/>
      <c r="BL111" s="150"/>
      <c r="BM111" s="150"/>
      <c r="BN111" s="150"/>
      <c r="BO111" s="150"/>
      <c r="BP111" s="150"/>
      <c r="BQ111" s="150"/>
      <c r="BR111" s="150"/>
      <c r="BS111" s="150"/>
      <c r="BT111" s="150"/>
      <c r="BU111" s="150"/>
      <c r="BV111" s="150"/>
    </row>
    <row r="112" spans="63:74" x14ac:dyDescent="0.15">
      <c r="BK112" s="150"/>
      <c r="BL112" s="150"/>
      <c r="BM112" s="150"/>
      <c r="BN112" s="150"/>
      <c r="BO112" s="150"/>
      <c r="BP112" s="150"/>
      <c r="BQ112" s="150"/>
      <c r="BR112" s="150"/>
      <c r="BS112" s="150"/>
      <c r="BT112" s="150"/>
      <c r="BU112" s="150"/>
      <c r="BV112" s="150"/>
    </row>
    <row r="113" spans="63:74" x14ac:dyDescent="0.15">
      <c r="BK113" s="150"/>
      <c r="BL113" s="150"/>
      <c r="BM113" s="150"/>
      <c r="BN113" s="150"/>
      <c r="BO113" s="150"/>
      <c r="BP113" s="150"/>
      <c r="BQ113" s="150"/>
      <c r="BR113" s="150"/>
      <c r="BS113" s="150"/>
      <c r="BT113" s="150"/>
      <c r="BU113" s="150"/>
      <c r="BV113" s="150"/>
    </row>
    <row r="114" spans="63:74" x14ac:dyDescent="0.15">
      <c r="BK114" s="150"/>
      <c r="BL114" s="150"/>
      <c r="BM114" s="150"/>
      <c r="BN114" s="150"/>
      <c r="BO114" s="150"/>
      <c r="BP114" s="150"/>
      <c r="BQ114" s="150"/>
      <c r="BR114" s="150"/>
      <c r="BS114" s="150"/>
      <c r="BT114" s="150"/>
      <c r="BU114" s="150"/>
      <c r="BV114" s="150"/>
    </row>
    <row r="115" spans="63:74" x14ac:dyDescent="0.15">
      <c r="BK115" s="150"/>
      <c r="BL115" s="150"/>
      <c r="BM115" s="150"/>
      <c r="BN115" s="150"/>
      <c r="BO115" s="150"/>
      <c r="BP115" s="150"/>
      <c r="BQ115" s="150"/>
      <c r="BR115" s="150"/>
      <c r="BS115" s="150"/>
      <c r="BT115" s="150"/>
      <c r="BU115" s="150"/>
      <c r="BV115" s="150"/>
    </row>
    <row r="116" spans="63:74" x14ac:dyDescent="0.15">
      <c r="BK116" s="150"/>
      <c r="BL116" s="150"/>
      <c r="BM116" s="150"/>
      <c r="BN116" s="150"/>
      <c r="BO116" s="150"/>
      <c r="BP116" s="150"/>
      <c r="BQ116" s="150"/>
      <c r="BR116" s="150"/>
      <c r="BS116" s="150"/>
      <c r="BT116" s="150"/>
      <c r="BU116" s="150"/>
      <c r="BV116" s="150"/>
    </row>
    <row r="117" spans="63:74" x14ac:dyDescent="0.15">
      <c r="BK117" s="150"/>
      <c r="BL117" s="150"/>
      <c r="BM117" s="150"/>
      <c r="BN117" s="150"/>
      <c r="BO117" s="150"/>
      <c r="BP117" s="150"/>
      <c r="BQ117" s="150"/>
      <c r="BR117" s="150"/>
      <c r="BS117" s="150"/>
      <c r="BT117" s="150"/>
      <c r="BU117" s="150"/>
      <c r="BV117" s="150"/>
    </row>
    <row r="118" spans="63:74" x14ac:dyDescent="0.15">
      <c r="BK118" s="150"/>
      <c r="BL118" s="150"/>
      <c r="BM118" s="150"/>
      <c r="BN118" s="150"/>
      <c r="BO118" s="150"/>
      <c r="BP118" s="150"/>
      <c r="BQ118" s="150"/>
      <c r="BR118" s="150"/>
      <c r="BS118" s="150"/>
      <c r="BT118" s="150"/>
      <c r="BU118" s="150"/>
      <c r="BV118" s="150"/>
    </row>
    <row r="119" spans="63:74" x14ac:dyDescent="0.15">
      <c r="BK119" s="150"/>
      <c r="BL119" s="150"/>
      <c r="BM119" s="150"/>
      <c r="BN119" s="150"/>
      <c r="BO119" s="150"/>
      <c r="BP119" s="150"/>
      <c r="BQ119" s="150"/>
      <c r="BR119" s="150"/>
      <c r="BS119" s="150"/>
      <c r="BT119" s="150"/>
      <c r="BU119" s="150"/>
      <c r="BV119" s="150"/>
    </row>
    <row r="120" spans="63:74" x14ac:dyDescent="0.15">
      <c r="BK120" s="150"/>
      <c r="BL120" s="150"/>
      <c r="BM120" s="150"/>
      <c r="BN120" s="150"/>
      <c r="BO120" s="150"/>
      <c r="BP120" s="150"/>
      <c r="BQ120" s="150"/>
      <c r="BR120" s="150"/>
      <c r="BS120" s="150"/>
      <c r="BT120" s="150"/>
      <c r="BU120" s="150"/>
      <c r="BV120" s="150"/>
    </row>
    <row r="121" spans="63:74" x14ac:dyDescent="0.15">
      <c r="BK121" s="150"/>
      <c r="BL121" s="150"/>
      <c r="BM121" s="150"/>
      <c r="BN121" s="150"/>
      <c r="BO121" s="150"/>
      <c r="BP121" s="150"/>
      <c r="BQ121" s="150"/>
      <c r="BR121" s="150"/>
      <c r="BS121" s="150"/>
      <c r="BT121" s="150"/>
      <c r="BU121" s="150"/>
      <c r="BV121" s="150"/>
    </row>
    <row r="122" spans="63:74" x14ac:dyDescent="0.15">
      <c r="BK122" s="150"/>
      <c r="BL122" s="150"/>
      <c r="BM122" s="150"/>
      <c r="BN122" s="150"/>
      <c r="BO122" s="150"/>
      <c r="BP122" s="150"/>
      <c r="BQ122" s="150"/>
      <c r="BR122" s="150"/>
      <c r="BS122" s="150"/>
      <c r="BT122" s="150"/>
      <c r="BU122" s="150"/>
      <c r="BV122" s="150"/>
    </row>
    <row r="123" spans="63:74" x14ac:dyDescent="0.15">
      <c r="BK123" s="150"/>
      <c r="BL123" s="150"/>
      <c r="BM123" s="150"/>
      <c r="BN123" s="150"/>
      <c r="BO123" s="150"/>
      <c r="BP123" s="150"/>
      <c r="BQ123" s="150"/>
      <c r="BR123" s="150"/>
      <c r="BS123" s="150"/>
      <c r="BT123" s="150"/>
      <c r="BU123" s="150"/>
      <c r="BV123" s="150"/>
    </row>
    <row r="124" spans="63:74" x14ac:dyDescent="0.15">
      <c r="BK124" s="150"/>
      <c r="BL124" s="150"/>
      <c r="BM124" s="150"/>
      <c r="BN124" s="150"/>
      <c r="BO124" s="150"/>
      <c r="BP124" s="150"/>
      <c r="BQ124" s="150"/>
      <c r="BR124" s="150"/>
      <c r="BS124" s="150"/>
      <c r="BT124" s="150"/>
      <c r="BU124" s="150"/>
      <c r="BV124" s="150"/>
    </row>
  </sheetData>
  <mergeCells count="20">
    <mergeCell ref="B35:Q35"/>
    <mergeCell ref="B36:Q36"/>
    <mergeCell ref="B37:Q37"/>
    <mergeCell ref="B32:Q32"/>
    <mergeCell ref="B33:Q33"/>
    <mergeCell ref="A1:A2"/>
    <mergeCell ref="B24:Q24"/>
    <mergeCell ref="B29:Q29"/>
    <mergeCell ref="B30:Q30"/>
    <mergeCell ref="B28:Q28"/>
    <mergeCell ref="B31:Q31"/>
    <mergeCell ref="B27:Q27"/>
    <mergeCell ref="B25:Q25"/>
    <mergeCell ref="BK3:BV3"/>
    <mergeCell ref="B1:AL1"/>
    <mergeCell ref="C3:N3"/>
    <mergeCell ref="O3:Z3"/>
    <mergeCell ref="AA3:AL3"/>
    <mergeCell ref="AM3:AX3"/>
    <mergeCell ref="AY3:BJ3"/>
  </mergeCells>
  <phoneticPr fontId="7" type="noConversion"/>
  <hyperlinks>
    <hyperlink ref="A1:A2" location="Contents!A1" display="Table of Contents" xr:uid="{00000000-0004-0000-0A00-000000000000}"/>
  </hyperlinks>
  <pageMargins left="0.25" right="0.25" top="0.25" bottom="0.25" header="0.5" footer="0.5"/>
  <pageSetup scale="80"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3306-F4DF-4D04-9A79-0058AAEF693E}">
  <sheetPr transitionEvaluation="1" transitionEntry="1">
    <pageSetUpPr fitToPage="1"/>
  </sheetPr>
  <dimension ref="A1:BV137"/>
  <sheetViews>
    <sheetView showGridLines="0" zoomScaleNormal="100" workbookViewId="0">
      <pane xSplit="2" ySplit="4" topLeftCell="AS14" activePane="bottomRight" state="frozen"/>
      <selection activeCell="BF63" sqref="BF63"/>
      <selection pane="topRight" activeCell="BF63" sqref="BF63"/>
      <selection pane="bottomLeft" activeCell="BF63" sqref="BF63"/>
      <selection pane="bottomRight" activeCell="AW44" sqref="AW44"/>
    </sheetView>
  </sheetViews>
  <sheetFormatPr defaultColWidth="9.5546875" defaultRowHeight="10.199999999999999" x14ac:dyDescent="0.2"/>
  <cols>
    <col min="1" max="1" width="14.5546875" style="24" customWidth="1"/>
    <col min="2" max="2" width="44.5546875" style="24" customWidth="1"/>
    <col min="3" max="50" width="6.5546875" style="24" customWidth="1"/>
    <col min="51" max="55" width="6.5546875" style="153" customWidth="1"/>
    <col min="56" max="56" width="6.5546875" style="716" customWidth="1"/>
    <col min="57" max="57" width="6.5546875" style="302" customWidth="1"/>
    <col min="58" max="58" width="6.5546875" style="716" customWidth="1"/>
    <col min="59" max="59" width="6.5546875" style="723" customWidth="1"/>
    <col min="60" max="62" width="6.5546875" style="153" customWidth="1"/>
    <col min="63" max="74" width="6.5546875" style="24" customWidth="1"/>
    <col min="75" max="16384" width="9.5546875" style="24"/>
  </cols>
  <sheetData>
    <row r="1" spans="1:74" ht="13.35" customHeight="1" x14ac:dyDescent="0.25">
      <c r="A1" s="1008" t="s">
        <v>479</v>
      </c>
      <c r="B1" s="1052" t="s">
        <v>1527</v>
      </c>
      <c r="C1" s="1053"/>
      <c r="D1" s="1053"/>
      <c r="E1" s="1053"/>
      <c r="F1" s="1053"/>
      <c r="G1" s="1053"/>
      <c r="H1" s="1053"/>
      <c r="I1" s="1053"/>
      <c r="J1" s="1053"/>
      <c r="K1" s="1053"/>
      <c r="L1" s="1053"/>
      <c r="M1" s="1053"/>
      <c r="N1" s="1053"/>
      <c r="O1" s="1053"/>
      <c r="P1" s="1053"/>
      <c r="Q1" s="1053"/>
      <c r="R1" s="1053"/>
      <c r="S1" s="1053"/>
      <c r="T1" s="1053"/>
      <c r="U1" s="1053"/>
      <c r="V1" s="1053"/>
      <c r="W1" s="1053"/>
      <c r="X1" s="1053"/>
      <c r="Y1" s="1053"/>
      <c r="Z1" s="1053"/>
      <c r="AA1" s="1053"/>
      <c r="AB1" s="1053"/>
      <c r="AC1" s="1053"/>
      <c r="AD1" s="1053"/>
      <c r="AE1" s="1053"/>
      <c r="AF1" s="1053"/>
      <c r="AG1" s="1053"/>
      <c r="AH1" s="1053"/>
      <c r="AI1" s="1053"/>
      <c r="AJ1" s="1053"/>
      <c r="AK1" s="1053"/>
      <c r="AL1" s="1053"/>
    </row>
    <row r="2" spans="1:74" ht="13.2" x14ac:dyDescent="0.25">
      <c r="A2" s="1009"/>
      <c r="B2" s="243" t="str">
        <f>"U.S. Energy Information Administration  |  Short-Term Energy Outlook  - "&amp;Dates!D1</f>
        <v>U.S. Energy Information Administration  |  Short-Term Energy Outlook  - October 2024</v>
      </c>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row>
    <row r="3" spans="1:74" s="7" customFormat="1"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s="7" customFormat="1"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12"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292"/>
      <c r="B5" s="31" t="s">
        <v>457</v>
      </c>
      <c r="C5" s="608"/>
      <c r="D5" s="608"/>
      <c r="E5" s="608"/>
      <c r="F5" s="608"/>
      <c r="G5" s="608"/>
      <c r="H5" s="608"/>
      <c r="I5" s="608"/>
      <c r="J5" s="608"/>
      <c r="K5" s="608"/>
      <c r="L5" s="608"/>
      <c r="M5" s="608"/>
      <c r="N5" s="608"/>
      <c r="O5" s="608"/>
      <c r="P5" s="608"/>
      <c r="Q5" s="608"/>
      <c r="R5" s="608"/>
      <c r="S5" s="608"/>
      <c r="T5" s="608"/>
      <c r="U5" s="608"/>
      <c r="V5" s="608"/>
      <c r="W5" s="608"/>
      <c r="X5" s="608"/>
      <c r="Y5" s="608"/>
      <c r="Z5" s="608"/>
      <c r="AA5" s="608"/>
      <c r="AB5" s="608"/>
      <c r="AC5" s="608"/>
      <c r="AD5" s="608"/>
      <c r="AE5" s="608"/>
      <c r="AF5" s="608"/>
      <c r="AG5" s="608"/>
      <c r="AH5" s="608"/>
      <c r="AI5" s="608"/>
      <c r="AJ5" s="608"/>
      <c r="AK5" s="608"/>
      <c r="AL5" s="608"/>
      <c r="AM5" s="608"/>
      <c r="AN5" s="608"/>
      <c r="AO5" s="608"/>
      <c r="AP5" s="608"/>
      <c r="AQ5" s="608"/>
      <c r="AR5" s="608"/>
      <c r="AS5" s="608"/>
      <c r="AT5" s="608"/>
      <c r="AU5" s="608"/>
      <c r="AV5" s="608"/>
      <c r="AW5" s="608"/>
      <c r="AX5" s="608"/>
      <c r="AY5" s="167"/>
      <c r="AZ5" s="167"/>
      <c r="BA5" s="167"/>
      <c r="BB5" s="167"/>
      <c r="BC5" s="167"/>
      <c r="BD5" s="717"/>
      <c r="BE5" s="717"/>
      <c r="BF5" s="717"/>
      <c r="BG5" s="717"/>
      <c r="BH5" s="610"/>
      <c r="BI5" s="610"/>
      <c r="BJ5" s="610"/>
      <c r="BK5" s="610"/>
      <c r="BL5" s="610"/>
      <c r="BM5" s="610"/>
      <c r="BN5" s="610"/>
      <c r="BO5" s="610"/>
      <c r="BP5" s="610"/>
      <c r="BQ5" s="610"/>
      <c r="BR5" s="610"/>
      <c r="BS5" s="610"/>
      <c r="BT5" s="610"/>
      <c r="BU5" s="610"/>
      <c r="BV5" s="610"/>
    </row>
    <row r="6" spans="1:74" s="302" customFormat="1" ht="11.1" customHeight="1" x14ac:dyDescent="0.2">
      <c r="A6" s="600" t="s">
        <v>1570</v>
      </c>
      <c r="B6" s="596" t="s">
        <v>1579</v>
      </c>
      <c r="C6" s="103">
        <v>1.0679002469000001</v>
      </c>
      <c r="D6" s="103">
        <v>1.0777224087999999</v>
      </c>
      <c r="E6" s="103">
        <v>0.89920027274000003</v>
      </c>
      <c r="F6" s="103">
        <v>0.70879799200000004</v>
      </c>
      <c r="G6" s="103">
        <v>0.91573995894000004</v>
      </c>
      <c r="H6" s="103">
        <v>1.094499297</v>
      </c>
      <c r="I6" s="103">
        <v>1.0558959359</v>
      </c>
      <c r="J6" s="103">
        <v>1.0383428644999999</v>
      </c>
      <c r="K6" s="103">
        <v>1.074175627</v>
      </c>
      <c r="L6" s="103">
        <v>0.98036465005999995</v>
      </c>
      <c r="M6" s="103">
        <v>1.0544751006999999</v>
      </c>
      <c r="N6" s="103">
        <v>1.0662814014999999</v>
      </c>
      <c r="O6" s="103">
        <v>0.89709893541999997</v>
      </c>
      <c r="P6" s="103">
        <v>0.96725892843000005</v>
      </c>
      <c r="Q6" s="103">
        <v>1.0900624511000001</v>
      </c>
      <c r="R6" s="103">
        <v>1.074465067</v>
      </c>
      <c r="S6" s="103">
        <v>1.1619506446000001</v>
      </c>
      <c r="T6" s="103">
        <v>1.1615612662999999</v>
      </c>
      <c r="U6" s="103">
        <v>1.1474837098999999</v>
      </c>
      <c r="V6" s="103">
        <v>1.1412075806999999</v>
      </c>
      <c r="W6" s="103">
        <v>1.0906284666999999</v>
      </c>
      <c r="X6" s="103">
        <v>1.1982695168999999</v>
      </c>
      <c r="Y6" s="103">
        <v>1.1790838663000001</v>
      </c>
      <c r="Z6" s="103">
        <v>1.1424323865999999</v>
      </c>
      <c r="AA6" s="103">
        <v>1.0260821926999999</v>
      </c>
      <c r="AB6" s="103">
        <v>1.0669218575999999</v>
      </c>
      <c r="AC6" s="103">
        <v>1.1474330318999999</v>
      </c>
      <c r="AD6" s="103">
        <v>1.1251138323000001</v>
      </c>
      <c r="AE6" s="103">
        <v>1.1584690335000001</v>
      </c>
      <c r="AF6" s="103">
        <v>1.2277938673</v>
      </c>
      <c r="AG6" s="103">
        <v>1.1320674838</v>
      </c>
      <c r="AH6" s="103">
        <v>1.2084397421999999</v>
      </c>
      <c r="AI6" s="103">
        <v>1.1326186997000001</v>
      </c>
      <c r="AJ6" s="103">
        <v>1.208920129</v>
      </c>
      <c r="AK6" s="103">
        <v>1.1925926667</v>
      </c>
      <c r="AL6" s="103">
        <v>1.1444288714999999</v>
      </c>
      <c r="AM6" s="103">
        <v>1.1451844515</v>
      </c>
      <c r="AN6" s="103">
        <v>1.1527673936</v>
      </c>
      <c r="AO6" s="103">
        <v>1.2446727426999999</v>
      </c>
      <c r="AP6" s="103">
        <v>1.1985748000000001</v>
      </c>
      <c r="AQ6" s="103">
        <v>1.3225942259000001</v>
      </c>
      <c r="AR6" s="103">
        <v>1.3456291667</v>
      </c>
      <c r="AS6" s="103">
        <v>1.2414935799</v>
      </c>
      <c r="AT6" s="103">
        <v>1.3356973879</v>
      </c>
      <c r="AU6" s="103">
        <v>1.279530633</v>
      </c>
      <c r="AV6" s="103">
        <v>1.3195820317</v>
      </c>
      <c r="AW6" s="103">
        <v>1.2575020002999999</v>
      </c>
      <c r="AX6" s="103">
        <v>1.2817268389000001</v>
      </c>
      <c r="AY6" s="103">
        <v>1.1526609350999999</v>
      </c>
      <c r="AZ6" s="103">
        <v>1.2960895176</v>
      </c>
      <c r="BA6" s="103">
        <v>1.2755720005</v>
      </c>
      <c r="BB6" s="103">
        <v>1.2532671339999999</v>
      </c>
      <c r="BC6" s="103">
        <v>1.3618233221</v>
      </c>
      <c r="BD6" s="718">
        <v>1.3395218327</v>
      </c>
      <c r="BE6" s="718">
        <v>1.390913871</v>
      </c>
      <c r="BF6" s="718">
        <v>1.3387209340999999</v>
      </c>
      <c r="BG6" s="718">
        <v>1.2946819783000001</v>
      </c>
      <c r="BH6" s="611">
        <v>1.3205659999999999</v>
      </c>
      <c r="BI6" s="611">
        <v>1.338767</v>
      </c>
      <c r="BJ6" s="611">
        <v>1.3147409999999999</v>
      </c>
      <c r="BK6" s="611">
        <v>1.225881</v>
      </c>
      <c r="BL6" s="611">
        <v>1.2693190000000001</v>
      </c>
      <c r="BM6" s="611">
        <v>1.305059</v>
      </c>
      <c r="BN6" s="611">
        <v>1.2710060000000001</v>
      </c>
      <c r="BO6" s="611">
        <v>1.3626739999999999</v>
      </c>
      <c r="BP6" s="611">
        <v>1.3628709999999999</v>
      </c>
      <c r="BQ6" s="611">
        <v>1.33389</v>
      </c>
      <c r="BR6" s="611">
        <v>1.343607</v>
      </c>
      <c r="BS6" s="611">
        <v>1.302484</v>
      </c>
      <c r="BT6" s="611">
        <v>1.334541</v>
      </c>
      <c r="BU6" s="611">
        <v>1.367041</v>
      </c>
      <c r="BV6" s="611">
        <v>1.3482590000000001</v>
      </c>
    </row>
    <row r="7" spans="1:74" ht="11.1" customHeight="1" x14ac:dyDescent="0.2">
      <c r="A7" s="292" t="s">
        <v>470</v>
      </c>
      <c r="B7" s="597" t="s">
        <v>1129</v>
      </c>
      <c r="C7" s="381">
        <v>1.075677</v>
      </c>
      <c r="D7" s="381">
        <v>1.052103</v>
      </c>
      <c r="E7" s="381">
        <v>0.94867699999999999</v>
      </c>
      <c r="F7" s="381">
        <v>0.56676599999999999</v>
      </c>
      <c r="G7" s="381">
        <v>0.68248299999999995</v>
      </c>
      <c r="H7" s="381">
        <v>0.86529999999999996</v>
      </c>
      <c r="I7" s="381">
        <v>0.926064</v>
      </c>
      <c r="J7" s="381">
        <v>0.91677399999999998</v>
      </c>
      <c r="K7" s="381">
        <v>0.92596599999999996</v>
      </c>
      <c r="L7" s="381">
        <v>0.95528000000000002</v>
      </c>
      <c r="M7" s="381">
        <v>0.99715200000000004</v>
      </c>
      <c r="N7" s="381">
        <v>0.97121999999999997</v>
      </c>
      <c r="O7" s="381">
        <v>0.92932499999999996</v>
      </c>
      <c r="P7" s="381">
        <v>0.81768099999999999</v>
      </c>
      <c r="Q7" s="381">
        <v>0.94604100000000002</v>
      </c>
      <c r="R7" s="381">
        <v>0.940438</v>
      </c>
      <c r="S7" s="381">
        <v>1.007231</v>
      </c>
      <c r="T7" s="381">
        <v>1.021366</v>
      </c>
      <c r="U7" s="381">
        <v>1.0144979999999999</v>
      </c>
      <c r="V7" s="381">
        <v>0.93827899999999997</v>
      </c>
      <c r="W7" s="381">
        <v>0.93601400000000001</v>
      </c>
      <c r="X7" s="381">
        <v>1.0411539999999999</v>
      </c>
      <c r="Y7" s="381">
        <v>1.0794429999999999</v>
      </c>
      <c r="Z7" s="381">
        <v>1.068778</v>
      </c>
      <c r="AA7" s="381">
        <v>1.0384089999999999</v>
      </c>
      <c r="AB7" s="381">
        <v>1.010856</v>
      </c>
      <c r="AC7" s="381">
        <v>1.0187360000000001</v>
      </c>
      <c r="AD7" s="381">
        <v>0.96519999999999995</v>
      </c>
      <c r="AE7" s="381">
        <v>1.0082469999999999</v>
      </c>
      <c r="AF7" s="381">
        <v>1.042924</v>
      </c>
      <c r="AG7" s="381">
        <v>1.0160750000000001</v>
      </c>
      <c r="AH7" s="381">
        <v>0.98452300000000004</v>
      </c>
      <c r="AI7" s="381">
        <v>0.90238600000000002</v>
      </c>
      <c r="AJ7" s="381">
        <v>1.0142089999999999</v>
      </c>
      <c r="AK7" s="381">
        <v>1.052651</v>
      </c>
      <c r="AL7" s="381">
        <v>0.96922399999999997</v>
      </c>
      <c r="AM7" s="381">
        <v>1.0020690000000001</v>
      </c>
      <c r="AN7" s="381">
        <v>0.99927299999999997</v>
      </c>
      <c r="AO7" s="381">
        <v>0.98716800000000005</v>
      </c>
      <c r="AP7" s="381">
        <v>0.97206700000000001</v>
      </c>
      <c r="AQ7" s="381">
        <v>0.99418700000000004</v>
      </c>
      <c r="AR7" s="381">
        <v>1.0363119999999999</v>
      </c>
      <c r="AS7" s="381">
        <v>1.0327040000000001</v>
      </c>
      <c r="AT7" s="381">
        <v>1.0042709999999999</v>
      </c>
      <c r="AU7" s="381">
        <v>1.003455</v>
      </c>
      <c r="AV7" s="381">
        <v>1.0276730000000001</v>
      </c>
      <c r="AW7" s="381">
        <v>1.0534300000000001</v>
      </c>
      <c r="AX7" s="381">
        <v>1.0815969999999999</v>
      </c>
      <c r="AY7" s="381">
        <v>0.98941199999999996</v>
      </c>
      <c r="AZ7" s="381">
        <v>1.0705929999999999</v>
      </c>
      <c r="BA7" s="381">
        <v>1.063188</v>
      </c>
      <c r="BB7" s="381">
        <v>0.97884099999999996</v>
      </c>
      <c r="BC7" s="381">
        <v>1.022343</v>
      </c>
      <c r="BD7" s="689">
        <v>1.037768</v>
      </c>
      <c r="BE7" s="689">
        <v>1.0910740000000001</v>
      </c>
      <c r="BF7" s="689">
        <v>1.0755161289999999</v>
      </c>
      <c r="BG7" s="689">
        <v>1.028764</v>
      </c>
      <c r="BH7" s="392">
        <v>1.0416589999999999</v>
      </c>
      <c r="BI7" s="392">
        <v>1.0688660000000001</v>
      </c>
      <c r="BJ7" s="392">
        <v>1.039628</v>
      </c>
      <c r="BK7" s="392">
        <v>1.044049</v>
      </c>
      <c r="BL7" s="392">
        <v>1.0274719999999999</v>
      </c>
      <c r="BM7" s="392">
        <v>1.045676</v>
      </c>
      <c r="BN7" s="392">
        <v>0.9996931</v>
      </c>
      <c r="BO7" s="392">
        <v>1.0674650000000001</v>
      </c>
      <c r="BP7" s="392">
        <v>1.0480290000000001</v>
      </c>
      <c r="BQ7" s="392">
        <v>1.029838</v>
      </c>
      <c r="BR7" s="392">
        <v>1.029757</v>
      </c>
      <c r="BS7" s="392">
        <v>1.0113529999999999</v>
      </c>
      <c r="BT7" s="392">
        <v>1.028464</v>
      </c>
      <c r="BU7" s="392">
        <v>1.072193</v>
      </c>
      <c r="BV7" s="392">
        <v>1.0537000000000001</v>
      </c>
    </row>
    <row r="8" spans="1:74" ht="11.1" customHeight="1" x14ac:dyDescent="0.2">
      <c r="A8" s="292" t="s">
        <v>1530</v>
      </c>
      <c r="B8" s="597" t="s">
        <v>1558</v>
      </c>
      <c r="C8" s="381">
        <v>0.10309758099999999</v>
      </c>
      <c r="D8" s="381">
        <v>0.108233759</v>
      </c>
      <c r="E8" s="381">
        <v>0.115933355</v>
      </c>
      <c r="F8" s="381">
        <v>0.1140708</v>
      </c>
      <c r="G8" s="381">
        <v>0.117111935</v>
      </c>
      <c r="H8" s="381">
        <v>0.11968280000000001</v>
      </c>
      <c r="I8" s="381">
        <v>0.124169419</v>
      </c>
      <c r="J8" s="381">
        <v>0.124892</v>
      </c>
      <c r="K8" s="381">
        <v>0.126317867</v>
      </c>
      <c r="L8" s="381">
        <v>0.120739871</v>
      </c>
      <c r="M8" s="381">
        <v>0.12068769999999999</v>
      </c>
      <c r="N8" s="381">
        <v>0.121331419</v>
      </c>
      <c r="O8" s="381">
        <v>0.108136355</v>
      </c>
      <c r="P8" s="381">
        <v>9.2066464000000001E-2</v>
      </c>
      <c r="Q8" s="381">
        <v>0.115646161</v>
      </c>
      <c r="R8" s="381">
        <v>0.1143168</v>
      </c>
      <c r="S8" s="381">
        <v>0.114090935</v>
      </c>
      <c r="T8" s="381">
        <v>0.11383283299999999</v>
      </c>
      <c r="U8" s="381">
        <v>0.114570065</v>
      </c>
      <c r="V8" s="381">
        <v>0.114824677</v>
      </c>
      <c r="W8" s="381">
        <v>0.106162533</v>
      </c>
      <c r="X8" s="381">
        <v>0.11203674199999999</v>
      </c>
      <c r="Y8" s="381">
        <v>0.1119874</v>
      </c>
      <c r="Z8" s="381">
        <v>0.118097548</v>
      </c>
      <c r="AA8" s="381">
        <v>9.2155741999999999E-2</v>
      </c>
      <c r="AB8" s="381">
        <v>9.667125E-2</v>
      </c>
      <c r="AC8" s="381">
        <v>0.101962355</v>
      </c>
      <c r="AD8" s="381">
        <v>0.100589233</v>
      </c>
      <c r="AE8" s="381">
        <v>0.104568194</v>
      </c>
      <c r="AF8" s="381">
        <v>0.108848167</v>
      </c>
      <c r="AG8" s="381">
        <v>0.11258093499999999</v>
      </c>
      <c r="AH8" s="381">
        <v>0.11350803199999999</v>
      </c>
      <c r="AI8" s="381">
        <v>0.111674067</v>
      </c>
      <c r="AJ8" s="381">
        <v>0.111738903</v>
      </c>
      <c r="AK8" s="381">
        <v>0.1127843</v>
      </c>
      <c r="AL8" s="381">
        <v>0.102068355</v>
      </c>
      <c r="AM8" s="381">
        <v>0.105642032</v>
      </c>
      <c r="AN8" s="381">
        <v>0.101452929</v>
      </c>
      <c r="AO8" s="381">
        <v>0.106961742</v>
      </c>
      <c r="AP8" s="381">
        <v>0.1058577</v>
      </c>
      <c r="AQ8" s="381">
        <v>0.118871871</v>
      </c>
      <c r="AR8" s="381">
        <v>0.119592667</v>
      </c>
      <c r="AS8" s="381">
        <v>0.116867129</v>
      </c>
      <c r="AT8" s="381">
        <v>0.11124835499999999</v>
      </c>
      <c r="AU8" s="381">
        <v>0.114594767</v>
      </c>
      <c r="AV8" s="381">
        <v>0.11272887099999999</v>
      </c>
      <c r="AW8" s="381">
        <v>0.1076884</v>
      </c>
      <c r="AX8" s="381">
        <v>0.106001839</v>
      </c>
      <c r="AY8" s="381">
        <v>9.7681773999999999E-2</v>
      </c>
      <c r="AZ8" s="381">
        <v>0.103054828</v>
      </c>
      <c r="BA8" s="381">
        <v>0.104178355</v>
      </c>
      <c r="BB8" s="381">
        <v>0.10598476699999999</v>
      </c>
      <c r="BC8" s="381">
        <v>0.109875129</v>
      </c>
      <c r="BD8" s="689">
        <v>0.112318533</v>
      </c>
      <c r="BE8" s="689">
        <v>0.112179</v>
      </c>
      <c r="BF8" s="689">
        <v>0.1092583</v>
      </c>
      <c r="BG8" s="689">
        <v>0.1054803</v>
      </c>
      <c r="BH8" s="392">
        <v>0.1042241</v>
      </c>
      <c r="BI8" s="392">
        <v>0.1009062</v>
      </c>
      <c r="BJ8" s="392">
        <v>0.1001475</v>
      </c>
      <c r="BK8" s="392">
        <v>8.6762400000000003E-2</v>
      </c>
      <c r="BL8" s="392">
        <v>9.2341400000000004E-2</v>
      </c>
      <c r="BM8" s="392">
        <v>9.9955799999999997E-2</v>
      </c>
      <c r="BN8" s="392">
        <v>0.10261869999999999</v>
      </c>
      <c r="BO8" s="392">
        <v>0.10580050000000001</v>
      </c>
      <c r="BP8" s="392">
        <v>0.1081317</v>
      </c>
      <c r="BQ8" s="392">
        <v>0.109636</v>
      </c>
      <c r="BR8" s="392">
        <v>0.10935259999999999</v>
      </c>
      <c r="BS8" s="392">
        <v>0.1059755</v>
      </c>
      <c r="BT8" s="392">
        <v>0.1053038</v>
      </c>
      <c r="BU8" s="392">
        <v>0.1024347</v>
      </c>
      <c r="BV8" s="392">
        <v>0.1020228</v>
      </c>
    </row>
    <row r="9" spans="1:74" ht="11.1" customHeight="1" x14ac:dyDescent="0.2">
      <c r="A9" s="292" t="s">
        <v>1531</v>
      </c>
      <c r="B9" s="597" t="s">
        <v>1559</v>
      </c>
      <c r="C9" s="381">
        <v>3.2148611000000001E-2</v>
      </c>
      <c r="D9" s="381">
        <v>3.0624520999999998E-2</v>
      </c>
      <c r="E9" s="381">
        <v>3.4736393999999997E-2</v>
      </c>
      <c r="F9" s="381">
        <v>3.0665759000000001E-2</v>
      </c>
      <c r="G9" s="381">
        <v>3.5653741000000003E-2</v>
      </c>
      <c r="H9" s="381">
        <v>4.2228184000000002E-2</v>
      </c>
      <c r="I9" s="381">
        <v>3.5855913000000003E-2</v>
      </c>
      <c r="J9" s="381">
        <v>3.3757798999999998E-2</v>
      </c>
      <c r="K9" s="381">
        <v>3.8184739000000002E-2</v>
      </c>
      <c r="L9" s="381">
        <v>1.9377959E-2</v>
      </c>
      <c r="M9" s="381">
        <v>3.8931869000000001E-2</v>
      </c>
      <c r="N9" s="381">
        <v>4.4399379000000003E-2</v>
      </c>
      <c r="O9" s="381">
        <v>4.5656742E-2</v>
      </c>
      <c r="P9" s="381">
        <v>4.5302785999999998E-2</v>
      </c>
      <c r="Q9" s="381">
        <v>4.3753805999999999E-2</v>
      </c>
      <c r="R9" s="381">
        <v>4.2143899999999998E-2</v>
      </c>
      <c r="S9" s="381">
        <v>5.0760580999999999E-2</v>
      </c>
      <c r="T9" s="381">
        <v>4.9003733000000001E-2</v>
      </c>
      <c r="U9" s="381">
        <v>6.0941871000000002E-2</v>
      </c>
      <c r="V9" s="381">
        <v>5.8067581E-2</v>
      </c>
      <c r="W9" s="381">
        <v>4.8776667000000003E-2</v>
      </c>
      <c r="X9" s="381">
        <v>6.5402968000000006E-2</v>
      </c>
      <c r="Y9" s="381">
        <v>7.5155833000000005E-2</v>
      </c>
      <c r="Z9" s="381">
        <v>8.7738935000000004E-2</v>
      </c>
      <c r="AA9" s="381">
        <v>8.4916676999999996E-2</v>
      </c>
      <c r="AB9" s="381">
        <v>8.2126249999999998E-2</v>
      </c>
      <c r="AC9" s="381">
        <v>8.3742418999999998E-2</v>
      </c>
      <c r="AD9" s="381">
        <v>9.4567833000000004E-2</v>
      </c>
      <c r="AE9" s="381">
        <v>9.7044838999999994E-2</v>
      </c>
      <c r="AF9" s="381">
        <v>9.8267999999999994E-2</v>
      </c>
      <c r="AG9" s="381">
        <v>9.9541581000000004E-2</v>
      </c>
      <c r="AH9" s="381">
        <v>9.1342452000000005E-2</v>
      </c>
      <c r="AI9" s="381">
        <v>0.109644333</v>
      </c>
      <c r="AJ9" s="381">
        <v>9.9336967999999998E-2</v>
      </c>
      <c r="AK9" s="381">
        <v>0.11550390000000001</v>
      </c>
      <c r="AL9" s="381">
        <v>0.11674371</v>
      </c>
      <c r="AM9" s="381">
        <v>0.12900177400000001</v>
      </c>
      <c r="AN9" s="381">
        <v>0.134272536</v>
      </c>
      <c r="AO9" s="381">
        <v>0.152178323</v>
      </c>
      <c r="AP9" s="381">
        <v>0.160675333</v>
      </c>
      <c r="AQ9" s="381">
        <v>0.172744065</v>
      </c>
      <c r="AR9" s="381">
        <v>0.18294813300000001</v>
      </c>
      <c r="AS9" s="381">
        <v>0.16405616100000001</v>
      </c>
      <c r="AT9" s="381">
        <v>0.18494348399999999</v>
      </c>
      <c r="AU9" s="381">
        <v>0.19872193299999999</v>
      </c>
      <c r="AV9" s="381">
        <v>0.164331903</v>
      </c>
      <c r="AW9" s="381">
        <v>0.179585467</v>
      </c>
      <c r="AX9" s="381">
        <v>0.20944274199999999</v>
      </c>
      <c r="AY9" s="381">
        <v>0.182228839</v>
      </c>
      <c r="AZ9" s="381">
        <v>0.19393962100000001</v>
      </c>
      <c r="BA9" s="381">
        <v>0.193047258</v>
      </c>
      <c r="BB9" s="381">
        <v>0.20739969999999999</v>
      </c>
      <c r="BC9" s="381">
        <v>0.176391516</v>
      </c>
      <c r="BD9" s="689">
        <v>0.2340044</v>
      </c>
      <c r="BE9" s="689">
        <v>0.22049099999999999</v>
      </c>
      <c r="BF9" s="689">
        <v>0.22422500000000001</v>
      </c>
      <c r="BG9" s="689">
        <v>0.2097242</v>
      </c>
      <c r="BH9" s="392">
        <v>0.2080284</v>
      </c>
      <c r="BI9" s="392">
        <v>0.21590580000000001</v>
      </c>
      <c r="BJ9" s="392">
        <v>0.2253212</v>
      </c>
      <c r="BK9" s="392">
        <v>0.22246009999999999</v>
      </c>
      <c r="BL9" s="392">
        <v>0.22526660000000001</v>
      </c>
      <c r="BM9" s="392">
        <v>0.22666169999999999</v>
      </c>
      <c r="BN9" s="392">
        <v>0.22878309999999999</v>
      </c>
      <c r="BO9" s="392">
        <v>0.22619159999999999</v>
      </c>
      <c r="BP9" s="392">
        <v>0.2310208</v>
      </c>
      <c r="BQ9" s="392">
        <v>0.2301047</v>
      </c>
      <c r="BR9" s="392">
        <v>0.22580140000000001</v>
      </c>
      <c r="BS9" s="392">
        <v>0.22575539999999999</v>
      </c>
      <c r="BT9" s="392">
        <v>0.22591059999999999</v>
      </c>
      <c r="BU9" s="392">
        <v>0.23943410000000001</v>
      </c>
      <c r="BV9" s="392">
        <v>0.2486864</v>
      </c>
    </row>
    <row r="10" spans="1:74" ht="11.1" customHeight="1" x14ac:dyDescent="0.2">
      <c r="A10" s="292" t="s">
        <v>1532</v>
      </c>
      <c r="B10" s="650" t="s">
        <v>1560</v>
      </c>
      <c r="C10" s="381">
        <v>1.7883129999999999E-3</v>
      </c>
      <c r="D10" s="381">
        <v>1.893715E-3</v>
      </c>
      <c r="E10" s="381">
        <v>2.4235559999999999E-3</v>
      </c>
      <c r="F10" s="381">
        <v>2.5478330000000002E-3</v>
      </c>
      <c r="G10" s="381">
        <v>1.8165410000000001E-3</v>
      </c>
      <c r="H10" s="381">
        <v>2.0092130000000001E-3</v>
      </c>
      <c r="I10" s="381">
        <v>3.169991E-3</v>
      </c>
      <c r="J10" s="381">
        <v>1.9021299999999999E-3</v>
      </c>
      <c r="K10" s="381">
        <v>2.4327210000000001E-3</v>
      </c>
      <c r="L10" s="381">
        <v>9.2856199999999996E-4</v>
      </c>
      <c r="M10" s="381">
        <v>2.0659649999999999E-3</v>
      </c>
      <c r="N10" s="381">
        <v>1.9897970000000002E-3</v>
      </c>
      <c r="O10" s="381">
        <v>5.7721609999999996E-3</v>
      </c>
      <c r="P10" s="381">
        <v>6.1396070000000001E-3</v>
      </c>
      <c r="Q10" s="381">
        <v>5.3160969999999997E-3</v>
      </c>
      <c r="R10" s="381">
        <v>4.6639669999999998E-3</v>
      </c>
      <c r="S10" s="381">
        <v>4.0808060000000002E-3</v>
      </c>
      <c r="T10" s="381">
        <v>3.0355669999999999E-3</v>
      </c>
      <c r="U10" s="381">
        <v>4.0281609999999997E-3</v>
      </c>
      <c r="V10" s="381">
        <v>4.4896129999999999E-3</v>
      </c>
      <c r="W10" s="381">
        <v>3.2772999999999999E-3</v>
      </c>
      <c r="X10" s="381">
        <v>6.1591939999999998E-3</v>
      </c>
      <c r="Y10" s="381">
        <v>7.5658000000000001E-3</v>
      </c>
      <c r="Z10" s="381">
        <v>8.4055810000000005E-3</v>
      </c>
      <c r="AA10" s="381">
        <v>9.9298059999999994E-3</v>
      </c>
      <c r="AB10" s="381">
        <v>1.0926178999999999E-2</v>
      </c>
      <c r="AC10" s="381">
        <v>8.9895159999999995E-3</v>
      </c>
      <c r="AD10" s="381">
        <v>1.0892433E-2</v>
      </c>
      <c r="AE10" s="381">
        <v>1.0819194000000001E-2</v>
      </c>
      <c r="AF10" s="381">
        <v>1.2175167000000001E-2</v>
      </c>
      <c r="AG10" s="381">
        <v>1.4111742E-2</v>
      </c>
      <c r="AH10" s="381">
        <v>1.4418484000000001E-2</v>
      </c>
      <c r="AI10" s="381">
        <v>1.4921833000000001E-2</v>
      </c>
      <c r="AJ10" s="381">
        <v>1.5434129E-2</v>
      </c>
      <c r="AK10" s="381">
        <v>1.6790300000000001E-2</v>
      </c>
      <c r="AL10" s="381">
        <v>1.9586870999999999E-2</v>
      </c>
      <c r="AM10" s="381">
        <v>1.8684580999999999E-2</v>
      </c>
      <c r="AN10" s="381">
        <v>1.9252499999999999E-2</v>
      </c>
      <c r="AO10" s="381">
        <v>1.9176967999999999E-2</v>
      </c>
      <c r="AP10" s="381">
        <v>1.5828167000000001E-2</v>
      </c>
      <c r="AQ10" s="381">
        <v>1.9089806000000001E-2</v>
      </c>
      <c r="AR10" s="381">
        <v>2.0129600000000001E-2</v>
      </c>
      <c r="AS10" s="381">
        <v>1.5489548000000001E-2</v>
      </c>
      <c r="AT10" s="381">
        <v>1.6807065E-2</v>
      </c>
      <c r="AU10" s="381">
        <v>2.0111332999999999E-2</v>
      </c>
      <c r="AV10" s="381">
        <v>2.331629E-2</v>
      </c>
      <c r="AW10" s="381">
        <v>1.99639E-2</v>
      </c>
      <c r="AX10" s="381">
        <v>2.4153773999999999E-2</v>
      </c>
      <c r="AY10" s="381">
        <v>1.9251806E-2</v>
      </c>
      <c r="AZ10" s="381">
        <v>2.1371240999999999E-2</v>
      </c>
      <c r="BA10" s="381">
        <v>2.0637580999999999E-2</v>
      </c>
      <c r="BB10" s="381">
        <v>2.1705267E-2</v>
      </c>
      <c r="BC10" s="381">
        <v>1.6505161000000001E-2</v>
      </c>
      <c r="BD10" s="689">
        <v>2.1713933000000001E-2</v>
      </c>
      <c r="BE10" s="689">
        <v>1.8710999999999998E-2</v>
      </c>
      <c r="BF10" s="689">
        <v>2.5066700000000001E-2</v>
      </c>
      <c r="BG10" s="689">
        <v>2.632E-2</v>
      </c>
      <c r="BH10" s="392">
        <v>2.5670800000000001E-2</v>
      </c>
      <c r="BI10" s="392">
        <v>2.6613899999999999E-2</v>
      </c>
      <c r="BJ10" s="392">
        <v>2.8195700000000001E-2</v>
      </c>
      <c r="BK10" s="392">
        <v>3.09257E-2</v>
      </c>
      <c r="BL10" s="392">
        <v>3.2864600000000001E-2</v>
      </c>
      <c r="BM10" s="392">
        <v>3.5649599999999997E-2</v>
      </c>
      <c r="BN10" s="392">
        <v>3.8087000000000003E-2</v>
      </c>
      <c r="BO10" s="392">
        <v>4.0232799999999999E-2</v>
      </c>
      <c r="BP10" s="392">
        <v>4.2951799999999998E-2</v>
      </c>
      <c r="BQ10" s="392">
        <v>4.4814899999999998E-2</v>
      </c>
      <c r="BR10" s="392">
        <v>4.6618300000000001E-2</v>
      </c>
      <c r="BS10" s="392">
        <v>4.82362E-2</v>
      </c>
      <c r="BT10" s="392">
        <v>5.0794400000000003E-2</v>
      </c>
      <c r="BU10" s="392">
        <v>5.2789999999999997E-2</v>
      </c>
      <c r="BV10" s="392">
        <v>5.4527800000000001E-2</v>
      </c>
    </row>
    <row r="11" spans="1:74" ht="11.1" customHeight="1" x14ac:dyDescent="0.2">
      <c r="A11" s="292" t="s">
        <v>1533</v>
      </c>
      <c r="B11" s="650" t="s">
        <v>1561</v>
      </c>
      <c r="C11" s="381">
        <v>-0.105874</v>
      </c>
      <c r="D11" s="381">
        <v>-0.12572800000000001</v>
      </c>
      <c r="E11" s="381">
        <v>-0.117976</v>
      </c>
      <c r="F11" s="381">
        <v>-7.2668999999999997E-2</v>
      </c>
      <c r="G11" s="381">
        <v>-5.4535E-2</v>
      </c>
      <c r="H11" s="381">
        <v>-5.6679E-2</v>
      </c>
      <c r="I11" s="381">
        <v>-4.7787000000000003E-2</v>
      </c>
      <c r="J11" s="381">
        <v>-4.6882E-2</v>
      </c>
      <c r="K11" s="381">
        <v>-5.0666000000000003E-2</v>
      </c>
      <c r="L11" s="381">
        <v>-8.1466999999999998E-2</v>
      </c>
      <c r="M11" s="381">
        <v>-7.0179000000000005E-2</v>
      </c>
      <c r="N11" s="381">
        <v>-7.9033999999999993E-2</v>
      </c>
      <c r="O11" s="381">
        <v>-0.125002</v>
      </c>
      <c r="P11" s="381">
        <v>-7.9533999999999994E-2</v>
      </c>
      <c r="Q11" s="381">
        <v>-0.10997899999999999</v>
      </c>
      <c r="R11" s="381">
        <v>-8.3611000000000005E-2</v>
      </c>
      <c r="S11" s="381">
        <v>-6.1203E-2</v>
      </c>
      <c r="T11" s="381">
        <v>-5.561E-2</v>
      </c>
      <c r="U11" s="381">
        <v>-2.8497000000000001E-2</v>
      </c>
      <c r="V11" s="381">
        <v>-5.2999999999999999E-2</v>
      </c>
      <c r="W11" s="381">
        <v>-5.3434000000000002E-2</v>
      </c>
      <c r="X11" s="381">
        <v>-7.1193999999999993E-2</v>
      </c>
      <c r="Y11" s="381">
        <v>-0.10634399999999999</v>
      </c>
      <c r="Z11" s="381">
        <v>-9.7511E-2</v>
      </c>
      <c r="AA11" s="381">
        <v>-7.4539999999999995E-2</v>
      </c>
      <c r="AB11" s="381">
        <v>-0.122138</v>
      </c>
      <c r="AC11" s="381">
        <v>-8.6888000000000007E-2</v>
      </c>
      <c r="AD11" s="381">
        <v>-0.154278</v>
      </c>
      <c r="AE11" s="381">
        <v>-9.8851999999999995E-2</v>
      </c>
      <c r="AF11" s="381">
        <v>-7.8678999999999999E-2</v>
      </c>
      <c r="AG11" s="381">
        <v>-8.4362999999999994E-2</v>
      </c>
      <c r="AH11" s="381">
        <v>-4.7389000000000001E-2</v>
      </c>
      <c r="AI11" s="381">
        <v>-7.1462999999999999E-2</v>
      </c>
      <c r="AJ11" s="381">
        <v>-5.9457000000000003E-2</v>
      </c>
      <c r="AK11" s="381">
        <v>-4.7122999999999998E-2</v>
      </c>
      <c r="AL11" s="381">
        <v>-5.3814000000000001E-2</v>
      </c>
      <c r="AM11" s="381">
        <v>-8.9997999999999995E-2</v>
      </c>
      <c r="AN11" s="381">
        <v>-9.1118000000000005E-2</v>
      </c>
      <c r="AO11" s="381">
        <v>-9.0860999999999997E-2</v>
      </c>
      <c r="AP11" s="381">
        <v>-9.5094999999999999E-2</v>
      </c>
      <c r="AQ11" s="381">
        <v>-8.6313000000000001E-2</v>
      </c>
      <c r="AR11" s="381">
        <v>-8.8516999999999998E-2</v>
      </c>
      <c r="AS11" s="381">
        <v>-8.6384000000000002E-2</v>
      </c>
      <c r="AT11" s="381">
        <v>-6.9235000000000005E-2</v>
      </c>
      <c r="AU11" s="381">
        <v>-8.3289000000000002E-2</v>
      </c>
      <c r="AV11" s="381">
        <v>-8.9595999999999995E-2</v>
      </c>
      <c r="AW11" s="381">
        <v>-9.1550000000000006E-2</v>
      </c>
      <c r="AX11" s="381">
        <v>-0.119571</v>
      </c>
      <c r="AY11" s="381">
        <v>-0.115478</v>
      </c>
      <c r="AZ11" s="381">
        <v>-0.114386</v>
      </c>
      <c r="BA11" s="381">
        <v>-0.12281599999999999</v>
      </c>
      <c r="BB11" s="381">
        <v>-0.17025899999999999</v>
      </c>
      <c r="BC11" s="381">
        <v>-0.118868</v>
      </c>
      <c r="BD11" s="689">
        <v>-0.116031</v>
      </c>
      <c r="BE11" s="689">
        <v>-0.10473</v>
      </c>
      <c r="BF11" s="689">
        <v>-0.11603225806</v>
      </c>
      <c r="BG11" s="689">
        <v>-0.10883333333</v>
      </c>
      <c r="BH11" s="392">
        <v>-0.1128117</v>
      </c>
      <c r="BI11" s="392">
        <v>-0.1075131</v>
      </c>
      <c r="BJ11" s="392">
        <v>-0.1114279</v>
      </c>
      <c r="BK11" s="392">
        <v>-0.11592909999999999</v>
      </c>
      <c r="BL11" s="392">
        <v>-0.1228964</v>
      </c>
      <c r="BM11" s="392">
        <v>-0.12317119999999999</v>
      </c>
      <c r="BN11" s="392">
        <v>-0.12166920000000001</v>
      </c>
      <c r="BO11" s="392">
        <v>-9.7974000000000006E-2</v>
      </c>
      <c r="BP11" s="392">
        <v>-9.9699200000000002E-2</v>
      </c>
      <c r="BQ11" s="392">
        <v>-9.5759899999999995E-2</v>
      </c>
      <c r="BR11" s="392">
        <v>-8.74085E-2</v>
      </c>
      <c r="BS11" s="392">
        <v>-8.9684600000000003E-2</v>
      </c>
      <c r="BT11" s="392">
        <v>-0.1087914</v>
      </c>
      <c r="BU11" s="392">
        <v>-0.1108473</v>
      </c>
      <c r="BV11" s="392">
        <v>-0.1183374</v>
      </c>
    </row>
    <row r="12" spans="1:74" ht="11.1" customHeight="1" x14ac:dyDescent="0.2">
      <c r="A12" s="292" t="s">
        <v>1534</v>
      </c>
      <c r="B12" s="650" t="s">
        <v>1562</v>
      </c>
      <c r="C12" s="381">
        <v>9.8230000000000001E-3</v>
      </c>
      <c r="D12" s="381">
        <v>7.3369999999999998E-3</v>
      </c>
      <c r="E12" s="381">
        <v>3.3839999999999999E-3</v>
      </c>
      <c r="F12" s="381">
        <v>2.8279999999999998E-3</v>
      </c>
      <c r="G12" s="381">
        <v>-6.8900000000000005E-4</v>
      </c>
      <c r="H12" s="381">
        <v>-2.5530000000000001E-3</v>
      </c>
      <c r="I12" s="381">
        <v>-9.68E-4</v>
      </c>
      <c r="J12" s="381">
        <v>-8.9709999999999998E-3</v>
      </c>
      <c r="K12" s="381">
        <v>-2.1849999999999999E-3</v>
      </c>
      <c r="L12" s="381">
        <v>9.9120000000000007E-3</v>
      </c>
      <c r="M12" s="381">
        <v>1.2507000000000001E-2</v>
      </c>
      <c r="N12" s="381">
        <v>9.9550000000000003E-3</v>
      </c>
      <c r="O12" s="381">
        <v>1.9970000000000001E-3</v>
      </c>
      <c r="P12" s="381">
        <v>5.0460000000000001E-3</v>
      </c>
      <c r="Q12" s="381">
        <v>3.039E-3</v>
      </c>
      <c r="R12" s="381">
        <v>2.02E-4</v>
      </c>
      <c r="S12" s="381">
        <v>-7.9959999999999996E-3</v>
      </c>
      <c r="T12" s="381">
        <v>-7.0730000000000003E-3</v>
      </c>
      <c r="U12" s="381">
        <v>-4.2719999999999998E-3</v>
      </c>
      <c r="V12" s="381">
        <v>-8.4480000000000006E-3</v>
      </c>
      <c r="W12" s="381">
        <v>-1.856E-3</v>
      </c>
      <c r="X12" s="381">
        <v>8.3739999999999995E-3</v>
      </c>
      <c r="Y12" s="381">
        <v>1.6473000000000002E-2</v>
      </c>
      <c r="Z12" s="381">
        <v>1.3077E-2</v>
      </c>
      <c r="AA12" s="381">
        <v>5.777E-3</v>
      </c>
      <c r="AB12" s="381">
        <v>-1.01E-4</v>
      </c>
      <c r="AC12" s="381">
        <v>1.5002E-2</v>
      </c>
      <c r="AD12" s="381">
        <v>1.3179999999999999E-3</v>
      </c>
      <c r="AE12" s="381">
        <v>-1.24E-2</v>
      </c>
      <c r="AF12" s="381">
        <v>-8.0850000000000002E-3</v>
      </c>
      <c r="AG12" s="381">
        <v>-1.0985999999999999E-2</v>
      </c>
      <c r="AH12" s="381">
        <v>-1.4848E-2</v>
      </c>
      <c r="AI12" s="381">
        <v>-7.8549999999999991E-3</v>
      </c>
      <c r="AJ12" s="381">
        <v>6.1250000000000002E-3</v>
      </c>
      <c r="AK12" s="381">
        <v>2.2738000000000001E-2</v>
      </c>
      <c r="AL12" s="381">
        <v>1.2564000000000001E-2</v>
      </c>
      <c r="AM12" s="381">
        <v>2.4702999999999999E-2</v>
      </c>
      <c r="AN12" s="381">
        <v>2.8646999999999999E-2</v>
      </c>
      <c r="AO12" s="381">
        <v>2.1137E-2</v>
      </c>
      <c r="AP12" s="381">
        <v>-4.7039999999999998E-3</v>
      </c>
      <c r="AQ12" s="381">
        <v>2.3909999999999999E-3</v>
      </c>
      <c r="AR12" s="381">
        <v>5.9109999999999996E-3</v>
      </c>
      <c r="AS12" s="381">
        <v>1.0809999999999999E-3</v>
      </c>
      <c r="AT12" s="381">
        <v>1.4144E-2</v>
      </c>
      <c r="AU12" s="381">
        <v>2.9012E-2</v>
      </c>
      <c r="AV12" s="381">
        <v>1.8270000000000002E-2</v>
      </c>
      <c r="AW12" s="381">
        <v>2.9253000000000001E-2</v>
      </c>
      <c r="AX12" s="381">
        <v>2.0641E-2</v>
      </c>
      <c r="AY12" s="381">
        <v>3.4091000000000003E-2</v>
      </c>
      <c r="AZ12" s="381">
        <v>4.6857999999999997E-2</v>
      </c>
      <c r="BA12" s="381">
        <v>1.0699E-2</v>
      </c>
      <c r="BB12" s="381">
        <v>3.4139999999999997E-2</v>
      </c>
      <c r="BC12" s="381">
        <v>1.2075000000000001E-2</v>
      </c>
      <c r="BD12" s="689">
        <v>8.0450000000000001E-3</v>
      </c>
      <c r="BE12" s="689">
        <v>-9.1600000000000004E-4</v>
      </c>
      <c r="BF12" s="689">
        <v>2.3195570967999998E-2</v>
      </c>
      <c r="BG12" s="689">
        <v>1.05802E-2</v>
      </c>
      <c r="BH12" s="392">
        <v>8.2362100000000008E-3</v>
      </c>
      <c r="BI12" s="392">
        <v>1.1093499999999999E-2</v>
      </c>
      <c r="BJ12" s="392">
        <v>1.10945E-2</v>
      </c>
      <c r="BK12" s="392">
        <v>3.1479199999999998E-3</v>
      </c>
      <c r="BL12" s="392">
        <v>2.4170099999999998E-3</v>
      </c>
      <c r="BM12" s="392">
        <v>-2.39543E-3</v>
      </c>
      <c r="BN12" s="392">
        <v>-7.33098E-3</v>
      </c>
      <c r="BO12" s="392">
        <v>-1.1856500000000001E-2</v>
      </c>
      <c r="BP12" s="392">
        <v>-7.4814599999999997E-3</v>
      </c>
      <c r="BQ12" s="392">
        <v>-9.1692000000000006E-3</v>
      </c>
      <c r="BR12" s="392">
        <v>-1.02597E-2</v>
      </c>
      <c r="BS12" s="392">
        <v>-8.1094500000000007E-3</v>
      </c>
      <c r="BT12" s="392">
        <v>-4.1934900000000002E-3</v>
      </c>
      <c r="BU12" s="392">
        <v>2.7978500000000002E-3</v>
      </c>
      <c r="BV12" s="392">
        <v>2.8227199999999999E-3</v>
      </c>
    </row>
    <row r="13" spans="1:74" ht="11.1" customHeight="1" x14ac:dyDescent="0.2">
      <c r="A13" s="292" t="s">
        <v>1535</v>
      </c>
      <c r="B13" s="650" t="s">
        <v>1584</v>
      </c>
      <c r="C13" s="381">
        <v>1.9515999999999999E-2</v>
      </c>
      <c r="D13" s="381">
        <v>1.4172000000000001E-2</v>
      </c>
      <c r="E13" s="381">
        <v>1.4581E-2</v>
      </c>
      <c r="F13" s="381">
        <v>2.2133E-2</v>
      </c>
      <c r="G13" s="381">
        <v>1.6289999999999999E-2</v>
      </c>
      <c r="H13" s="381">
        <v>2.0500000000000001E-2</v>
      </c>
      <c r="I13" s="381">
        <v>1.0258E-2</v>
      </c>
      <c r="J13" s="381">
        <v>1.4031999999999999E-2</v>
      </c>
      <c r="K13" s="381">
        <v>1.7232999999999998E-2</v>
      </c>
      <c r="L13" s="381">
        <v>1.9903000000000001E-2</v>
      </c>
      <c r="M13" s="381">
        <v>2.1499999999999998E-2</v>
      </c>
      <c r="N13" s="381">
        <v>2.8194E-2</v>
      </c>
      <c r="O13" s="381">
        <v>2.4871000000000001E-2</v>
      </c>
      <c r="P13" s="381">
        <v>2.6464000000000001E-2</v>
      </c>
      <c r="Q13" s="381">
        <v>2.8806999999999999E-2</v>
      </c>
      <c r="R13" s="381">
        <v>3.3766999999999998E-2</v>
      </c>
      <c r="S13" s="381">
        <v>2.8065E-2</v>
      </c>
      <c r="T13" s="381">
        <v>3.6400000000000002E-2</v>
      </c>
      <c r="U13" s="381">
        <v>1.771E-2</v>
      </c>
      <c r="V13" s="381">
        <v>1.9258000000000001E-2</v>
      </c>
      <c r="W13" s="381">
        <v>2.12E-2</v>
      </c>
      <c r="X13" s="381">
        <v>2.5645000000000001E-2</v>
      </c>
      <c r="Y13" s="381">
        <v>2.9666999999999999E-2</v>
      </c>
      <c r="Z13" s="381">
        <v>1.5903E-2</v>
      </c>
      <c r="AA13" s="381">
        <v>2.0386999999999999E-2</v>
      </c>
      <c r="AB13" s="381">
        <v>1.2821000000000001E-2</v>
      </c>
      <c r="AC13" s="381">
        <v>1.7902999999999999E-2</v>
      </c>
      <c r="AD13" s="381">
        <v>1.3067E-2</v>
      </c>
      <c r="AE13" s="381">
        <v>2.0936E-2</v>
      </c>
      <c r="AF13" s="381">
        <v>1.7867000000000001E-2</v>
      </c>
      <c r="AG13" s="381">
        <v>1.9129E-2</v>
      </c>
      <c r="AH13" s="381">
        <v>1.3580999999999999E-2</v>
      </c>
      <c r="AI13" s="381">
        <v>1.0133E-2</v>
      </c>
      <c r="AJ13" s="381">
        <v>1.4548E-2</v>
      </c>
      <c r="AK13" s="381">
        <v>2.3067000000000001E-2</v>
      </c>
      <c r="AL13" s="381">
        <v>2.1613E-2</v>
      </c>
      <c r="AM13" s="381">
        <v>2.0419E-2</v>
      </c>
      <c r="AN13" s="381">
        <v>1.95E-2</v>
      </c>
      <c r="AO13" s="381">
        <v>2.5354999999999999E-2</v>
      </c>
      <c r="AP13" s="381">
        <v>1.4E-2</v>
      </c>
      <c r="AQ13" s="381">
        <v>3.7065000000000001E-2</v>
      </c>
      <c r="AR13" s="381">
        <v>2.2700000000000001E-2</v>
      </c>
      <c r="AS13" s="381">
        <v>2.5257999999999999E-2</v>
      </c>
      <c r="AT13" s="381">
        <v>3.2355000000000002E-2</v>
      </c>
      <c r="AU13" s="381">
        <v>1.35E-2</v>
      </c>
      <c r="AV13" s="381">
        <v>1.1323E-2</v>
      </c>
      <c r="AW13" s="381">
        <v>2.7099999999999999E-2</v>
      </c>
      <c r="AX13" s="381">
        <v>3.3936000000000001E-2</v>
      </c>
      <c r="AY13" s="381">
        <v>2.7581000000000001E-2</v>
      </c>
      <c r="AZ13" s="381">
        <v>3.4447999999999999E-2</v>
      </c>
      <c r="BA13" s="381">
        <v>3.3806999999999997E-2</v>
      </c>
      <c r="BB13" s="381">
        <v>3.4167000000000003E-2</v>
      </c>
      <c r="BC13" s="381">
        <v>0.02</v>
      </c>
      <c r="BD13" s="689">
        <v>4.8500000000000001E-2</v>
      </c>
      <c r="BE13" s="689">
        <v>5.1451999999999998E-2</v>
      </c>
      <c r="BF13" s="689">
        <v>2.0763400000000001E-2</v>
      </c>
      <c r="BG13" s="689">
        <v>2.35847E-2</v>
      </c>
      <c r="BH13" s="392">
        <v>2.67015E-2</v>
      </c>
      <c r="BI13" s="392">
        <v>3.5588399999999999E-2</v>
      </c>
      <c r="BJ13" s="392">
        <v>3.7188699999999998E-2</v>
      </c>
      <c r="BK13" s="392">
        <v>1.92815E-2</v>
      </c>
      <c r="BL13" s="392">
        <v>1.7217799999999998E-2</v>
      </c>
      <c r="BM13" s="392">
        <v>1.9314499999999998E-2</v>
      </c>
      <c r="BN13" s="392">
        <v>1.9227399999999999E-2</v>
      </c>
      <c r="BO13" s="392">
        <v>1.98762E-2</v>
      </c>
      <c r="BP13" s="392">
        <v>2.3848000000000001E-2</v>
      </c>
      <c r="BQ13" s="392">
        <v>1.9658200000000001E-2</v>
      </c>
      <c r="BR13" s="392">
        <v>1.9336800000000001E-2</v>
      </c>
      <c r="BS13" s="392">
        <v>1.54579E-2</v>
      </c>
      <c r="BT13" s="392">
        <v>1.8194200000000001E-2</v>
      </c>
      <c r="BU13" s="392">
        <v>2.0932599999999999E-2</v>
      </c>
      <c r="BV13" s="392">
        <v>2.02431E-2</v>
      </c>
    </row>
    <row r="14" spans="1:74" ht="11.1" customHeight="1" x14ac:dyDescent="0.2">
      <c r="A14" s="292" t="s">
        <v>1536</v>
      </c>
      <c r="B14" s="650" t="s">
        <v>1585</v>
      </c>
      <c r="C14" s="381">
        <v>0</v>
      </c>
      <c r="D14" s="381">
        <v>0</v>
      </c>
      <c r="E14" s="381">
        <v>0</v>
      </c>
      <c r="F14" s="381">
        <v>0</v>
      </c>
      <c r="G14" s="381">
        <v>0</v>
      </c>
      <c r="H14" s="381">
        <v>0</v>
      </c>
      <c r="I14" s="381">
        <v>0</v>
      </c>
      <c r="J14" s="381">
        <v>0</v>
      </c>
      <c r="K14" s="381">
        <v>0</v>
      </c>
      <c r="L14" s="381">
        <v>0</v>
      </c>
      <c r="M14" s="381">
        <v>0</v>
      </c>
      <c r="N14" s="381">
        <v>0</v>
      </c>
      <c r="O14" s="381">
        <v>0</v>
      </c>
      <c r="P14" s="381">
        <v>0</v>
      </c>
      <c r="Q14" s="381">
        <v>0</v>
      </c>
      <c r="R14" s="381">
        <v>0</v>
      </c>
      <c r="S14" s="381">
        <v>0</v>
      </c>
      <c r="T14" s="381">
        <v>0</v>
      </c>
      <c r="U14" s="381">
        <v>8.7100000000000003E-4</v>
      </c>
      <c r="V14" s="381">
        <v>0</v>
      </c>
      <c r="W14" s="381">
        <v>0</v>
      </c>
      <c r="X14" s="381">
        <v>0</v>
      </c>
      <c r="Y14" s="381">
        <v>0</v>
      </c>
      <c r="Z14" s="381">
        <v>0</v>
      </c>
      <c r="AA14" s="381">
        <v>0</v>
      </c>
      <c r="AB14" s="381">
        <v>0</v>
      </c>
      <c r="AC14" s="381">
        <v>0</v>
      </c>
      <c r="AD14" s="381">
        <v>1.6670000000000001E-3</v>
      </c>
      <c r="AE14" s="381">
        <v>0</v>
      </c>
      <c r="AF14" s="381">
        <v>0</v>
      </c>
      <c r="AG14" s="381">
        <v>0</v>
      </c>
      <c r="AH14" s="381">
        <v>3.8699999999999997E-4</v>
      </c>
      <c r="AI14" s="381">
        <v>0</v>
      </c>
      <c r="AJ14" s="381">
        <v>0</v>
      </c>
      <c r="AK14" s="381">
        <v>0</v>
      </c>
      <c r="AL14" s="381">
        <v>1.6770000000000001E-3</v>
      </c>
      <c r="AM14" s="381">
        <v>0</v>
      </c>
      <c r="AN14" s="381">
        <v>0</v>
      </c>
      <c r="AO14" s="381">
        <v>0</v>
      </c>
      <c r="AP14" s="381">
        <v>0</v>
      </c>
      <c r="AQ14" s="381">
        <v>0</v>
      </c>
      <c r="AR14" s="381">
        <v>0</v>
      </c>
      <c r="AS14" s="381">
        <v>1.6770000000000001E-3</v>
      </c>
      <c r="AT14" s="381">
        <v>0</v>
      </c>
      <c r="AU14" s="381">
        <v>0</v>
      </c>
      <c r="AV14" s="381">
        <v>0</v>
      </c>
      <c r="AW14" s="381">
        <v>0</v>
      </c>
      <c r="AX14" s="381">
        <v>1.5479999999999999E-3</v>
      </c>
      <c r="AY14" s="381">
        <v>0</v>
      </c>
      <c r="AZ14" s="381">
        <v>0</v>
      </c>
      <c r="BA14" s="381">
        <v>0</v>
      </c>
      <c r="BB14" s="381">
        <v>0</v>
      </c>
      <c r="BC14" s="381">
        <v>0</v>
      </c>
      <c r="BD14" s="689">
        <v>0</v>
      </c>
      <c r="BE14" s="689">
        <v>0</v>
      </c>
      <c r="BF14" s="689">
        <v>1.3709677419E-5</v>
      </c>
      <c r="BG14" s="689">
        <v>0</v>
      </c>
      <c r="BH14" s="392">
        <v>0</v>
      </c>
      <c r="BI14" s="392">
        <v>0</v>
      </c>
      <c r="BJ14" s="392">
        <v>0</v>
      </c>
      <c r="BK14" s="392">
        <v>0</v>
      </c>
      <c r="BL14" s="392">
        <v>0</v>
      </c>
      <c r="BM14" s="392">
        <v>0</v>
      </c>
      <c r="BN14" s="392">
        <v>0</v>
      </c>
      <c r="BO14" s="392">
        <v>0</v>
      </c>
      <c r="BP14" s="392">
        <v>0</v>
      </c>
      <c r="BQ14" s="392">
        <v>0</v>
      </c>
      <c r="BR14" s="392">
        <v>0</v>
      </c>
      <c r="BS14" s="392">
        <v>0</v>
      </c>
      <c r="BT14" s="392">
        <v>0</v>
      </c>
      <c r="BU14" s="392">
        <v>0</v>
      </c>
      <c r="BV14" s="392">
        <v>0</v>
      </c>
    </row>
    <row r="15" spans="1:74" ht="11.1" customHeight="1" x14ac:dyDescent="0.2">
      <c r="A15" s="292" t="s">
        <v>1581</v>
      </c>
      <c r="B15" s="650" t="s">
        <v>1580</v>
      </c>
      <c r="C15" s="381">
        <v>-6.8276258064999998E-2</v>
      </c>
      <c r="D15" s="381">
        <v>-1.0913586207E-2</v>
      </c>
      <c r="E15" s="381">
        <v>-0.10255903226</v>
      </c>
      <c r="F15" s="381">
        <v>4.2455600000000003E-2</v>
      </c>
      <c r="G15" s="381">
        <v>0.11760874194</v>
      </c>
      <c r="H15" s="381">
        <v>0.1040111</v>
      </c>
      <c r="I15" s="381">
        <v>5.1336129032000001E-3</v>
      </c>
      <c r="J15" s="381">
        <v>2.8379354839000001E-3</v>
      </c>
      <c r="K15" s="381">
        <v>1.6892299999999999E-2</v>
      </c>
      <c r="L15" s="381">
        <v>-6.4309741934999998E-2</v>
      </c>
      <c r="M15" s="381">
        <v>-6.8190433332999997E-2</v>
      </c>
      <c r="N15" s="381">
        <v>-3.1774193547999999E-2</v>
      </c>
      <c r="O15" s="381">
        <v>-9.3657322580999999E-2</v>
      </c>
      <c r="P15" s="381">
        <v>5.4093071429000002E-2</v>
      </c>
      <c r="Q15" s="381">
        <v>5.7438387096999999E-2</v>
      </c>
      <c r="R15" s="381">
        <v>2.2544399999999999E-2</v>
      </c>
      <c r="S15" s="381">
        <v>2.6921322580999999E-2</v>
      </c>
      <c r="T15" s="381">
        <v>6.0613333333000001E-4</v>
      </c>
      <c r="U15" s="381">
        <v>-3.2366387097000002E-2</v>
      </c>
      <c r="V15" s="381">
        <v>6.7736709677000004E-2</v>
      </c>
      <c r="W15" s="381">
        <v>3.0487966666999999E-2</v>
      </c>
      <c r="X15" s="381">
        <v>1.0691612903000001E-2</v>
      </c>
      <c r="Y15" s="381">
        <v>-3.4864166666999999E-2</v>
      </c>
      <c r="Z15" s="381">
        <v>-7.2056677419000001E-2</v>
      </c>
      <c r="AA15" s="381">
        <v>-0.15095303226000001</v>
      </c>
      <c r="AB15" s="381">
        <v>-2.4239821429E-2</v>
      </c>
      <c r="AC15" s="381">
        <v>-1.2014258065E-2</v>
      </c>
      <c r="AD15" s="381">
        <v>9.2090333332999999E-2</v>
      </c>
      <c r="AE15" s="381">
        <v>2.8105806452E-2</v>
      </c>
      <c r="AF15" s="381">
        <v>3.4475533332999998E-2</v>
      </c>
      <c r="AG15" s="381">
        <v>-3.4021774194000001E-2</v>
      </c>
      <c r="AH15" s="381">
        <v>5.2916774194000003E-2</v>
      </c>
      <c r="AI15" s="381">
        <v>6.3177466666999998E-2</v>
      </c>
      <c r="AJ15" s="381">
        <v>6.9851290323E-3</v>
      </c>
      <c r="AK15" s="381">
        <v>-0.10381883333</v>
      </c>
      <c r="AL15" s="381">
        <v>-4.5234064515999997E-2</v>
      </c>
      <c r="AM15" s="381">
        <v>-6.5336935484000006E-2</v>
      </c>
      <c r="AN15" s="381">
        <v>-5.8512571429000002E-2</v>
      </c>
      <c r="AO15" s="381">
        <v>2.3556709677E-2</v>
      </c>
      <c r="AP15" s="381">
        <v>2.9945599999999999E-2</v>
      </c>
      <c r="AQ15" s="381">
        <v>6.4558483870999994E-2</v>
      </c>
      <c r="AR15" s="381">
        <v>4.6552766666999999E-2</v>
      </c>
      <c r="AS15" s="381">
        <v>-2.9255258065000001E-2</v>
      </c>
      <c r="AT15" s="381">
        <v>4.1163483871000002E-2</v>
      </c>
      <c r="AU15" s="381">
        <v>-1.6575400000000001E-2</v>
      </c>
      <c r="AV15" s="381">
        <v>5.1534967741999997E-2</v>
      </c>
      <c r="AW15" s="381">
        <v>-6.7968766666999997E-2</v>
      </c>
      <c r="AX15" s="381">
        <v>-7.6022516129000003E-2</v>
      </c>
      <c r="AY15" s="381">
        <v>-8.2107483871000003E-2</v>
      </c>
      <c r="AZ15" s="381">
        <v>-5.9789172414000002E-2</v>
      </c>
      <c r="BA15" s="381">
        <v>-2.7169193548000001E-2</v>
      </c>
      <c r="BB15" s="381">
        <v>4.1288400000000003E-2</v>
      </c>
      <c r="BC15" s="381">
        <v>0.12350151613</v>
      </c>
      <c r="BD15" s="689">
        <v>-6.7970333332999996E-3</v>
      </c>
      <c r="BE15" s="689">
        <v>2.6528709676999999E-3</v>
      </c>
      <c r="BF15" s="689">
        <v>-2.3285617511999999E-2</v>
      </c>
      <c r="BG15" s="689">
        <v>-9.3808836253999998E-4</v>
      </c>
      <c r="BH15" s="392">
        <v>1.8858099999999999E-2</v>
      </c>
      <c r="BI15" s="392">
        <v>-1.2693299999999999E-2</v>
      </c>
      <c r="BJ15" s="392">
        <v>-1.54065E-2</v>
      </c>
      <c r="BK15" s="392">
        <v>-6.4817200000000005E-2</v>
      </c>
      <c r="BL15" s="392">
        <v>-5.3642899999999999E-3</v>
      </c>
      <c r="BM15" s="392">
        <v>3.3677400000000001E-3</v>
      </c>
      <c r="BN15" s="392">
        <v>1.15967E-2</v>
      </c>
      <c r="BO15" s="392">
        <v>1.2938699999999999E-2</v>
      </c>
      <c r="BP15" s="392">
        <v>1.6070000000000001E-2</v>
      </c>
      <c r="BQ15" s="392">
        <v>4.7677400000000003E-3</v>
      </c>
      <c r="BR15" s="392">
        <v>1.0409699999999999E-2</v>
      </c>
      <c r="BS15" s="392">
        <v>-6.4999999999999997E-3</v>
      </c>
      <c r="BT15" s="392">
        <v>1.8858099999999999E-2</v>
      </c>
      <c r="BU15" s="392">
        <v>-1.2693299999999999E-2</v>
      </c>
      <c r="BV15" s="392">
        <v>-1.54065E-2</v>
      </c>
    </row>
    <row r="16" spans="1:74" ht="11.1" customHeight="1" x14ac:dyDescent="0.2">
      <c r="A16" s="293"/>
      <c r="B16" s="602"/>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c r="AJ16" s="381"/>
      <c r="AK16" s="381"/>
      <c r="AL16" s="381"/>
      <c r="AM16" s="381"/>
      <c r="AN16" s="381"/>
      <c r="AO16" s="381"/>
      <c r="AP16" s="381"/>
      <c r="AQ16" s="381"/>
      <c r="AR16" s="381"/>
      <c r="AS16" s="381"/>
      <c r="AT16" s="381"/>
      <c r="AU16" s="381"/>
      <c r="AV16" s="381"/>
      <c r="AW16" s="381"/>
      <c r="AX16" s="381"/>
      <c r="AY16" s="381"/>
      <c r="AZ16" s="381"/>
      <c r="BA16" s="381"/>
      <c r="BB16" s="381"/>
      <c r="BC16" s="381"/>
      <c r="BD16" s="689"/>
      <c r="BE16" s="689"/>
      <c r="BF16" s="689"/>
      <c r="BG16" s="689"/>
      <c r="BH16" s="392"/>
      <c r="BI16" s="392"/>
      <c r="BJ16" s="392"/>
      <c r="BK16" s="392"/>
      <c r="BL16" s="392"/>
      <c r="BM16" s="392"/>
      <c r="BN16" s="392"/>
      <c r="BO16" s="392"/>
      <c r="BP16" s="392"/>
      <c r="BQ16" s="392"/>
      <c r="BR16" s="392"/>
      <c r="BS16" s="392"/>
      <c r="BT16" s="392"/>
      <c r="BU16" s="392"/>
      <c r="BV16" s="392"/>
    </row>
    <row r="17" spans="1:74" ht="11.1" customHeight="1" x14ac:dyDescent="0.2">
      <c r="A17" s="600" t="s">
        <v>1571</v>
      </c>
      <c r="B17" s="596" t="s">
        <v>1587</v>
      </c>
      <c r="C17" s="103">
        <v>4.0616761920000002</v>
      </c>
      <c r="D17" s="103">
        <v>4.1286805903000001</v>
      </c>
      <c r="E17" s="103">
        <v>4.0020645554999996</v>
      </c>
      <c r="F17" s="103">
        <v>3.5693958257</v>
      </c>
      <c r="G17" s="103">
        <v>3.4841231599000002</v>
      </c>
      <c r="H17" s="103">
        <v>3.5590957507000001</v>
      </c>
      <c r="I17" s="103">
        <v>3.6543442352</v>
      </c>
      <c r="J17" s="103">
        <v>3.7102563474000001</v>
      </c>
      <c r="K17" s="103">
        <v>3.8615859060000002</v>
      </c>
      <c r="L17" s="103">
        <v>4.0648229589999998</v>
      </c>
      <c r="M17" s="103">
        <v>3.9327540356999999</v>
      </c>
      <c r="N17" s="103">
        <v>3.9560284432000001</v>
      </c>
      <c r="O17" s="103">
        <v>4.0224288711999998</v>
      </c>
      <c r="P17" s="103">
        <v>4.0890651070999997</v>
      </c>
      <c r="Q17" s="103">
        <v>4.2054839993000002</v>
      </c>
      <c r="R17" s="103">
        <v>4.1787612999999997</v>
      </c>
      <c r="S17" s="103">
        <v>4.0434943547</v>
      </c>
      <c r="T17" s="103">
        <v>4.0731174993000003</v>
      </c>
      <c r="U17" s="103">
        <v>3.7944420650000001</v>
      </c>
      <c r="V17" s="103">
        <v>4.1278894837999998</v>
      </c>
      <c r="W17" s="103">
        <v>4.1410958999999998</v>
      </c>
      <c r="X17" s="103">
        <v>4.1314893874000003</v>
      </c>
      <c r="Y17" s="103">
        <v>4.3480978329999997</v>
      </c>
      <c r="Z17" s="103">
        <v>4.1071376119999998</v>
      </c>
      <c r="AA17" s="103">
        <v>4.2574871932000002</v>
      </c>
      <c r="AB17" s="103">
        <v>4.5033239642999998</v>
      </c>
      <c r="AC17" s="103">
        <v>4.3361414513999996</v>
      </c>
      <c r="AD17" s="103">
        <v>4.1358242327000001</v>
      </c>
      <c r="AE17" s="103">
        <v>4.0265968716999998</v>
      </c>
      <c r="AF17" s="103">
        <v>4.2394452002999996</v>
      </c>
      <c r="AG17" s="103">
        <v>3.8776627095</v>
      </c>
      <c r="AH17" s="103">
        <v>4.1160478388000001</v>
      </c>
      <c r="AI17" s="103">
        <v>4.2477109332999996</v>
      </c>
      <c r="AJ17" s="103">
        <v>4.3503584839</v>
      </c>
      <c r="AK17" s="103">
        <v>4.2380059000000001</v>
      </c>
      <c r="AL17" s="103">
        <v>3.9694183231000002</v>
      </c>
      <c r="AM17" s="103">
        <v>4.1581739672999998</v>
      </c>
      <c r="AN17" s="103">
        <v>4.2055985721000004</v>
      </c>
      <c r="AO17" s="103">
        <v>4.3372425810999999</v>
      </c>
      <c r="AP17" s="103">
        <v>4.0984126662999998</v>
      </c>
      <c r="AQ17" s="103">
        <v>4.2153202263000003</v>
      </c>
      <c r="AR17" s="103">
        <v>4.2622387000000002</v>
      </c>
      <c r="AS17" s="103">
        <v>3.8289317415999999</v>
      </c>
      <c r="AT17" s="103">
        <v>4.3329181293000003</v>
      </c>
      <c r="AU17" s="103">
        <v>4.1470584332999998</v>
      </c>
      <c r="AV17" s="103">
        <v>4.3334708708000003</v>
      </c>
      <c r="AW17" s="103">
        <v>4.1926953002999996</v>
      </c>
      <c r="AX17" s="103">
        <v>3.9448865487</v>
      </c>
      <c r="AY17" s="103">
        <v>4.1136824516999999</v>
      </c>
      <c r="AZ17" s="103">
        <v>4.2386485179999998</v>
      </c>
      <c r="BA17" s="103">
        <v>3.9697375806999999</v>
      </c>
      <c r="BB17" s="103">
        <v>4.1032839670000003</v>
      </c>
      <c r="BC17" s="103">
        <v>4.0736534515000002</v>
      </c>
      <c r="BD17" s="718">
        <v>3.9302296662999998</v>
      </c>
      <c r="BE17" s="718">
        <v>4.0421738065000001</v>
      </c>
      <c r="BF17" s="718">
        <v>4.1196756903000002</v>
      </c>
      <c r="BG17" s="718">
        <v>4.1691573999999996</v>
      </c>
      <c r="BH17" s="611">
        <v>4.1388680000000004</v>
      </c>
      <c r="BI17" s="611">
        <v>4.3271490000000004</v>
      </c>
      <c r="BJ17" s="611">
        <v>4.1493549999999999</v>
      </c>
      <c r="BK17" s="611">
        <v>4.3375529999999998</v>
      </c>
      <c r="BL17" s="611">
        <v>4.334022</v>
      </c>
      <c r="BM17" s="611">
        <v>4.2203559999999998</v>
      </c>
      <c r="BN17" s="611">
        <v>4.274743</v>
      </c>
      <c r="BO17" s="611">
        <v>4.2530330000000003</v>
      </c>
      <c r="BP17" s="611">
        <v>4.239846</v>
      </c>
      <c r="BQ17" s="611">
        <v>4.0825680000000002</v>
      </c>
      <c r="BR17" s="611">
        <v>4.2070119999999998</v>
      </c>
      <c r="BS17" s="611">
        <v>4.3098140000000003</v>
      </c>
      <c r="BT17" s="611">
        <v>4.4488620000000001</v>
      </c>
      <c r="BU17" s="611">
        <v>4.1717420000000001</v>
      </c>
      <c r="BV17" s="611">
        <v>4.2468820000000003</v>
      </c>
    </row>
    <row r="18" spans="1:74" s="302" customFormat="1" ht="11.1" customHeight="1" x14ac:dyDescent="0.2">
      <c r="A18" s="293" t="s">
        <v>450</v>
      </c>
      <c r="B18" s="597" t="s">
        <v>1572</v>
      </c>
      <c r="C18" s="381">
        <v>5.0865479999999996</v>
      </c>
      <c r="D18" s="381">
        <v>4.812862</v>
      </c>
      <c r="E18" s="381">
        <v>4.9529350000000001</v>
      </c>
      <c r="F18" s="381">
        <v>5.0788000000000002</v>
      </c>
      <c r="G18" s="381">
        <v>4.8181609999999999</v>
      </c>
      <c r="H18" s="381">
        <v>4.5796659999999996</v>
      </c>
      <c r="I18" s="381">
        <v>4.8427410000000002</v>
      </c>
      <c r="J18" s="381">
        <v>4.8227409999999997</v>
      </c>
      <c r="K18" s="381">
        <v>4.4935</v>
      </c>
      <c r="L18" s="381">
        <v>4.204161</v>
      </c>
      <c r="M18" s="381">
        <v>4.5220000000000002</v>
      </c>
      <c r="N18" s="381">
        <v>4.6329029999999998</v>
      </c>
      <c r="O18" s="381">
        <v>4.5601609999999999</v>
      </c>
      <c r="P18" s="381">
        <v>3.7819639999999999</v>
      </c>
      <c r="Q18" s="381">
        <v>4.5192579999999998</v>
      </c>
      <c r="R18" s="381">
        <v>4.5959329999999996</v>
      </c>
      <c r="S18" s="381">
        <v>4.7450000000000001</v>
      </c>
      <c r="T18" s="381">
        <v>4.9805000000000001</v>
      </c>
      <c r="U18" s="381">
        <v>4.8559029999999996</v>
      </c>
      <c r="V18" s="381">
        <v>4.7416130000000001</v>
      </c>
      <c r="W18" s="381">
        <v>4.555167</v>
      </c>
      <c r="X18" s="381">
        <v>4.727258</v>
      </c>
      <c r="Y18" s="381">
        <v>4.9502329999999999</v>
      </c>
      <c r="Z18" s="381">
        <v>4.9262259999999998</v>
      </c>
      <c r="AA18" s="381">
        <v>4.6704189999999999</v>
      </c>
      <c r="AB18" s="381">
        <v>4.6821429999999999</v>
      </c>
      <c r="AC18" s="381">
        <v>5.0040969999999998</v>
      </c>
      <c r="AD18" s="381">
        <v>4.835267</v>
      </c>
      <c r="AE18" s="381">
        <v>4.9879030000000002</v>
      </c>
      <c r="AF18" s="381">
        <v>5.1965000000000003</v>
      </c>
      <c r="AG18" s="381">
        <v>5.1244839999999998</v>
      </c>
      <c r="AH18" s="381">
        <v>5.1423870000000003</v>
      </c>
      <c r="AI18" s="381">
        <v>5.1832330000000004</v>
      </c>
      <c r="AJ18" s="381">
        <v>5.0771610000000003</v>
      </c>
      <c r="AK18" s="381">
        <v>5.3384</v>
      </c>
      <c r="AL18" s="381">
        <v>4.872871</v>
      </c>
      <c r="AM18" s="381">
        <v>4.7022899999999996</v>
      </c>
      <c r="AN18" s="381">
        <v>4.6969289999999999</v>
      </c>
      <c r="AO18" s="381">
        <v>4.6824519999999996</v>
      </c>
      <c r="AP18" s="381">
        <v>4.743233</v>
      </c>
      <c r="AQ18" s="381">
        <v>4.9480969999999997</v>
      </c>
      <c r="AR18" s="381">
        <v>4.975867</v>
      </c>
      <c r="AS18" s="381">
        <v>4.9784519999999999</v>
      </c>
      <c r="AT18" s="381">
        <v>5.0175159999999996</v>
      </c>
      <c r="AU18" s="381">
        <v>4.8967000000000001</v>
      </c>
      <c r="AV18" s="381">
        <v>4.7347419999999998</v>
      </c>
      <c r="AW18" s="381">
        <v>5.1009669999999998</v>
      </c>
      <c r="AX18" s="381">
        <v>5.2440319999999998</v>
      </c>
      <c r="AY18" s="381">
        <v>4.6462580000000004</v>
      </c>
      <c r="AZ18" s="381">
        <v>4.3182070000000001</v>
      </c>
      <c r="BA18" s="381">
        <v>4.7288069999999998</v>
      </c>
      <c r="BB18" s="381">
        <v>4.7905329999999999</v>
      </c>
      <c r="BC18" s="381">
        <v>5.0098710000000004</v>
      </c>
      <c r="BD18" s="689">
        <v>5.0377999999999998</v>
      </c>
      <c r="BE18" s="689">
        <v>5.137613</v>
      </c>
      <c r="BF18" s="689">
        <v>5.0517096773999999</v>
      </c>
      <c r="BG18" s="689">
        <v>5.0056557333000002</v>
      </c>
      <c r="BH18" s="392">
        <v>4.74641</v>
      </c>
      <c r="BI18" s="392">
        <v>5.0293279999999996</v>
      </c>
      <c r="BJ18" s="392">
        <v>5.0208909999999998</v>
      </c>
      <c r="BK18" s="392">
        <v>4.6103019999999999</v>
      </c>
      <c r="BL18" s="392">
        <v>4.4116150000000003</v>
      </c>
      <c r="BM18" s="392">
        <v>4.5714579999999998</v>
      </c>
      <c r="BN18" s="392">
        <v>4.6484670000000001</v>
      </c>
      <c r="BO18" s="392">
        <v>4.8386060000000004</v>
      </c>
      <c r="BP18" s="392">
        <v>4.9463840000000001</v>
      </c>
      <c r="BQ18" s="392">
        <v>4.8468840000000002</v>
      </c>
      <c r="BR18" s="392">
        <v>4.8773929999999996</v>
      </c>
      <c r="BS18" s="392">
        <v>4.7637429999999998</v>
      </c>
      <c r="BT18" s="392">
        <v>4.54542</v>
      </c>
      <c r="BU18" s="392">
        <v>4.8635359999999999</v>
      </c>
      <c r="BV18" s="392">
        <v>4.9203080000000003</v>
      </c>
    </row>
    <row r="19" spans="1:74" s="302" customFormat="1" ht="11.1" customHeight="1" x14ac:dyDescent="0.2">
      <c r="A19" s="292" t="s">
        <v>1530</v>
      </c>
      <c r="B19" s="597" t="s">
        <v>1558</v>
      </c>
      <c r="C19" s="381">
        <v>0.10309758099999999</v>
      </c>
      <c r="D19" s="381">
        <v>0.108233759</v>
      </c>
      <c r="E19" s="381">
        <v>0.115933355</v>
      </c>
      <c r="F19" s="381">
        <v>0.1140708</v>
      </c>
      <c r="G19" s="381">
        <v>0.117111935</v>
      </c>
      <c r="H19" s="381">
        <v>0.11968280000000001</v>
      </c>
      <c r="I19" s="381">
        <v>0.124169419</v>
      </c>
      <c r="J19" s="381">
        <v>0.124892</v>
      </c>
      <c r="K19" s="381">
        <v>0.126317867</v>
      </c>
      <c r="L19" s="381">
        <v>0.120739871</v>
      </c>
      <c r="M19" s="381">
        <v>0.12068769999999999</v>
      </c>
      <c r="N19" s="381">
        <v>0.121331419</v>
      </c>
      <c r="O19" s="381">
        <v>0.108136355</v>
      </c>
      <c r="P19" s="381">
        <v>9.2066464000000001E-2</v>
      </c>
      <c r="Q19" s="381">
        <v>0.115646161</v>
      </c>
      <c r="R19" s="381">
        <v>0.1143168</v>
      </c>
      <c r="S19" s="381">
        <v>0.114090935</v>
      </c>
      <c r="T19" s="381">
        <v>0.11383283299999999</v>
      </c>
      <c r="U19" s="381">
        <v>0.114570065</v>
      </c>
      <c r="V19" s="381">
        <v>0.114824677</v>
      </c>
      <c r="W19" s="381">
        <v>0.106162533</v>
      </c>
      <c r="X19" s="381">
        <v>0.11203674199999999</v>
      </c>
      <c r="Y19" s="381">
        <v>0.1119874</v>
      </c>
      <c r="Z19" s="381">
        <v>0.118097548</v>
      </c>
      <c r="AA19" s="381">
        <v>9.2155741999999999E-2</v>
      </c>
      <c r="AB19" s="381">
        <v>9.667125E-2</v>
      </c>
      <c r="AC19" s="381">
        <v>0.101962355</v>
      </c>
      <c r="AD19" s="381">
        <v>0.100589233</v>
      </c>
      <c r="AE19" s="381">
        <v>0.104568194</v>
      </c>
      <c r="AF19" s="381">
        <v>0.108848167</v>
      </c>
      <c r="AG19" s="381">
        <v>0.11258093499999999</v>
      </c>
      <c r="AH19" s="381">
        <v>0.11350803199999999</v>
      </c>
      <c r="AI19" s="381">
        <v>0.111674067</v>
      </c>
      <c r="AJ19" s="381">
        <v>0.111738903</v>
      </c>
      <c r="AK19" s="381">
        <v>0.1127843</v>
      </c>
      <c r="AL19" s="381">
        <v>0.102068355</v>
      </c>
      <c r="AM19" s="381">
        <v>0.105642032</v>
      </c>
      <c r="AN19" s="381">
        <v>0.101452929</v>
      </c>
      <c r="AO19" s="381">
        <v>0.106961742</v>
      </c>
      <c r="AP19" s="381">
        <v>0.1058577</v>
      </c>
      <c r="AQ19" s="381">
        <v>0.118871871</v>
      </c>
      <c r="AR19" s="381">
        <v>0.119592667</v>
      </c>
      <c r="AS19" s="381">
        <v>0.116867129</v>
      </c>
      <c r="AT19" s="381">
        <v>0.11124835499999999</v>
      </c>
      <c r="AU19" s="381">
        <v>0.114594767</v>
      </c>
      <c r="AV19" s="381">
        <v>0.11272887099999999</v>
      </c>
      <c r="AW19" s="381">
        <v>0.1076884</v>
      </c>
      <c r="AX19" s="381">
        <v>0.106001839</v>
      </c>
      <c r="AY19" s="381">
        <v>9.7681773999999999E-2</v>
      </c>
      <c r="AZ19" s="381">
        <v>0.103054828</v>
      </c>
      <c r="BA19" s="381">
        <v>0.104178355</v>
      </c>
      <c r="BB19" s="381">
        <v>0.10598476699999999</v>
      </c>
      <c r="BC19" s="381">
        <v>0.109875129</v>
      </c>
      <c r="BD19" s="689">
        <v>0.112318533</v>
      </c>
      <c r="BE19" s="689">
        <v>0.112179</v>
      </c>
      <c r="BF19" s="689">
        <v>0.1092583</v>
      </c>
      <c r="BG19" s="689">
        <v>0.1054803</v>
      </c>
      <c r="BH19" s="392">
        <v>0.1042241</v>
      </c>
      <c r="BI19" s="392">
        <v>0.1009062</v>
      </c>
      <c r="BJ19" s="392">
        <v>0.1001475</v>
      </c>
      <c r="BK19" s="392">
        <v>8.6762400000000003E-2</v>
      </c>
      <c r="BL19" s="392">
        <v>9.2341400000000004E-2</v>
      </c>
      <c r="BM19" s="392">
        <v>9.9955799999999997E-2</v>
      </c>
      <c r="BN19" s="392">
        <v>0.10261869999999999</v>
      </c>
      <c r="BO19" s="392">
        <v>0.10580050000000001</v>
      </c>
      <c r="BP19" s="392">
        <v>0.1081317</v>
      </c>
      <c r="BQ19" s="392">
        <v>0.109636</v>
      </c>
      <c r="BR19" s="392">
        <v>0.10935259999999999</v>
      </c>
      <c r="BS19" s="392">
        <v>0.1059755</v>
      </c>
      <c r="BT19" s="392">
        <v>0.1053038</v>
      </c>
      <c r="BU19" s="392">
        <v>0.1024347</v>
      </c>
      <c r="BV19" s="392">
        <v>0.1020228</v>
      </c>
    </row>
    <row r="20" spans="1:74" ht="11.1" customHeight="1" x14ac:dyDescent="0.2">
      <c r="A20" s="293" t="s">
        <v>1531</v>
      </c>
      <c r="B20" s="597" t="s">
        <v>1559</v>
      </c>
      <c r="C20" s="381">
        <v>3.2148611000000001E-2</v>
      </c>
      <c r="D20" s="381">
        <v>3.0624520999999998E-2</v>
      </c>
      <c r="E20" s="381">
        <v>3.4736393999999997E-2</v>
      </c>
      <c r="F20" s="381">
        <v>3.0665759000000001E-2</v>
      </c>
      <c r="G20" s="381">
        <v>3.5653741000000003E-2</v>
      </c>
      <c r="H20" s="381">
        <v>4.2228184000000002E-2</v>
      </c>
      <c r="I20" s="381">
        <v>3.5855913000000003E-2</v>
      </c>
      <c r="J20" s="381">
        <v>3.3757798999999998E-2</v>
      </c>
      <c r="K20" s="381">
        <v>3.8184739000000002E-2</v>
      </c>
      <c r="L20" s="381">
        <v>1.9377959E-2</v>
      </c>
      <c r="M20" s="381">
        <v>3.8931869000000001E-2</v>
      </c>
      <c r="N20" s="381">
        <v>4.4399379000000003E-2</v>
      </c>
      <c r="O20" s="381">
        <v>4.5656742E-2</v>
      </c>
      <c r="P20" s="381">
        <v>4.5302785999999998E-2</v>
      </c>
      <c r="Q20" s="381">
        <v>4.3753805999999999E-2</v>
      </c>
      <c r="R20" s="381">
        <v>4.2143899999999998E-2</v>
      </c>
      <c r="S20" s="381">
        <v>5.0760580999999999E-2</v>
      </c>
      <c r="T20" s="381">
        <v>4.9003733000000001E-2</v>
      </c>
      <c r="U20" s="381">
        <v>6.0941871000000002E-2</v>
      </c>
      <c r="V20" s="381">
        <v>5.8067581E-2</v>
      </c>
      <c r="W20" s="381">
        <v>4.8776667000000003E-2</v>
      </c>
      <c r="X20" s="381">
        <v>6.5402968000000006E-2</v>
      </c>
      <c r="Y20" s="381">
        <v>7.5155833000000005E-2</v>
      </c>
      <c r="Z20" s="381">
        <v>8.7738935000000004E-2</v>
      </c>
      <c r="AA20" s="381">
        <v>8.4916676999999996E-2</v>
      </c>
      <c r="AB20" s="381">
        <v>8.2126249999999998E-2</v>
      </c>
      <c r="AC20" s="381">
        <v>8.3742418999999998E-2</v>
      </c>
      <c r="AD20" s="381">
        <v>9.4567833000000004E-2</v>
      </c>
      <c r="AE20" s="381">
        <v>9.7044838999999994E-2</v>
      </c>
      <c r="AF20" s="381">
        <v>9.8267999999999994E-2</v>
      </c>
      <c r="AG20" s="381">
        <v>9.9541581000000004E-2</v>
      </c>
      <c r="AH20" s="381">
        <v>9.1342452000000005E-2</v>
      </c>
      <c r="AI20" s="381">
        <v>0.109644333</v>
      </c>
      <c r="AJ20" s="381">
        <v>9.9336967999999998E-2</v>
      </c>
      <c r="AK20" s="381">
        <v>0.11550390000000001</v>
      </c>
      <c r="AL20" s="381">
        <v>0.11674371</v>
      </c>
      <c r="AM20" s="381">
        <v>0.12900177400000001</v>
      </c>
      <c r="AN20" s="381">
        <v>0.134272536</v>
      </c>
      <c r="AO20" s="381">
        <v>0.152178323</v>
      </c>
      <c r="AP20" s="381">
        <v>0.160675333</v>
      </c>
      <c r="AQ20" s="381">
        <v>0.172744065</v>
      </c>
      <c r="AR20" s="381">
        <v>0.18294813300000001</v>
      </c>
      <c r="AS20" s="381">
        <v>0.16405616100000001</v>
      </c>
      <c r="AT20" s="381">
        <v>0.18494348399999999</v>
      </c>
      <c r="AU20" s="381">
        <v>0.19872193299999999</v>
      </c>
      <c r="AV20" s="381">
        <v>0.164331903</v>
      </c>
      <c r="AW20" s="381">
        <v>0.179585467</v>
      </c>
      <c r="AX20" s="381">
        <v>0.20944274199999999</v>
      </c>
      <c r="AY20" s="381">
        <v>0.182228839</v>
      </c>
      <c r="AZ20" s="381">
        <v>0.19393962100000001</v>
      </c>
      <c r="BA20" s="381">
        <v>0.193047258</v>
      </c>
      <c r="BB20" s="381">
        <v>0.20739969999999999</v>
      </c>
      <c r="BC20" s="381">
        <v>0.176391516</v>
      </c>
      <c r="BD20" s="689">
        <v>0.2340044</v>
      </c>
      <c r="BE20" s="689">
        <v>0.22049099999999999</v>
      </c>
      <c r="BF20" s="689">
        <v>0.22422500000000001</v>
      </c>
      <c r="BG20" s="689">
        <v>0.2097242</v>
      </c>
      <c r="BH20" s="392">
        <v>0.2080284</v>
      </c>
      <c r="BI20" s="392">
        <v>0.21590580000000001</v>
      </c>
      <c r="BJ20" s="392">
        <v>0.2253212</v>
      </c>
      <c r="BK20" s="392">
        <v>0.22246009999999999</v>
      </c>
      <c r="BL20" s="392">
        <v>0.22526660000000001</v>
      </c>
      <c r="BM20" s="392">
        <v>0.22666169999999999</v>
      </c>
      <c r="BN20" s="392">
        <v>0.22878309999999999</v>
      </c>
      <c r="BO20" s="392">
        <v>0.22619159999999999</v>
      </c>
      <c r="BP20" s="392">
        <v>0.2310208</v>
      </c>
      <c r="BQ20" s="392">
        <v>0.2301047</v>
      </c>
      <c r="BR20" s="392">
        <v>0.22580140000000001</v>
      </c>
      <c r="BS20" s="392">
        <v>0.22575539999999999</v>
      </c>
      <c r="BT20" s="392">
        <v>0.22591059999999999</v>
      </c>
      <c r="BU20" s="392">
        <v>0.23943410000000001</v>
      </c>
      <c r="BV20" s="392">
        <v>0.2486864</v>
      </c>
    </row>
    <row r="21" spans="1:74" ht="11.1" customHeight="1" x14ac:dyDescent="0.2">
      <c r="A21" s="292" t="s">
        <v>97</v>
      </c>
      <c r="B21" s="597" t="s">
        <v>1573</v>
      </c>
      <c r="C21" s="381">
        <v>-1.016988</v>
      </c>
      <c r="D21" s="381">
        <v>-1.15774</v>
      </c>
      <c r="E21" s="381">
        <v>-1.255366</v>
      </c>
      <c r="F21" s="381">
        <v>-0.81362500000000004</v>
      </c>
      <c r="G21" s="381">
        <v>-0.60930399999999996</v>
      </c>
      <c r="H21" s="381">
        <v>-1.15124</v>
      </c>
      <c r="I21" s="381">
        <v>-1.25604</v>
      </c>
      <c r="J21" s="381">
        <v>-1.2002930000000001</v>
      </c>
      <c r="K21" s="381">
        <v>-1.003925</v>
      </c>
      <c r="L21" s="381">
        <v>-0.77027699999999999</v>
      </c>
      <c r="M21" s="381">
        <v>-0.68997399999999998</v>
      </c>
      <c r="N21" s="381">
        <v>-0.70548699999999998</v>
      </c>
      <c r="O21" s="381">
        <v>-0.531053</v>
      </c>
      <c r="P21" s="381">
        <v>-0.52939400000000003</v>
      </c>
      <c r="Q21" s="381">
        <v>-0.37553199999999998</v>
      </c>
      <c r="R21" s="381">
        <v>-0.843028</v>
      </c>
      <c r="S21" s="381">
        <v>-0.76817800000000003</v>
      </c>
      <c r="T21" s="381">
        <v>-1.017166</v>
      </c>
      <c r="U21" s="381">
        <v>-1.1167959999999999</v>
      </c>
      <c r="V21" s="381">
        <v>-0.902976</v>
      </c>
      <c r="W21" s="381">
        <v>-0.70777999999999996</v>
      </c>
      <c r="X21" s="381">
        <v>-0.737035</v>
      </c>
      <c r="Y21" s="381">
        <v>-0.79722899999999997</v>
      </c>
      <c r="Z21" s="381">
        <v>-1.029407</v>
      </c>
      <c r="AA21" s="381">
        <v>-0.69510400000000006</v>
      </c>
      <c r="AB21" s="381">
        <v>-0.48419800000000002</v>
      </c>
      <c r="AC21" s="381">
        <v>-1.012964</v>
      </c>
      <c r="AD21" s="381">
        <v>-1.1385799999999999</v>
      </c>
      <c r="AE21" s="381">
        <v>-1.001911</v>
      </c>
      <c r="AF21" s="381">
        <v>-1.093478</v>
      </c>
      <c r="AG21" s="381">
        <v>-1.362303</v>
      </c>
      <c r="AH21" s="381">
        <v>-1.1848179999999999</v>
      </c>
      <c r="AI21" s="381">
        <v>-1.182345</v>
      </c>
      <c r="AJ21" s="381">
        <v>-0.91573199999999999</v>
      </c>
      <c r="AK21" s="381">
        <v>-0.941805</v>
      </c>
      <c r="AL21" s="381">
        <v>-1.134962</v>
      </c>
      <c r="AM21" s="381">
        <v>-0.61289199999999999</v>
      </c>
      <c r="AN21" s="381">
        <v>-0.628077</v>
      </c>
      <c r="AO21" s="381">
        <v>-0.98728099999999996</v>
      </c>
      <c r="AP21" s="381">
        <v>-0.86398299999999995</v>
      </c>
      <c r="AQ21" s="381">
        <v>-0.99500200000000005</v>
      </c>
      <c r="AR21" s="381">
        <v>-1.0237149999999999</v>
      </c>
      <c r="AS21" s="381">
        <v>-1.1437580000000001</v>
      </c>
      <c r="AT21" s="381">
        <v>-1.0732079999999999</v>
      </c>
      <c r="AU21" s="381">
        <v>-0.95936200000000005</v>
      </c>
      <c r="AV21" s="381">
        <v>-0.97177899999999995</v>
      </c>
      <c r="AW21" s="381">
        <v>-1.0325089999999999</v>
      </c>
      <c r="AX21" s="381">
        <v>-1.0417110000000001</v>
      </c>
      <c r="AY21" s="381">
        <v>-0.84178500000000001</v>
      </c>
      <c r="AZ21" s="381">
        <v>-0.77446099999999996</v>
      </c>
      <c r="BA21" s="381">
        <v>-0.94643900000000003</v>
      </c>
      <c r="BB21" s="381">
        <v>-1.100668</v>
      </c>
      <c r="BC21" s="381">
        <v>-1.1523760000000001</v>
      </c>
      <c r="BD21" s="689">
        <v>-1.3487100000000001</v>
      </c>
      <c r="BE21" s="689">
        <v>-1.2358480000000001</v>
      </c>
      <c r="BF21" s="689">
        <v>-1.4367419355</v>
      </c>
      <c r="BG21" s="689">
        <v>-1.2308661918999999</v>
      </c>
      <c r="BH21" s="392">
        <v>-1.0546150000000001</v>
      </c>
      <c r="BI21" s="392">
        <v>-0.99607389999999996</v>
      </c>
      <c r="BJ21" s="392">
        <v>-0.9404093</v>
      </c>
      <c r="BK21" s="392">
        <v>-0.53057390000000004</v>
      </c>
      <c r="BL21" s="392">
        <v>-0.55436779999999997</v>
      </c>
      <c r="BM21" s="392">
        <v>-0.69641359999999997</v>
      </c>
      <c r="BN21" s="392">
        <v>-0.77483100000000005</v>
      </c>
      <c r="BO21" s="392">
        <v>-0.70165180000000005</v>
      </c>
      <c r="BP21" s="392">
        <v>-1.0056309999999999</v>
      </c>
      <c r="BQ21" s="392">
        <v>-1.0048440000000001</v>
      </c>
      <c r="BR21" s="392">
        <v>-0.94376570000000004</v>
      </c>
      <c r="BS21" s="392">
        <v>-0.83784639999999999</v>
      </c>
      <c r="BT21" s="392">
        <v>-0.61620240000000004</v>
      </c>
      <c r="BU21" s="392">
        <v>-0.83331860000000002</v>
      </c>
      <c r="BV21" s="392">
        <v>-0.91051020000000005</v>
      </c>
    </row>
    <row r="22" spans="1:74" ht="11.1" customHeight="1" x14ac:dyDescent="0.2">
      <c r="A22" s="292" t="s">
        <v>1534</v>
      </c>
      <c r="B22" s="597" t="s">
        <v>1562</v>
      </c>
      <c r="C22" s="381">
        <v>9.8230000000000001E-3</v>
      </c>
      <c r="D22" s="381">
        <v>7.3369999999999998E-3</v>
      </c>
      <c r="E22" s="381">
        <v>3.3839999999999999E-3</v>
      </c>
      <c r="F22" s="381">
        <v>2.8279999999999998E-3</v>
      </c>
      <c r="G22" s="381">
        <v>-6.8900000000000005E-4</v>
      </c>
      <c r="H22" s="381">
        <v>-2.5530000000000001E-3</v>
      </c>
      <c r="I22" s="381">
        <v>-9.68E-4</v>
      </c>
      <c r="J22" s="381">
        <v>-8.9709999999999998E-3</v>
      </c>
      <c r="K22" s="381">
        <v>-2.1849999999999999E-3</v>
      </c>
      <c r="L22" s="381">
        <v>9.9120000000000007E-3</v>
      </c>
      <c r="M22" s="381">
        <v>1.2507000000000001E-2</v>
      </c>
      <c r="N22" s="381">
        <v>9.9550000000000003E-3</v>
      </c>
      <c r="O22" s="381">
        <v>1.9970000000000001E-3</v>
      </c>
      <c r="P22" s="381">
        <v>5.0460000000000001E-3</v>
      </c>
      <c r="Q22" s="381">
        <v>3.039E-3</v>
      </c>
      <c r="R22" s="381">
        <v>2.02E-4</v>
      </c>
      <c r="S22" s="381">
        <v>-7.9959999999999996E-3</v>
      </c>
      <c r="T22" s="381">
        <v>-7.0730000000000003E-3</v>
      </c>
      <c r="U22" s="381">
        <v>-4.2719999999999998E-3</v>
      </c>
      <c r="V22" s="381">
        <v>-8.4480000000000006E-3</v>
      </c>
      <c r="W22" s="381">
        <v>-1.856E-3</v>
      </c>
      <c r="X22" s="381">
        <v>8.3739999999999995E-3</v>
      </c>
      <c r="Y22" s="381">
        <v>1.6473000000000002E-2</v>
      </c>
      <c r="Z22" s="381">
        <v>1.3077E-2</v>
      </c>
      <c r="AA22" s="381">
        <v>5.777E-3</v>
      </c>
      <c r="AB22" s="381">
        <v>-1.01E-4</v>
      </c>
      <c r="AC22" s="381">
        <v>1.5002E-2</v>
      </c>
      <c r="AD22" s="381">
        <v>1.3179999999999999E-3</v>
      </c>
      <c r="AE22" s="381">
        <v>-1.24E-2</v>
      </c>
      <c r="AF22" s="381">
        <v>-8.0850000000000002E-3</v>
      </c>
      <c r="AG22" s="381">
        <v>-1.0985999999999999E-2</v>
      </c>
      <c r="AH22" s="381">
        <v>-1.4848E-2</v>
      </c>
      <c r="AI22" s="381">
        <v>-7.8549999999999991E-3</v>
      </c>
      <c r="AJ22" s="381">
        <v>6.1250000000000002E-3</v>
      </c>
      <c r="AK22" s="381">
        <v>2.2738000000000001E-2</v>
      </c>
      <c r="AL22" s="381">
        <v>1.2564000000000001E-2</v>
      </c>
      <c r="AM22" s="381">
        <v>2.4702999999999999E-2</v>
      </c>
      <c r="AN22" s="381">
        <v>2.8646999999999999E-2</v>
      </c>
      <c r="AO22" s="381">
        <v>2.1137E-2</v>
      </c>
      <c r="AP22" s="381">
        <v>-4.7039999999999998E-3</v>
      </c>
      <c r="AQ22" s="381">
        <v>2.3909999999999999E-3</v>
      </c>
      <c r="AR22" s="381">
        <v>5.9109999999999996E-3</v>
      </c>
      <c r="AS22" s="381">
        <v>1.0809999999999999E-3</v>
      </c>
      <c r="AT22" s="381">
        <v>1.4144E-2</v>
      </c>
      <c r="AU22" s="381">
        <v>2.9012E-2</v>
      </c>
      <c r="AV22" s="381">
        <v>1.8270000000000002E-2</v>
      </c>
      <c r="AW22" s="381">
        <v>2.9253000000000001E-2</v>
      </c>
      <c r="AX22" s="381">
        <v>2.0641E-2</v>
      </c>
      <c r="AY22" s="381">
        <v>3.4091000000000003E-2</v>
      </c>
      <c r="AZ22" s="381">
        <v>4.6857999999999997E-2</v>
      </c>
      <c r="BA22" s="381">
        <v>1.0699E-2</v>
      </c>
      <c r="BB22" s="381">
        <v>3.4139999999999997E-2</v>
      </c>
      <c r="BC22" s="381">
        <v>1.2075000000000001E-2</v>
      </c>
      <c r="BD22" s="689">
        <v>8.0450000000000001E-3</v>
      </c>
      <c r="BE22" s="689">
        <v>-9.1600000000000004E-4</v>
      </c>
      <c r="BF22" s="689">
        <v>2.3195570967999998E-2</v>
      </c>
      <c r="BG22" s="689">
        <v>1.05802E-2</v>
      </c>
      <c r="BH22" s="392">
        <v>8.2362100000000008E-3</v>
      </c>
      <c r="BI22" s="392">
        <v>1.1093499999999999E-2</v>
      </c>
      <c r="BJ22" s="392">
        <v>1.10945E-2</v>
      </c>
      <c r="BK22" s="392">
        <v>3.1479199999999998E-3</v>
      </c>
      <c r="BL22" s="392">
        <v>2.4170099999999998E-3</v>
      </c>
      <c r="BM22" s="392">
        <v>-2.39543E-3</v>
      </c>
      <c r="BN22" s="392">
        <v>-7.33098E-3</v>
      </c>
      <c r="BO22" s="392">
        <v>-1.1856500000000001E-2</v>
      </c>
      <c r="BP22" s="392">
        <v>-7.4814599999999997E-3</v>
      </c>
      <c r="BQ22" s="392">
        <v>-9.1692000000000006E-3</v>
      </c>
      <c r="BR22" s="392">
        <v>-1.02597E-2</v>
      </c>
      <c r="BS22" s="392">
        <v>-8.1094500000000007E-3</v>
      </c>
      <c r="BT22" s="392">
        <v>-4.1934900000000002E-3</v>
      </c>
      <c r="BU22" s="392">
        <v>2.7978500000000002E-3</v>
      </c>
      <c r="BV22" s="392">
        <v>2.8227199999999999E-3</v>
      </c>
    </row>
    <row r="23" spans="1:74" ht="11.1" customHeight="1" x14ac:dyDescent="0.2">
      <c r="A23" s="293" t="s">
        <v>1535</v>
      </c>
      <c r="B23" s="597" t="s">
        <v>1563</v>
      </c>
      <c r="C23" s="381">
        <v>1.9515999999999999E-2</v>
      </c>
      <c r="D23" s="381">
        <v>1.4172000000000001E-2</v>
      </c>
      <c r="E23" s="381">
        <v>1.4581E-2</v>
      </c>
      <c r="F23" s="381">
        <v>2.2133E-2</v>
      </c>
      <c r="G23" s="381">
        <v>1.6289999999999999E-2</v>
      </c>
      <c r="H23" s="381">
        <v>2.0500000000000001E-2</v>
      </c>
      <c r="I23" s="381">
        <v>1.0258E-2</v>
      </c>
      <c r="J23" s="381">
        <v>1.4031999999999999E-2</v>
      </c>
      <c r="K23" s="381">
        <v>1.7232999999999998E-2</v>
      </c>
      <c r="L23" s="381">
        <v>1.9903000000000001E-2</v>
      </c>
      <c r="M23" s="381">
        <v>2.1499999999999998E-2</v>
      </c>
      <c r="N23" s="381">
        <v>2.8194E-2</v>
      </c>
      <c r="O23" s="381">
        <v>2.4871000000000001E-2</v>
      </c>
      <c r="P23" s="381">
        <v>2.6464000000000001E-2</v>
      </c>
      <c r="Q23" s="381">
        <v>2.8806999999999999E-2</v>
      </c>
      <c r="R23" s="381">
        <v>3.3766999999999998E-2</v>
      </c>
      <c r="S23" s="381">
        <v>2.8065E-2</v>
      </c>
      <c r="T23" s="381">
        <v>3.6400000000000002E-2</v>
      </c>
      <c r="U23" s="381">
        <v>1.771E-2</v>
      </c>
      <c r="V23" s="381">
        <v>1.9258000000000001E-2</v>
      </c>
      <c r="W23" s="381">
        <v>2.12E-2</v>
      </c>
      <c r="X23" s="381">
        <v>2.5645000000000001E-2</v>
      </c>
      <c r="Y23" s="381">
        <v>2.9666999999999999E-2</v>
      </c>
      <c r="Z23" s="381">
        <v>1.5903E-2</v>
      </c>
      <c r="AA23" s="381">
        <v>2.0386999999999999E-2</v>
      </c>
      <c r="AB23" s="381">
        <v>1.2821000000000001E-2</v>
      </c>
      <c r="AC23" s="381">
        <v>1.7902999999999999E-2</v>
      </c>
      <c r="AD23" s="381">
        <v>1.3067E-2</v>
      </c>
      <c r="AE23" s="381">
        <v>2.0936E-2</v>
      </c>
      <c r="AF23" s="381">
        <v>1.7867000000000001E-2</v>
      </c>
      <c r="AG23" s="381">
        <v>1.9129E-2</v>
      </c>
      <c r="AH23" s="381">
        <v>1.3580999999999999E-2</v>
      </c>
      <c r="AI23" s="381">
        <v>1.0133E-2</v>
      </c>
      <c r="AJ23" s="381">
        <v>1.4548E-2</v>
      </c>
      <c r="AK23" s="381">
        <v>2.3067000000000001E-2</v>
      </c>
      <c r="AL23" s="381">
        <v>2.1613E-2</v>
      </c>
      <c r="AM23" s="381">
        <v>2.0419E-2</v>
      </c>
      <c r="AN23" s="381">
        <v>1.95E-2</v>
      </c>
      <c r="AO23" s="381">
        <v>2.5354999999999999E-2</v>
      </c>
      <c r="AP23" s="381">
        <v>1.4E-2</v>
      </c>
      <c r="AQ23" s="381">
        <v>3.7065000000000001E-2</v>
      </c>
      <c r="AR23" s="381">
        <v>2.2700000000000001E-2</v>
      </c>
      <c r="AS23" s="381">
        <v>2.5257999999999999E-2</v>
      </c>
      <c r="AT23" s="381">
        <v>3.2355000000000002E-2</v>
      </c>
      <c r="AU23" s="381">
        <v>1.35E-2</v>
      </c>
      <c r="AV23" s="381">
        <v>1.1323E-2</v>
      </c>
      <c r="AW23" s="381">
        <v>2.7099999999999999E-2</v>
      </c>
      <c r="AX23" s="381">
        <v>3.3936000000000001E-2</v>
      </c>
      <c r="AY23" s="381">
        <v>2.7581000000000001E-2</v>
      </c>
      <c r="AZ23" s="381">
        <v>3.4447999999999999E-2</v>
      </c>
      <c r="BA23" s="381">
        <v>3.3806999999999997E-2</v>
      </c>
      <c r="BB23" s="381">
        <v>3.4167000000000003E-2</v>
      </c>
      <c r="BC23" s="381">
        <v>0.02</v>
      </c>
      <c r="BD23" s="689">
        <v>4.8500000000000001E-2</v>
      </c>
      <c r="BE23" s="689">
        <v>5.1451999999999998E-2</v>
      </c>
      <c r="BF23" s="689">
        <v>2.0763400000000001E-2</v>
      </c>
      <c r="BG23" s="689">
        <v>2.35847E-2</v>
      </c>
      <c r="BH23" s="392">
        <v>2.67015E-2</v>
      </c>
      <c r="BI23" s="392">
        <v>3.5588399999999999E-2</v>
      </c>
      <c r="BJ23" s="392">
        <v>3.7188699999999998E-2</v>
      </c>
      <c r="BK23" s="392">
        <v>1.92815E-2</v>
      </c>
      <c r="BL23" s="392">
        <v>1.7217799999999998E-2</v>
      </c>
      <c r="BM23" s="392">
        <v>1.9314499999999998E-2</v>
      </c>
      <c r="BN23" s="392">
        <v>1.9227399999999999E-2</v>
      </c>
      <c r="BO23" s="392">
        <v>1.98762E-2</v>
      </c>
      <c r="BP23" s="392">
        <v>2.3848000000000001E-2</v>
      </c>
      <c r="BQ23" s="392">
        <v>1.9658200000000001E-2</v>
      </c>
      <c r="BR23" s="392">
        <v>1.9336800000000001E-2</v>
      </c>
      <c r="BS23" s="392">
        <v>1.54579E-2</v>
      </c>
      <c r="BT23" s="392">
        <v>1.8194200000000001E-2</v>
      </c>
      <c r="BU23" s="392">
        <v>2.0932599999999999E-2</v>
      </c>
      <c r="BV23" s="392">
        <v>2.02431E-2</v>
      </c>
    </row>
    <row r="24" spans="1:74" ht="11.1" customHeight="1" x14ac:dyDescent="0.2">
      <c r="A24" s="293" t="s">
        <v>1582</v>
      </c>
      <c r="B24" s="597" t="s">
        <v>1583</v>
      </c>
      <c r="C24" s="381">
        <v>-0.119244</v>
      </c>
      <c r="D24" s="381">
        <v>0.36729331034000001</v>
      </c>
      <c r="E24" s="381">
        <v>0.18979580644999999</v>
      </c>
      <c r="F24" s="381">
        <v>-0.80827773332999997</v>
      </c>
      <c r="G24" s="381">
        <v>-0.83842351612999999</v>
      </c>
      <c r="H24" s="381">
        <v>2.6777666667000002E-3</v>
      </c>
      <c r="I24" s="381">
        <v>-4.4705096774000003E-2</v>
      </c>
      <c r="J24" s="381">
        <v>-1.6710451612999999E-2</v>
      </c>
      <c r="K24" s="381">
        <v>0.25419229999999998</v>
      </c>
      <c r="L24" s="381">
        <v>0.51613412903</v>
      </c>
      <c r="M24" s="381">
        <v>-4.1799533333000002E-2</v>
      </c>
      <c r="N24" s="381">
        <v>-0.12281635484</v>
      </c>
      <c r="O24" s="381">
        <v>-0.13582322581</v>
      </c>
      <c r="P24" s="381">
        <v>0.72036585714000001</v>
      </c>
      <c r="Q24" s="381">
        <v>-6.9325967742000005E-2</v>
      </c>
      <c r="R24" s="381">
        <v>0.30022660000000001</v>
      </c>
      <c r="S24" s="381">
        <v>-5.9377161290000001E-2</v>
      </c>
      <c r="T24" s="381">
        <v>-2.1214066667000001E-2</v>
      </c>
      <c r="U24" s="381">
        <v>-7.4807870967999998E-2</v>
      </c>
      <c r="V24" s="381">
        <v>0.16413122581</v>
      </c>
      <c r="W24" s="381">
        <v>0.18439269999999999</v>
      </c>
      <c r="X24" s="381">
        <v>-1.7256322580999999E-2</v>
      </c>
      <c r="Y24" s="381">
        <v>1.62776E-2</v>
      </c>
      <c r="Z24" s="381">
        <v>3.1180129032000001E-2</v>
      </c>
      <c r="AA24" s="381">
        <v>0.13045277419000001</v>
      </c>
      <c r="AB24" s="381">
        <v>0.16857646429000001</v>
      </c>
      <c r="AC24" s="381">
        <v>0.18581767741999999</v>
      </c>
      <c r="AD24" s="381">
        <v>0.28929516666999999</v>
      </c>
      <c r="AE24" s="381">
        <v>-0.11125416129</v>
      </c>
      <c r="AF24" s="381">
        <v>-2.1674966667000001E-2</v>
      </c>
      <c r="AG24" s="381">
        <v>-4.8557806452000002E-2</v>
      </c>
      <c r="AH24" s="381">
        <v>1.3250354839E-2</v>
      </c>
      <c r="AI24" s="381">
        <v>8.3826533332999997E-2</v>
      </c>
      <c r="AJ24" s="381">
        <v>1.3696612903E-2</v>
      </c>
      <c r="AK24" s="381">
        <v>-0.37634830000000002</v>
      </c>
      <c r="AL24" s="381">
        <v>3.2520258065000002E-2</v>
      </c>
      <c r="AM24" s="381">
        <v>-0.15711883870999999</v>
      </c>
      <c r="AN24" s="381">
        <v>-8.7268892856999999E-2</v>
      </c>
      <c r="AO24" s="381">
        <v>0.39889151613000001</v>
      </c>
      <c r="AP24" s="381">
        <v>1.6996333333000001E-3</v>
      </c>
      <c r="AQ24" s="381">
        <v>-4.9437096773999999E-3</v>
      </c>
      <c r="AR24" s="381">
        <v>4.6901900000000003E-2</v>
      </c>
      <c r="AS24" s="381">
        <v>-0.25979854838999999</v>
      </c>
      <c r="AT24" s="381">
        <v>0.11172529032</v>
      </c>
      <c r="AU24" s="381">
        <v>-8.5608266666999999E-2</v>
      </c>
      <c r="AV24" s="381">
        <v>0.32014509677000003</v>
      </c>
      <c r="AW24" s="381">
        <v>-0.16725656667</v>
      </c>
      <c r="AX24" s="381">
        <v>-0.57964903225999997</v>
      </c>
      <c r="AY24" s="381">
        <v>1.6175838710000001E-2</v>
      </c>
      <c r="AZ24" s="381">
        <v>0.36639506897000002</v>
      </c>
      <c r="BA24" s="381">
        <v>-0.10345903226</v>
      </c>
      <c r="BB24" s="381">
        <v>9.6094499999999999E-2</v>
      </c>
      <c r="BC24" s="381">
        <v>-4.4344193547999997E-2</v>
      </c>
      <c r="BD24" s="689">
        <v>-0.10196126666999999</v>
      </c>
      <c r="BE24" s="689">
        <v>-0.18447419355</v>
      </c>
      <c r="BF24" s="689">
        <v>0.18112567741999999</v>
      </c>
      <c r="BG24" s="689">
        <v>9.8858458516999995E-2</v>
      </c>
      <c r="BH24" s="392">
        <v>0.1527096</v>
      </c>
      <c r="BI24" s="392">
        <v>-1.74436E-2</v>
      </c>
      <c r="BJ24" s="392">
        <v>-0.25400070000000002</v>
      </c>
      <c r="BK24" s="392">
        <v>-2.2082000000000001E-2</v>
      </c>
      <c r="BL24" s="392">
        <v>0.1928395</v>
      </c>
      <c r="BM24" s="392">
        <v>5.8691800000000002E-2</v>
      </c>
      <c r="BN24" s="392">
        <v>0.11689190000000001</v>
      </c>
      <c r="BO24" s="392">
        <v>-0.1665122</v>
      </c>
      <c r="BP24" s="392">
        <v>4.8123699999999998E-3</v>
      </c>
      <c r="BQ24" s="392">
        <v>-5.5565400000000001E-2</v>
      </c>
      <c r="BR24" s="392">
        <v>-1.0186199999999999E-2</v>
      </c>
      <c r="BS24" s="392">
        <v>0.1053378</v>
      </c>
      <c r="BT24" s="392">
        <v>0.22861690000000001</v>
      </c>
      <c r="BU24" s="392">
        <v>-0.17160739999999999</v>
      </c>
      <c r="BV24" s="392">
        <v>-8.5930300000000001E-2</v>
      </c>
    </row>
    <row r="25" spans="1:74" s="302" customFormat="1" ht="11.1" customHeight="1" x14ac:dyDescent="0.2">
      <c r="A25" s="292"/>
      <c r="B25" s="598"/>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718"/>
      <c r="BE25" s="718"/>
      <c r="BF25" s="718"/>
      <c r="BG25" s="718"/>
      <c r="BH25" s="611"/>
      <c r="BI25" s="611"/>
      <c r="BJ25" s="611"/>
      <c r="BK25" s="611"/>
      <c r="BL25" s="611"/>
      <c r="BM25" s="611"/>
      <c r="BN25" s="611"/>
      <c r="BO25" s="611"/>
      <c r="BP25" s="611"/>
      <c r="BQ25" s="611"/>
      <c r="BR25" s="611"/>
      <c r="BS25" s="611"/>
      <c r="BT25" s="611"/>
      <c r="BU25" s="611"/>
      <c r="BV25" s="611"/>
    </row>
    <row r="26" spans="1:74" s="302" customFormat="1" ht="11.1" customHeight="1" x14ac:dyDescent="0.2">
      <c r="A26" s="595"/>
      <c r="B26" s="31" t="s">
        <v>458</v>
      </c>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718"/>
      <c r="BE26" s="718"/>
      <c r="BF26" s="718"/>
      <c r="BG26" s="718"/>
      <c r="BH26" s="611"/>
      <c r="BI26" s="611"/>
      <c r="BJ26" s="611"/>
      <c r="BK26" s="611"/>
      <c r="BL26" s="611"/>
      <c r="BM26" s="611"/>
      <c r="BN26" s="611"/>
      <c r="BO26" s="611"/>
      <c r="BP26" s="611"/>
      <c r="BQ26" s="611"/>
      <c r="BR26" s="611"/>
      <c r="BS26" s="611"/>
      <c r="BT26" s="611"/>
      <c r="BU26" s="611"/>
      <c r="BV26" s="611"/>
    </row>
    <row r="27" spans="1:74" s="302" customFormat="1" ht="11.1" customHeight="1" x14ac:dyDescent="0.2">
      <c r="A27" s="600" t="s">
        <v>1574</v>
      </c>
      <c r="B27" s="596" t="s">
        <v>1539</v>
      </c>
      <c r="C27" s="103">
        <v>1.0679004402000001</v>
      </c>
      <c r="D27" s="103">
        <v>1.0777222365000001</v>
      </c>
      <c r="E27" s="103">
        <v>0.89919985341999997</v>
      </c>
      <c r="F27" s="103">
        <v>0.70879829133000005</v>
      </c>
      <c r="G27" s="103">
        <v>0.91573966980999999</v>
      </c>
      <c r="H27" s="103">
        <v>1.094499197</v>
      </c>
      <c r="I27" s="103">
        <v>1.0558961949000001</v>
      </c>
      <c r="J27" s="103">
        <v>1.0383434449</v>
      </c>
      <c r="K27" s="103">
        <v>1.0741755257000001</v>
      </c>
      <c r="L27" s="103">
        <v>0.98036513432000005</v>
      </c>
      <c r="M27" s="103">
        <v>1.0544754676999999</v>
      </c>
      <c r="N27" s="103">
        <v>1.0662811112999999</v>
      </c>
      <c r="O27" s="103">
        <v>0.89709874209999996</v>
      </c>
      <c r="P27" s="103">
        <v>0.96725896485999996</v>
      </c>
      <c r="Q27" s="103">
        <v>1.0900623231</v>
      </c>
      <c r="R27" s="103">
        <v>1.0744644337</v>
      </c>
      <c r="S27" s="103">
        <v>1.1619495165</v>
      </c>
      <c r="T27" s="103">
        <v>1.1615607337</v>
      </c>
      <c r="U27" s="103">
        <v>1.1474835163999999</v>
      </c>
      <c r="V27" s="103">
        <v>1.1412078062</v>
      </c>
      <c r="W27" s="103">
        <v>1.0906288340000001</v>
      </c>
      <c r="X27" s="103">
        <v>1.1982698707999999</v>
      </c>
      <c r="Y27" s="103">
        <v>1.1790839662999999</v>
      </c>
      <c r="Z27" s="103">
        <v>1.1424319675000001</v>
      </c>
      <c r="AA27" s="103">
        <v>1.0260823541999999</v>
      </c>
      <c r="AB27" s="103">
        <v>1.0669230354000001</v>
      </c>
      <c r="AC27" s="103">
        <v>1.1474333869</v>
      </c>
      <c r="AD27" s="103">
        <v>1.1251130323</v>
      </c>
      <c r="AE27" s="103">
        <v>1.1584688071</v>
      </c>
      <c r="AF27" s="103">
        <v>1.2277935337000001</v>
      </c>
      <c r="AG27" s="103">
        <v>1.1320674516</v>
      </c>
      <c r="AH27" s="103">
        <v>1.2084393872000001</v>
      </c>
      <c r="AI27" s="103">
        <v>1.1326191663</v>
      </c>
      <c r="AJ27" s="103">
        <v>1.2089204201999999</v>
      </c>
      <c r="AK27" s="103">
        <v>1.1925919656999999</v>
      </c>
      <c r="AL27" s="103">
        <v>1.1444285807000001</v>
      </c>
      <c r="AM27" s="103">
        <v>1.1451850321999999</v>
      </c>
      <c r="AN27" s="103">
        <v>1.1527672857</v>
      </c>
      <c r="AO27" s="103">
        <v>1.2446729350000001</v>
      </c>
      <c r="AP27" s="103">
        <v>1.1985749670000001</v>
      </c>
      <c r="AQ27" s="103">
        <v>1.3225935164</v>
      </c>
      <c r="AR27" s="103">
        <v>1.3456291007000001</v>
      </c>
      <c r="AS27" s="103">
        <v>1.2414943869999999</v>
      </c>
      <c r="AT27" s="103">
        <v>1.3356968062000001</v>
      </c>
      <c r="AU27" s="103">
        <v>1.2795301337</v>
      </c>
      <c r="AV27" s="103">
        <v>1.3195810643999999</v>
      </c>
      <c r="AW27" s="103">
        <v>1.2575022993</v>
      </c>
      <c r="AX27" s="103">
        <v>1.2817263875</v>
      </c>
      <c r="AY27" s="103">
        <v>1.1527977419</v>
      </c>
      <c r="AZ27" s="103">
        <v>1.2960900691999999</v>
      </c>
      <c r="BA27" s="103">
        <v>1.2755712902</v>
      </c>
      <c r="BB27" s="103">
        <v>1.2532665332999999</v>
      </c>
      <c r="BC27" s="103">
        <v>1.3618225485</v>
      </c>
      <c r="BD27" s="718">
        <v>1.339522267</v>
      </c>
      <c r="BE27" s="718">
        <v>1.3909136128999999</v>
      </c>
      <c r="BF27" s="718">
        <v>1.3387284502000001</v>
      </c>
      <c r="BG27" s="718">
        <v>1.2946819783000001</v>
      </c>
      <c r="BH27" s="611">
        <v>1.3205659999999999</v>
      </c>
      <c r="BI27" s="611">
        <v>1.338767</v>
      </c>
      <c r="BJ27" s="611">
        <v>1.3147409999999999</v>
      </c>
      <c r="BK27" s="611">
        <v>1.225881</v>
      </c>
      <c r="BL27" s="611">
        <v>1.2693190000000001</v>
      </c>
      <c r="BM27" s="611">
        <v>1.305059</v>
      </c>
      <c r="BN27" s="611">
        <v>1.2710060000000001</v>
      </c>
      <c r="BO27" s="611">
        <v>1.3626739999999999</v>
      </c>
      <c r="BP27" s="611">
        <v>1.3628709999999999</v>
      </c>
      <c r="BQ27" s="611">
        <v>1.33389</v>
      </c>
      <c r="BR27" s="611">
        <v>1.343607</v>
      </c>
      <c r="BS27" s="611">
        <v>1.302484</v>
      </c>
      <c r="BT27" s="611">
        <v>1.334541</v>
      </c>
      <c r="BU27" s="611">
        <v>1.367041</v>
      </c>
      <c r="BV27" s="611">
        <v>1.3482590000000001</v>
      </c>
    </row>
    <row r="28" spans="1:74" s="261" customFormat="1" ht="11.1" customHeight="1" x14ac:dyDescent="0.2">
      <c r="A28" s="293" t="s">
        <v>515</v>
      </c>
      <c r="B28" s="597" t="s">
        <v>1145</v>
      </c>
      <c r="C28" s="381">
        <v>0.92038364516000004</v>
      </c>
      <c r="D28" s="381">
        <v>0.90230603448000002</v>
      </c>
      <c r="E28" s="381">
        <v>0.73641067741999999</v>
      </c>
      <c r="F28" s="381">
        <v>0.54013033333000005</v>
      </c>
      <c r="G28" s="381">
        <v>0.75485122580999997</v>
      </c>
      <c r="H28" s="381">
        <v>0.89922100000000005</v>
      </c>
      <c r="I28" s="381">
        <v>0.86821248387000005</v>
      </c>
      <c r="J28" s="381">
        <v>0.85834361290000005</v>
      </c>
      <c r="K28" s="381">
        <v>0.87976666667000003</v>
      </c>
      <c r="L28" s="381">
        <v>0.81801429031999995</v>
      </c>
      <c r="M28" s="381">
        <v>0.86814876666999996</v>
      </c>
      <c r="N28" s="381">
        <v>0.85474429031999999</v>
      </c>
      <c r="O28" s="381">
        <v>0.75742238709999998</v>
      </c>
      <c r="P28" s="381">
        <v>0.78833064285999999</v>
      </c>
      <c r="Q28" s="381">
        <v>0.89551938710000001</v>
      </c>
      <c r="R28" s="381">
        <v>0.87350386667000002</v>
      </c>
      <c r="S28" s="381">
        <v>0.95608406452000005</v>
      </c>
      <c r="T28" s="381">
        <v>0.96831116666999995</v>
      </c>
      <c r="U28" s="381">
        <v>0.96420154839000005</v>
      </c>
      <c r="V28" s="381">
        <v>0.93434364516000001</v>
      </c>
      <c r="W28" s="381">
        <v>0.91256519999999997</v>
      </c>
      <c r="X28" s="381">
        <v>0.97539735484000001</v>
      </c>
      <c r="Y28" s="381">
        <v>0.95856473333000003</v>
      </c>
      <c r="Z28" s="381">
        <v>0.92180819354999999</v>
      </c>
      <c r="AA28" s="381">
        <v>0.84006377419</v>
      </c>
      <c r="AB28" s="381">
        <v>0.86559457142999996</v>
      </c>
      <c r="AC28" s="381">
        <v>0.92607948387000005</v>
      </c>
      <c r="AD28" s="381">
        <v>0.89147103333</v>
      </c>
      <c r="AE28" s="381">
        <v>0.93706951613</v>
      </c>
      <c r="AF28" s="381">
        <v>0.96562546667000004</v>
      </c>
      <c r="AG28" s="381">
        <v>0.90549058064999999</v>
      </c>
      <c r="AH28" s="381">
        <v>0.95934264516000001</v>
      </c>
      <c r="AI28" s="381">
        <v>0.89654643332999995</v>
      </c>
      <c r="AJ28" s="381">
        <v>0.94934277419000002</v>
      </c>
      <c r="AK28" s="381">
        <v>0.94329686667000001</v>
      </c>
      <c r="AL28" s="381">
        <v>0.89379283871000004</v>
      </c>
      <c r="AM28" s="381">
        <v>0.87998364516000005</v>
      </c>
      <c r="AN28" s="381">
        <v>0.87084528570999997</v>
      </c>
      <c r="AO28" s="381">
        <v>0.93882412903000001</v>
      </c>
      <c r="AP28" s="381">
        <v>0.90368850000000001</v>
      </c>
      <c r="AQ28" s="381">
        <v>0.94195754839000001</v>
      </c>
      <c r="AR28" s="381">
        <v>0.97425336666999995</v>
      </c>
      <c r="AS28" s="381">
        <v>0.92237512902999996</v>
      </c>
      <c r="AT28" s="381">
        <v>0.97558164516000001</v>
      </c>
      <c r="AU28" s="381">
        <v>0.90817806667000001</v>
      </c>
      <c r="AV28" s="381">
        <v>0.96893541935000005</v>
      </c>
      <c r="AW28" s="381">
        <v>0.94225973333000002</v>
      </c>
      <c r="AX28" s="381">
        <v>0.90696606451999995</v>
      </c>
      <c r="AY28" s="381">
        <v>0.83176261289999998</v>
      </c>
      <c r="AZ28" s="381">
        <v>0.90697158620999996</v>
      </c>
      <c r="BA28" s="381">
        <v>0.90953290323000002</v>
      </c>
      <c r="BB28" s="381">
        <v>0.86437003332999995</v>
      </c>
      <c r="BC28" s="381">
        <v>0.99499893547999996</v>
      </c>
      <c r="BD28" s="689">
        <v>0.92395850000000002</v>
      </c>
      <c r="BE28" s="689">
        <v>0.96256061289999995</v>
      </c>
      <c r="BF28" s="689">
        <v>0.95601035023000003</v>
      </c>
      <c r="BG28" s="689">
        <v>0.91899257830000003</v>
      </c>
      <c r="BH28" s="392">
        <v>0.94770540000000003</v>
      </c>
      <c r="BI28" s="392">
        <v>0.94865920000000004</v>
      </c>
      <c r="BJ28" s="392">
        <v>0.91279379999999999</v>
      </c>
      <c r="BK28" s="392">
        <v>0.86330300000000004</v>
      </c>
      <c r="BL28" s="392">
        <v>0.89921110000000004</v>
      </c>
      <c r="BM28" s="392">
        <v>0.92587280000000005</v>
      </c>
      <c r="BN28" s="392">
        <v>0.88962059999999998</v>
      </c>
      <c r="BO28" s="392">
        <v>0.98242949999999996</v>
      </c>
      <c r="BP28" s="392">
        <v>0.96439980000000003</v>
      </c>
      <c r="BQ28" s="392">
        <v>0.93884570000000001</v>
      </c>
      <c r="BR28" s="392">
        <v>0.95275770000000004</v>
      </c>
      <c r="BS28" s="392">
        <v>0.91516819999999999</v>
      </c>
      <c r="BT28" s="392">
        <v>0.93853109999999995</v>
      </c>
      <c r="BU28" s="392">
        <v>0.9486521</v>
      </c>
      <c r="BV28" s="392">
        <v>0.91995640000000001</v>
      </c>
    </row>
    <row r="29" spans="1:74" s="261" customFormat="1" ht="11.1" customHeight="1" x14ac:dyDescent="0.2">
      <c r="A29" s="292" t="s">
        <v>1540</v>
      </c>
      <c r="B29" s="597" t="s">
        <v>1565</v>
      </c>
      <c r="C29" s="381">
        <v>0.10109600000000001</v>
      </c>
      <c r="D29" s="381">
        <v>0.11741520699999999</v>
      </c>
      <c r="E29" s="381">
        <v>0.11256471</v>
      </c>
      <c r="F29" s="381">
        <v>0.1174877</v>
      </c>
      <c r="G29" s="381">
        <v>0.11312783899999999</v>
      </c>
      <c r="H29" s="381">
        <v>0.1236408</v>
      </c>
      <c r="I29" s="381">
        <v>0.13736748400000001</v>
      </c>
      <c r="J29" s="381">
        <v>0.12611409700000001</v>
      </c>
      <c r="K29" s="381">
        <v>0.13552473300000001</v>
      </c>
      <c r="L29" s="381">
        <v>0.124302387</v>
      </c>
      <c r="M29" s="381">
        <v>0.122428867</v>
      </c>
      <c r="N29" s="381">
        <v>0.13372829</v>
      </c>
      <c r="O29" s="381">
        <v>8.0619097000000001E-2</v>
      </c>
      <c r="P29" s="381">
        <v>0.11107450000000001</v>
      </c>
      <c r="Q29" s="381">
        <v>0.115640323</v>
      </c>
      <c r="R29" s="381">
        <v>0.1178723</v>
      </c>
      <c r="S29" s="381">
        <v>0.11830919400000001</v>
      </c>
      <c r="T29" s="381">
        <v>0.1086575</v>
      </c>
      <c r="U29" s="381">
        <v>0.111931742</v>
      </c>
      <c r="V29" s="381">
        <v>0.116967839</v>
      </c>
      <c r="W29" s="381">
        <v>0.10894266700000001</v>
      </c>
      <c r="X29" s="381">
        <v>0.116858452</v>
      </c>
      <c r="Y29" s="381">
        <v>0.114886</v>
      </c>
      <c r="Z29" s="381">
        <v>0.116960968</v>
      </c>
      <c r="AA29" s="381">
        <v>8.6446935000000003E-2</v>
      </c>
      <c r="AB29" s="381">
        <v>9.9651249999999997E-2</v>
      </c>
      <c r="AC29" s="381">
        <v>0.109400548</v>
      </c>
      <c r="AD29" s="381">
        <v>0.117883733</v>
      </c>
      <c r="AE29" s="381">
        <v>0.104208968</v>
      </c>
      <c r="AF29" s="381">
        <v>0.115257867</v>
      </c>
      <c r="AG29" s="381">
        <v>0.10688325799999999</v>
      </c>
      <c r="AH29" s="381">
        <v>0.109844129</v>
      </c>
      <c r="AI29" s="381">
        <v>0.106068233</v>
      </c>
      <c r="AJ29" s="381">
        <v>0.115380968</v>
      </c>
      <c r="AK29" s="381">
        <v>0.124552633</v>
      </c>
      <c r="AL29" s="381">
        <v>0.102518097</v>
      </c>
      <c r="AM29" s="381">
        <v>0.104741323</v>
      </c>
      <c r="AN29" s="381">
        <v>0.112791286</v>
      </c>
      <c r="AO29" s="381">
        <v>0.120149774</v>
      </c>
      <c r="AP29" s="381">
        <v>0.10699586699999999</v>
      </c>
      <c r="AQ29" s="381">
        <v>0.13642109699999999</v>
      </c>
      <c r="AR29" s="381">
        <v>0.141822167</v>
      </c>
      <c r="AS29" s="381">
        <v>0.12584938700000001</v>
      </c>
      <c r="AT29" s="381">
        <v>0.12960129000000001</v>
      </c>
      <c r="AU29" s="381">
        <v>0.14339099999999999</v>
      </c>
      <c r="AV29" s="381">
        <v>0.134989677</v>
      </c>
      <c r="AW29" s="381">
        <v>0.13196493300000001</v>
      </c>
      <c r="AX29" s="381">
        <v>0.121515097</v>
      </c>
      <c r="AY29" s="381">
        <v>0.119590323</v>
      </c>
      <c r="AZ29" s="381">
        <v>0.13753637899999999</v>
      </c>
      <c r="BA29" s="381">
        <v>0.12014538700000001</v>
      </c>
      <c r="BB29" s="381">
        <v>0.139714</v>
      </c>
      <c r="BC29" s="381">
        <v>0.12929787100000001</v>
      </c>
      <c r="BD29" s="689">
        <v>0.13561809999999999</v>
      </c>
      <c r="BE29" s="689">
        <v>0.122699</v>
      </c>
      <c r="BF29" s="689">
        <v>0.113831</v>
      </c>
      <c r="BG29" s="689">
        <v>0.1160605</v>
      </c>
      <c r="BH29" s="392">
        <v>0.1124603</v>
      </c>
      <c r="BI29" s="392">
        <v>0.11199969999999999</v>
      </c>
      <c r="BJ29" s="392">
        <v>0.11124199999999999</v>
      </c>
      <c r="BK29" s="392">
        <v>8.9910299999999999E-2</v>
      </c>
      <c r="BL29" s="392">
        <v>9.4758400000000007E-2</v>
      </c>
      <c r="BM29" s="392">
        <v>9.7560400000000005E-2</v>
      </c>
      <c r="BN29" s="392">
        <v>9.5287700000000003E-2</v>
      </c>
      <c r="BO29" s="392">
        <v>9.3944E-2</v>
      </c>
      <c r="BP29" s="392">
        <v>0.1006502</v>
      </c>
      <c r="BQ29" s="392">
        <v>0.10046679999999999</v>
      </c>
      <c r="BR29" s="392">
        <v>9.9092899999999998E-2</v>
      </c>
      <c r="BS29" s="392">
        <v>9.7866099999999998E-2</v>
      </c>
      <c r="BT29" s="392">
        <v>0.1011103</v>
      </c>
      <c r="BU29" s="392">
        <v>0.1052326</v>
      </c>
      <c r="BV29" s="392">
        <v>0.10484549999999999</v>
      </c>
    </row>
    <row r="30" spans="1:74" s="261" customFormat="1" ht="11.1" customHeight="1" x14ac:dyDescent="0.2">
      <c r="A30" s="293" t="s">
        <v>1541</v>
      </c>
      <c r="B30" s="602" t="s">
        <v>1588</v>
      </c>
      <c r="C30" s="381">
        <v>5.5064000000000002E-2</v>
      </c>
      <c r="D30" s="381">
        <v>7.0278206999999995E-2</v>
      </c>
      <c r="E30" s="381">
        <v>6.5435709999999994E-2</v>
      </c>
      <c r="F30" s="381">
        <v>6.7554699999999995E-2</v>
      </c>
      <c r="G30" s="381">
        <v>6.6579839000000002E-2</v>
      </c>
      <c r="H30" s="381">
        <v>7.6840800000000001E-2</v>
      </c>
      <c r="I30" s="381">
        <v>8.7722484000000003E-2</v>
      </c>
      <c r="J30" s="381">
        <v>7.6373097000000001E-2</v>
      </c>
      <c r="K30" s="381">
        <v>8.2358733000000003E-2</v>
      </c>
      <c r="L30" s="381">
        <v>7.7851386999999994E-2</v>
      </c>
      <c r="M30" s="381">
        <v>7.9762867000000001E-2</v>
      </c>
      <c r="N30" s="381">
        <v>8.9277289999999995E-2</v>
      </c>
      <c r="O30" s="381">
        <v>3.5296096999999999E-2</v>
      </c>
      <c r="P30" s="381">
        <v>6.7038500000000001E-2</v>
      </c>
      <c r="Q30" s="381">
        <v>6.4930322999999998E-2</v>
      </c>
      <c r="R30" s="381">
        <v>6.1539299999999998E-2</v>
      </c>
      <c r="S30" s="381">
        <v>6.8793194000000002E-2</v>
      </c>
      <c r="T30" s="381">
        <v>5.9324500000000002E-2</v>
      </c>
      <c r="U30" s="381">
        <v>6.6092741999999996E-2</v>
      </c>
      <c r="V30" s="381">
        <v>6.9870839000000004E-2</v>
      </c>
      <c r="W30" s="381">
        <v>5.8542667E-2</v>
      </c>
      <c r="X30" s="381">
        <v>7.3632452000000001E-2</v>
      </c>
      <c r="Y30" s="381">
        <v>7.1518999999999999E-2</v>
      </c>
      <c r="Z30" s="381">
        <v>7.4218967999999996E-2</v>
      </c>
      <c r="AA30" s="381">
        <v>4.7252935000000003E-2</v>
      </c>
      <c r="AB30" s="381">
        <v>5.6115249999999998E-2</v>
      </c>
      <c r="AC30" s="381">
        <v>6.1110548000000001E-2</v>
      </c>
      <c r="AD30" s="381">
        <v>7.0016732999999998E-2</v>
      </c>
      <c r="AE30" s="381">
        <v>5.5563967999999998E-2</v>
      </c>
      <c r="AF30" s="381">
        <v>6.9290867000000006E-2</v>
      </c>
      <c r="AG30" s="381">
        <v>6.2947258000000006E-2</v>
      </c>
      <c r="AH30" s="381">
        <v>6.3747129E-2</v>
      </c>
      <c r="AI30" s="381">
        <v>5.9835233000000002E-2</v>
      </c>
      <c r="AJ30" s="381">
        <v>7.2154968E-2</v>
      </c>
      <c r="AK30" s="381">
        <v>8.3285632999999998E-2</v>
      </c>
      <c r="AL30" s="381">
        <v>6.1228097000000002E-2</v>
      </c>
      <c r="AM30" s="381">
        <v>6.3289322999999995E-2</v>
      </c>
      <c r="AN30" s="381">
        <v>6.7970286000000005E-2</v>
      </c>
      <c r="AO30" s="381">
        <v>7.2891774000000006E-2</v>
      </c>
      <c r="AP30" s="381">
        <v>5.7962867000000001E-2</v>
      </c>
      <c r="AQ30" s="381">
        <v>8.5550097000000005E-2</v>
      </c>
      <c r="AR30" s="381">
        <v>9.2722166999999994E-2</v>
      </c>
      <c r="AS30" s="381">
        <v>8.0204387000000002E-2</v>
      </c>
      <c r="AT30" s="381">
        <v>8.1343289999999999E-2</v>
      </c>
      <c r="AU30" s="381">
        <v>9.5058000000000004E-2</v>
      </c>
      <c r="AV30" s="381">
        <v>8.7795677000000003E-2</v>
      </c>
      <c r="AW30" s="381">
        <v>8.6964932999999994E-2</v>
      </c>
      <c r="AX30" s="381">
        <v>8.0321096999999994E-2</v>
      </c>
      <c r="AY30" s="381">
        <v>7.8138322999999996E-2</v>
      </c>
      <c r="AZ30" s="381">
        <v>9.3915378999999993E-2</v>
      </c>
      <c r="BA30" s="381">
        <v>7.7726386999999994E-2</v>
      </c>
      <c r="BB30" s="381">
        <v>8.1014000000000003E-2</v>
      </c>
      <c r="BC30" s="381">
        <v>8.0684871000000005E-2</v>
      </c>
      <c r="BD30" s="689">
        <v>8.8018100000000002E-2</v>
      </c>
      <c r="BE30" s="689">
        <v>7.8989000000000004E-2</v>
      </c>
      <c r="BF30" s="689">
        <v>6.9971000000000005E-2</v>
      </c>
      <c r="BG30" s="689">
        <v>7.2200500000000001E-2</v>
      </c>
      <c r="BH30" s="392">
        <v>6.9123699999999996E-2</v>
      </c>
      <c r="BI30" s="392">
        <v>7.0056099999999996E-2</v>
      </c>
      <c r="BJ30" s="392">
        <v>6.9562899999999997E-2</v>
      </c>
      <c r="BK30" s="392">
        <v>4.7967799999999998E-2</v>
      </c>
      <c r="BL30" s="392">
        <v>5.18237E-2</v>
      </c>
      <c r="BM30" s="392">
        <v>5.20259E-2</v>
      </c>
      <c r="BN30" s="392">
        <v>4.50336E-2</v>
      </c>
      <c r="BO30" s="392">
        <v>4.6947299999999997E-2</v>
      </c>
      <c r="BP30" s="392">
        <v>5.4786000000000001E-2</v>
      </c>
      <c r="BQ30" s="392">
        <v>5.6017699999999997E-2</v>
      </c>
      <c r="BR30" s="392">
        <v>5.3205799999999998E-2</v>
      </c>
      <c r="BS30" s="392">
        <v>5.0566100000000003E-2</v>
      </c>
      <c r="BT30" s="392">
        <v>5.8080899999999998E-2</v>
      </c>
      <c r="BU30" s="392">
        <v>6.3847399999999999E-2</v>
      </c>
      <c r="BV30" s="392">
        <v>6.3737000000000002E-2</v>
      </c>
    </row>
    <row r="31" spans="1:74" s="261" customFormat="1" ht="11.1" customHeight="1" x14ac:dyDescent="0.2">
      <c r="A31" s="293" t="s">
        <v>1537</v>
      </c>
      <c r="B31" s="602" t="s">
        <v>1589</v>
      </c>
      <c r="C31" s="381">
        <v>4.6032000000000003E-2</v>
      </c>
      <c r="D31" s="381">
        <v>4.7136999999999998E-2</v>
      </c>
      <c r="E31" s="381">
        <v>4.7128999999999997E-2</v>
      </c>
      <c r="F31" s="381">
        <v>4.9932999999999998E-2</v>
      </c>
      <c r="G31" s="381">
        <v>4.6547999999999999E-2</v>
      </c>
      <c r="H31" s="381">
        <v>4.6800000000000001E-2</v>
      </c>
      <c r="I31" s="381">
        <v>4.9645000000000002E-2</v>
      </c>
      <c r="J31" s="381">
        <v>4.9741E-2</v>
      </c>
      <c r="K31" s="381">
        <v>5.3165999999999998E-2</v>
      </c>
      <c r="L31" s="381">
        <v>4.6450999999999999E-2</v>
      </c>
      <c r="M31" s="381">
        <v>4.2666000000000003E-2</v>
      </c>
      <c r="N31" s="381">
        <v>4.4450999999999997E-2</v>
      </c>
      <c r="O31" s="381">
        <v>4.5323000000000002E-2</v>
      </c>
      <c r="P31" s="381">
        <v>4.4035999999999999E-2</v>
      </c>
      <c r="Q31" s="381">
        <v>5.0709999999999998E-2</v>
      </c>
      <c r="R31" s="381">
        <v>5.6333000000000001E-2</v>
      </c>
      <c r="S31" s="381">
        <v>4.9515999999999998E-2</v>
      </c>
      <c r="T31" s="381">
        <v>4.9333000000000002E-2</v>
      </c>
      <c r="U31" s="381">
        <v>4.5838999999999998E-2</v>
      </c>
      <c r="V31" s="381">
        <v>4.7097E-2</v>
      </c>
      <c r="W31" s="381">
        <v>5.04E-2</v>
      </c>
      <c r="X31" s="381">
        <v>4.3226000000000001E-2</v>
      </c>
      <c r="Y31" s="381">
        <v>4.3367000000000003E-2</v>
      </c>
      <c r="Z31" s="381">
        <v>4.2742000000000002E-2</v>
      </c>
      <c r="AA31" s="381">
        <v>3.9194E-2</v>
      </c>
      <c r="AB31" s="381">
        <v>4.3535999999999998E-2</v>
      </c>
      <c r="AC31" s="381">
        <v>4.829E-2</v>
      </c>
      <c r="AD31" s="381">
        <v>4.7867E-2</v>
      </c>
      <c r="AE31" s="381">
        <v>4.8645000000000001E-2</v>
      </c>
      <c r="AF31" s="381">
        <v>4.5967000000000001E-2</v>
      </c>
      <c r="AG31" s="381">
        <v>4.3936000000000003E-2</v>
      </c>
      <c r="AH31" s="381">
        <v>4.6096999999999999E-2</v>
      </c>
      <c r="AI31" s="381">
        <v>4.6233000000000003E-2</v>
      </c>
      <c r="AJ31" s="381">
        <v>4.3226000000000001E-2</v>
      </c>
      <c r="AK31" s="381">
        <v>4.1266999999999998E-2</v>
      </c>
      <c r="AL31" s="381">
        <v>4.129E-2</v>
      </c>
      <c r="AM31" s="381">
        <v>4.1452000000000003E-2</v>
      </c>
      <c r="AN31" s="381">
        <v>4.4821E-2</v>
      </c>
      <c r="AO31" s="381">
        <v>4.7258000000000001E-2</v>
      </c>
      <c r="AP31" s="381">
        <v>4.9033E-2</v>
      </c>
      <c r="AQ31" s="381">
        <v>5.0871E-2</v>
      </c>
      <c r="AR31" s="381">
        <v>4.9099999999999998E-2</v>
      </c>
      <c r="AS31" s="381">
        <v>4.5644999999999998E-2</v>
      </c>
      <c r="AT31" s="381">
        <v>4.8258000000000002E-2</v>
      </c>
      <c r="AU31" s="381">
        <v>4.8333000000000001E-2</v>
      </c>
      <c r="AV31" s="381">
        <v>4.7194E-2</v>
      </c>
      <c r="AW31" s="381">
        <v>4.4999999999999998E-2</v>
      </c>
      <c r="AX31" s="381">
        <v>4.1194000000000001E-2</v>
      </c>
      <c r="AY31" s="381">
        <v>4.1452000000000003E-2</v>
      </c>
      <c r="AZ31" s="381">
        <v>4.3621E-2</v>
      </c>
      <c r="BA31" s="381">
        <v>4.2418999999999998E-2</v>
      </c>
      <c r="BB31" s="381">
        <v>5.8700000000000002E-2</v>
      </c>
      <c r="BC31" s="381">
        <v>4.8613000000000003E-2</v>
      </c>
      <c r="BD31" s="689">
        <v>4.7600000000000003E-2</v>
      </c>
      <c r="BE31" s="689">
        <v>4.3709999999999999E-2</v>
      </c>
      <c r="BF31" s="689">
        <v>4.3860000000000003E-2</v>
      </c>
      <c r="BG31" s="689">
        <v>4.3860000000000003E-2</v>
      </c>
      <c r="BH31" s="392">
        <v>4.3336600000000003E-2</v>
      </c>
      <c r="BI31" s="392">
        <v>4.1943599999999998E-2</v>
      </c>
      <c r="BJ31" s="392">
        <v>4.1679099999999997E-2</v>
      </c>
      <c r="BK31" s="392">
        <v>4.1942500000000001E-2</v>
      </c>
      <c r="BL31" s="392">
        <v>4.2934699999999999E-2</v>
      </c>
      <c r="BM31" s="392">
        <v>4.5534400000000003E-2</v>
      </c>
      <c r="BN31" s="392">
        <v>5.0254100000000003E-2</v>
      </c>
      <c r="BO31" s="392">
        <v>4.6996700000000002E-2</v>
      </c>
      <c r="BP31" s="392">
        <v>4.5864299999999997E-2</v>
      </c>
      <c r="BQ31" s="392">
        <v>4.4449099999999998E-2</v>
      </c>
      <c r="BR31" s="392">
        <v>4.58871E-2</v>
      </c>
      <c r="BS31" s="392">
        <v>4.7300000000000002E-2</v>
      </c>
      <c r="BT31" s="392">
        <v>4.3029400000000002E-2</v>
      </c>
      <c r="BU31" s="392">
        <v>4.1385100000000001E-2</v>
      </c>
      <c r="BV31" s="392">
        <v>4.1108499999999999E-2</v>
      </c>
    </row>
    <row r="32" spans="1:74" s="261" customFormat="1" ht="11.1" customHeight="1" x14ac:dyDescent="0.2">
      <c r="A32" s="293" t="s">
        <v>1542</v>
      </c>
      <c r="B32" s="597" t="s">
        <v>1566</v>
      </c>
      <c r="C32" s="381">
        <v>4.4471192E-2</v>
      </c>
      <c r="D32" s="381">
        <v>5.6038313999999999E-2</v>
      </c>
      <c r="E32" s="381">
        <v>4.7929942000000003E-2</v>
      </c>
      <c r="F32" s="381">
        <v>4.8599092000000003E-2</v>
      </c>
      <c r="G32" s="381">
        <v>4.600858E-2</v>
      </c>
      <c r="H32" s="381">
        <v>6.9561517000000003E-2</v>
      </c>
      <c r="I32" s="381">
        <v>4.7017204E-2</v>
      </c>
      <c r="J32" s="381">
        <v>5.1951347000000002E-2</v>
      </c>
      <c r="K32" s="381">
        <v>5.6184738999999997E-2</v>
      </c>
      <c r="L32" s="381">
        <v>3.7023120999999999E-2</v>
      </c>
      <c r="M32" s="381">
        <v>6.1731869000000002E-2</v>
      </c>
      <c r="N32" s="381">
        <v>7.5818733999999999E-2</v>
      </c>
      <c r="O32" s="381">
        <v>5.6786581000000003E-2</v>
      </c>
      <c r="P32" s="381">
        <v>6.2271679000000003E-2</v>
      </c>
      <c r="Q32" s="381">
        <v>7.2927871000000005E-2</v>
      </c>
      <c r="R32" s="381">
        <v>7.7442067000000003E-2</v>
      </c>
      <c r="S32" s="381">
        <v>8.4047451999999995E-2</v>
      </c>
      <c r="T32" s="381">
        <v>8.0058500000000005E-2</v>
      </c>
      <c r="U32" s="381">
        <v>6.6939226000000004E-2</v>
      </c>
      <c r="V32" s="381">
        <v>8.5262161000000003E-2</v>
      </c>
      <c r="W32" s="381">
        <v>6.5398700000000004E-2</v>
      </c>
      <c r="X32" s="381">
        <v>0.100442645</v>
      </c>
      <c r="Y32" s="381">
        <v>9.7373299999999996E-2</v>
      </c>
      <c r="Z32" s="381">
        <v>9.5701870999999994E-2</v>
      </c>
      <c r="AA32" s="381">
        <v>9.3788774000000005E-2</v>
      </c>
      <c r="AB32" s="381">
        <v>9.3578857000000001E-2</v>
      </c>
      <c r="AC32" s="381">
        <v>0.103022065</v>
      </c>
      <c r="AD32" s="381">
        <v>0.10207393300000001</v>
      </c>
      <c r="AE32" s="381">
        <v>0.105037097</v>
      </c>
      <c r="AF32" s="381">
        <v>0.13386126700000001</v>
      </c>
      <c r="AG32" s="381">
        <v>0.105548613</v>
      </c>
      <c r="AH32" s="381">
        <v>0.124097968</v>
      </c>
      <c r="AI32" s="381">
        <v>0.11498826700000001</v>
      </c>
      <c r="AJ32" s="381">
        <v>0.12881035499999999</v>
      </c>
      <c r="AK32" s="381">
        <v>0.110161333</v>
      </c>
      <c r="AL32" s="381">
        <v>0.12809271</v>
      </c>
      <c r="AM32" s="381">
        <v>0.140392032</v>
      </c>
      <c r="AN32" s="381">
        <v>0.154007643</v>
      </c>
      <c r="AO32" s="381">
        <v>0.166028129</v>
      </c>
      <c r="AP32" s="381">
        <v>0.17110439999999999</v>
      </c>
      <c r="AQ32" s="381">
        <v>0.223636903</v>
      </c>
      <c r="AR32" s="381">
        <v>0.21061476700000001</v>
      </c>
      <c r="AS32" s="381">
        <v>0.17300132300000001</v>
      </c>
      <c r="AT32" s="381">
        <v>0.21719680599999999</v>
      </c>
      <c r="AU32" s="381">
        <v>0.2065485</v>
      </c>
      <c r="AV32" s="381">
        <v>0.194235097</v>
      </c>
      <c r="AW32" s="381">
        <v>0.16252413299999999</v>
      </c>
      <c r="AX32" s="381">
        <v>0.22773322600000001</v>
      </c>
      <c r="AY32" s="381">
        <v>0.180726419</v>
      </c>
      <c r="AZ32" s="381">
        <v>0.23145427599999999</v>
      </c>
      <c r="BA32" s="381">
        <v>0.22680883900000001</v>
      </c>
      <c r="BB32" s="381">
        <v>0.22729693300000001</v>
      </c>
      <c r="BC32" s="381">
        <v>0.223255645</v>
      </c>
      <c r="BD32" s="689">
        <v>0.26018846699999998</v>
      </c>
      <c r="BE32" s="689">
        <v>0.285024</v>
      </c>
      <c r="BF32" s="689">
        <v>0.24382039999999999</v>
      </c>
      <c r="BG32" s="689">
        <v>0.23330890000000001</v>
      </c>
      <c r="BH32" s="392">
        <v>0.23472989999999999</v>
      </c>
      <c r="BI32" s="392">
        <v>0.2514942</v>
      </c>
      <c r="BJ32" s="392">
        <v>0.26250990000000002</v>
      </c>
      <c r="BK32" s="392">
        <v>0.2417415</v>
      </c>
      <c r="BL32" s="392">
        <v>0.24248439999999999</v>
      </c>
      <c r="BM32" s="392">
        <v>0.24597620000000001</v>
      </c>
      <c r="BN32" s="392">
        <v>0.24801049999999999</v>
      </c>
      <c r="BO32" s="392">
        <v>0.2460678</v>
      </c>
      <c r="BP32" s="392">
        <v>0.25486880000000001</v>
      </c>
      <c r="BQ32" s="392">
        <v>0.24976290000000001</v>
      </c>
      <c r="BR32" s="392">
        <v>0.2451381</v>
      </c>
      <c r="BS32" s="392">
        <v>0.24121329999999999</v>
      </c>
      <c r="BT32" s="392">
        <v>0.24410480000000001</v>
      </c>
      <c r="BU32" s="392">
        <v>0.2603666</v>
      </c>
      <c r="BV32" s="392">
        <v>0.26892949999999999</v>
      </c>
    </row>
    <row r="33" spans="1:74" ht="11.1" customHeight="1" x14ac:dyDescent="0.2">
      <c r="A33" s="293" t="s">
        <v>1543</v>
      </c>
      <c r="B33" s="602" t="s">
        <v>1567</v>
      </c>
      <c r="C33" s="381">
        <v>3.7278192000000002E-2</v>
      </c>
      <c r="D33" s="381">
        <v>4.9073314E-2</v>
      </c>
      <c r="E33" s="381">
        <v>4.1123941999999997E-2</v>
      </c>
      <c r="F33" s="381">
        <v>4.1333092000000002E-2</v>
      </c>
      <c r="G33" s="381">
        <v>3.7879580000000003E-2</v>
      </c>
      <c r="H33" s="381">
        <v>6.4495517000000002E-2</v>
      </c>
      <c r="I33" s="381">
        <v>3.9695203999999998E-2</v>
      </c>
      <c r="J33" s="381">
        <v>4.2500347000000001E-2</v>
      </c>
      <c r="K33" s="381">
        <v>4.7618739E-2</v>
      </c>
      <c r="L33" s="381">
        <v>2.8346120999999998E-2</v>
      </c>
      <c r="M33" s="381">
        <v>5.3298868999999999E-2</v>
      </c>
      <c r="N33" s="381">
        <v>6.7818734000000006E-2</v>
      </c>
      <c r="O33" s="381">
        <v>5.0592580999999998E-2</v>
      </c>
      <c r="P33" s="381">
        <v>5.3557678999999997E-2</v>
      </c>
      <c r="Q33" s="381">
        <v>6.3475871000000003E-2</v>
      </c>
      <c r="R33" s="381">
        <v>6.8975067000000001E-2</v>
      </c>
      <c r="S33" s="381">
        <v>7.4692452000000006E-2</v>
      </c>
      <c r="T33" s="381">
        <v>6.8225499999999994E-2</v>
      </c>
      <c r="U33" s="381">
        <v>5.3971225999999997E-2</v>
      </c>
      <c r="V33" s="381">
        <v>7.3778160999999995E-2</v>
      </c>
      <c r="W33" s="381">
        <v>5.08317E-2</v>
      </c>
      <c r="X33" s="381">
        <v>9.0732645000000001E-2</v>
      </c>
      <c r="Y33" s="381">
        <v>8.6273299999999997E-2</v>
      </c>
      <c r="Z33" s="381">
        <v>8.2765871000000005E-2</v>
      </c>
      <c r="AA33" s="381">
        <v>8.1465774000000005E-2</v>
      </c>
      <c r="AB33" s="381">
        <v>8.2399857000000007E-2</v>
      </c>
      <c r="AC33" s="381">
        <v>9.1893064999999996E-2</v>
      </c>
      <c r="AD33" s="381">
        <v>9.0240932999999995E-2</v>
      </c>
      <c r="AE33" s="381">
        <v>9.5392096999999995E-2</v>
      </c>
      <c r="AF33" s="381">
        <v>0.12102826699999999</v>
      </c>
      <c r="AG33" s="381">
        <v>9.3258613000000004E-2</v>
      </c>
      <c r="AH33" s="381">
        <v>0.111839968</v>
      </c>
      <c r="AI33" s="381">
        <v>0.100621267</v>
      </c>
      <c r="AJ33" s="381">
        <v>0.11552035500000001</v>
      </c>
      <c r="AK33" s="381">
        <v>9.5094333000000003E-2</v>
      </c>
      <c r="AL33" s="381">
        <v>0.11538271</v>
      </c>
      <c r="AM33" s="381">
        <v>0.12797303199999999</v>
      </c>
      <c r="AN33" s="381">
        <v>0.13897164300000001</v>
      </c>
      <c r="AO33" s="381">
        <v>0.15083412900000001</v>
      </c>
      <c r="AP33" s="381">
        <v>0.16177140000000001</v>
      </c>
      <c r="AQ33" s="381">
        <v>0.21060490300000001</v>
      </c>
      <c r="AR33" s="381">
        <v>0.19174776700000001</v>
      </c>
      <c r="AS33" s="381">
        <v>0.16542032300000001</v>
      </c>
      <c r="AT33" s="381">
        <v>0.19964880600000001</v>
      </c>
      <c r="AU33" s="381">
        <v>0.19438150000000001</v>
      </c>
      <c r="AV33" s="381">
        <v>0.185138097</v>
      </c>
      <c r="AW33" s="381">
        <v>0.15539113299999999</v>
      </c>
      <c r="AX33" s="381">
        <v>0.221120226</v>
      </c>
      <c r="AY33" s="381">
        <v>0.17362941900000001</v>
      </c>
      <c r="AZ33" s="381">
        <v>0.225282276</v>
      </c>
      <c r="BA33" s="381">
        <v>0.21832483899999999</v>
      </c>
      <c r="BB33" s="381">
        <v>0.221629933</v>
      </c>
      <c r="BC33" s="381">
        <v>0.21402964499999999</v>
      </c>
      <c r="BD33" s="689">
        <v>0.248021467</v>
      </c>
      <c r="BE33" s="689">
        <v>0.27041100000000001</v>
      </c>
      <c r="BF33" s="689">
        <v>0.23382040000000001</v>
      </c>
      <c r="BG33" s="689">
        <v>0.2233089</v>
      </c>
      <c r="BH33" s="392">
        <v>0.22523979999999999</v>
      </c>
      <c r="BI33" s="392">
        <v>0.24128240000000001</v>
      </c>
      <c r="BJ33" s="392">
        <v>0.25331150000000002</v>
      </c>
      <c r="BK33" s="392">
        <v>0.23193910000000001</v>
      </c>
      <c r="BL33" s="392">
        <v>0.2321114</v>
      </c>
      <c r="BM33" s="392">
        <v>0.23459430000000001</v>
      </c>
      <c r="BN33" s="392">
        <v>0.239181</v>
      </c>
      <c r="BO33" s="392">
        <v>0.23564360000000001</v>
      </c>
      <c r="BP33" s="392">
        <v>0.2394955</v>
      </c>
      <c r="BQ33" s="392">
        <v>0.24007600000000001</v>
      </c>
      <c r="BR33" s="392">
        <v>0.23036470000000001</v>
      </c>
      <c r="BS33" s="392">
        <v>0.22801379999999999</v>
      </c>
      <c r="BT33" s="392">
        <v>0.2329465</v>
      </c>
      <c r="BU33" s="392">
        <v>0.24928500000000001</v>
      </c>
      <c r="BV33" s="392">
        <v>0.2592776</v>
      </c>
    </row>
    <row r="34" spans="1:74" ht="11.1" customHeight="1" x14ac:dyDescent="0.2">
      <c r="A34" s="293" t="s">
        <v>1538</v>
      </c>
      <c r="B34" s="602" t="s">
        <v>1564</v>
      </c>
      <c r="C34" s="381">
        <v>7.1929999999999997E-3</v>
      </c>
      <c r="D34" s="381">
        <v>6.9649999999999998E-3</v>
      </c>
      <c r="E34" s="381">
        <v>6.8060000000000004E-3</v>
      </c>
      <c r="F34" s="381">
        <v>7.2659999999999999E-3</v>
      </c>
      <c r="G34" s="381">
        <v>8.1290000000000008E-3</v>
      </c>
      <c r="H34" s="381">
        <v>5.0660000000000002E-3</v>
      </c>
      <c r="I34" s="381">
        <v>7.3220000000000004E-3</v>
      </c>
      <c r="J34" s="381">
        <v>9.4509999999999993E-3</v>
      </c>
      <c r="K34" s="381">
        <v>8.5660000000000007E-3</v>
      </c>
      <c r="L34" s="381">
        <v>8.6770000000000007E-3</v>
      </c>
      <c r="M34" s="381">
        <v>8.4329999999999995E-3</v>
      </c>
      <c r="N34" s="381">
        <v>8.0000000000000002E-3</v>
      </c>
      <c r="O34" s="381">
        <v>6.1939999999999999E-3</v>
      </c>
      <c r="P34" s="381">
        <v>8.7139999999999995E-3</v>
      </c>
      <c r="Q34" s="381">
        <v>9.4520000000000003E-3</v>
      </c>
      <c r="R34" s="381">
        <v>8.4670000000000006E-3</v>
      </c>
      <c r="S34" s="381">
        <v>9.3550000000000005E-3</v>
      </c>
      <c r="T34" s="381">
        <v>1.1833E-2</v>
      </c>
      <c r="U34" s="381">
        <v>1.2968E-2</v>
      </c>
      <c r="V34" s="381">
        <v>1.1483999999999999E-2</v>
      </c>
      <c r="W34" s="381">
        <v>1.4567E-2</v>
      </c>
      <c r="X34" s="381">
        <v>9.7099999999999999E-3</v>
      </c>
      <c r="Y34" s="381">
        <v>1.11E-2</v>
      </c>
      <c r="Z34" s="381">
        <v>1.2936E-2</v>
      </c>
      <c r="AA34" s="381">
        <v>1.2323000000000001E-2</v>
      </c>
      <c r="AB34" s="381">
        <v>1.1179E-2</v>
      </c>
      <c r="AC34" s="381">
        <v>1.1129E-2</v>
      </c>
      <c r="AD34" s="381">
        <v>1.1833E-2</v>
      </c>
      <c r="AE34" s="381">
        <v>9.6450000000000008E-3</v>
      </c>
      <c r="AF34" s="381">
        <v>1.2833000000000001E-2</v>
      </c>
      <c r="AG34" s="381">
        <v>1.2290000000000001E-2</v>
      </c>
      <c r="AH34" s="381">
        <v>1.2258E-2</v>
      </c>
      <c r="AI34" s="381">
        <v>1.4367E-2</v>
      </c>
      <c r="AJ34" s="381">
        <v>1.329E-2</v>
      </c>
      <c r="AK34" s="381">
        <v>1.5067000000000001E-2</v>
      </c>
      <c r="AL34" s="381">
        <v>1.2710000000000001E-2</v>
      </c>
      <c r="AM34" s="381">
        <v>1.2418999999999999E-2</v>
      </c>
      <c r="AN34" s="381">
        <v>1.5036000000000001E-2</v>
      </c>
      <c r="AO34" s="381">
        <v>1.5193999999999999E-2</v>
      </c>
      <c r="AP34" s="381">
        <v>9.3329999999999993E-3</v>
      </c>
      <c r="AQ34" s="381">
        <v>1.3032E-2</v>
      </c>
      <c r="AR34" s="381">
        <v>1.8866999999999998E-2</v>
      </c>
      <c r="AS34" s="381">
        <v>7.5810000000000001E-3</v>
      </c>
      <c r="AT34" s="381">
        <v>1.7548000000000001E-2</v>
      </c>
      <c r="AU34" s="381">
        <v>1.2167000000000001E-2</v>
      </c>
      <c r="AV34" s="381">
        <v>9.0969999999999992E-3</v>
      </c>
      <c r="AW34" s="381">
        <v>7.1329999999999996E-3</v>
      </c>
      <c r="AX34" s="381">
        <v>6.613E-3</v>
      </c>
      <c r="AY34" s="381">
        <v>7.097E-3</v>
      </c>
      <c r="AZ34" s="381">
        <v>6.1720000000000004E-3</v>
      </c>
      <c r="BA34" s="381">
        <v>8.4840000000000002E-3</v>
      </c>
      <c r="BB34" s="381">
        <v>5.6670000000000002E-3</v>
      </c>
      <c r="BC34" s="381">
        <v>9.2259999999999998E-3</v>
      </c>
      <c r="BD34" s="689">
        <v>1.2167000000000001E-2</v>
      </c>
      <c r="BE34" s="689">
        <v>1.4612999999999999E-2</v>
      </c>
      <c r="BF34" s="689">
        <v>0.01</v>
      </c>
      <c r="BG34" s="689">
        <v>0.01</v>
      </c>
      <c r="BH34" s="392">
        <v>9.4900799999999997E-3</v>
      </c>
      <c r="BI34" s="392">
        <v>1.02118E-2</v>
      </c>
      <c r="BJ34" s="392">
        <v>9.1984100000000006E-3</v>
      </c>
      <c r="BK34" s="392">
        <v>9.8024300000000009E-3</v>
      </c>
      <c r="BL34" s="392">
        <v>1.0373E-2</v>
      </c>
      <c r="BM34" s="392">
        <v>1.1382E-2</v>
      </c>
      <c r="BN34" s="392">
        <v>8.8294399999999992E-3</v>
      </c>
      <c r="BO34" s="392">
        <v>1.04242E-2</v>
      </c>
      <c r="BP34" s="392">
        <v>1.5373299999999999E-2</v>
      </c>
      <c r="BQ34" s="392">
        <v>9.6869299999999998E-3</v>
      </c>
      <c r="BR34" s="392">
        <v>1.4773400000000001E-2</v>
      </c>
      <c r="BS34" s="392">
        <v>1.31994E-2</v>
      </c>
      <c r="BT34" s="392">
        <v>1.1158299999999999E-2</v>
      </c>
      <c r="BU34" s="392">
        <v>1.10816E-2</v>
      </c>
      <c r="BV34" s="392">
        <v>9.6519199999999996E-3</v>
      </c>
    </row>
    <row r="35" spans="1:74" s="33" customFormat="1" ht="11.1" customHeight="1" x14ac:dyDescent="0.2">
      <c r="A35" s="293" t="s">
        <v>1544</v>
      </c>
      <c r="B35" s="597" t="s">
        <v>1568</v>
      </c>
      <c r="C35" s="381">
        <v>1.9496030000000001E-3</v>
      </c>
      <c r="D35" s="381">
        <v>1.962681E-3</v>
      </c>
      <c r="E35" s="381">
        <v>2.294524E-3</v>
      </c>
      <c r="F35" s="381">
        <v>2.5811660000000002E-3</v>
      </c>
      <c r="G35" s="381">
        <v>1.7520249999999999E-3</v>
      </c>
      <c r="H35" s="381">
        <v>2.07588E-3</v>
      </c>
      <c r="I35" s="381">
        <v>3.2990229999999999E-3</v>
      </c>
      <c r="J35" s="381">
        <v>1.934388E-3</v>
      </c>
      <c r="K35" s="381">
        <v>2.6993870000000001E-3</v>
      </c>
      <c r="L35" s="381">
        <v>1.025336E-3</v>
      </c>
      <c r="M35" s="381">
        <v>2.1659650000000002E-3</v>
      </c>
      <c r="N35" s="381">
        <v>1.9897970000000002E-3</v>
      </c>
      <c r="O35" s="381">
        <v>2.270677E-3</v>
      </c>
      <c r="P35" s="381">
        <v>5.5821430000000003E-3</v>
      </c>
      <c r="Q35" s="381">
        <v>5.9747419999999999E-3</v>
      </c>
      <c r="R35" s="381">
        <v>5.6461999999999997E-3</v>
      </c>
      <c r="S35" s="381">
        <v>3.5088060000000002E-3</v>
      </c>
      <c r="T35" s="381">
        <v>4.5335669999999996E-3</v>
      </c>
      <c r="U35" s="381">
        <v>4.411E-3</v>
      </c>
      <c r="V35" s="381">
        <v>4.6341610000000004E-3</v>
      </c>
      <c r="W35" s="381">
        <v>3.722267E-3</v>
      </c>
      <c r="X35" s="381">
        <v>5.5714190000000002E-3</v>
      </c>
      <c r="Y35" s="381">
        <v>8.2599330000000006E-3</v>
      </c>
      <c r="Z35" s="381">
        <v>7.9609350000000006E-3</v>
      </c>
      <c r="AA35" s="381">
        <v>5.7828710000000002E-3</v>
      </c>
      <c r="AB35" s="381">
        <v>8.0983570000000005E-3</v>
      </c>
      <c r="AC35" s="381">
        <v>8.9312899999999997E-3</v>
      </c>
      <c r="AD35" s="381">
        <v>1.3684333E-2</v>
      </c>
      <c r="AE35" s="381">
        <v>1.2153226E-2</v>
      </c>
      <c r="AF35" s="381">
        <v>1.3048933E-2</v>
      </c>
      <c r="AG35" s="381">
        <v>1.4145E-2</v>
      </c>
      <c r="AH35" s="381">
        <v>1.5154645E-2</v>
      </c>
      <c r="AI35" s="381">
        <v>1.5016233E-2</v>
      </c>
      <c r="AJ35" s="381">
        <v>1.5386323E-2</v>
      </c>
      <c r="AK35" s="381">
        <v>1.4581133E-2</v>
      </c>
      <c r="AL35" s="381">
        <v>2.0024935000000001E-2</v>
      </c>
      <c r="AM35" s="381">
        <v>2.0068032E-2</v>
      </c>
      <c r="AN35" s="381">
        <v>1.5123071E-2</v>
      </c>
      <c r="AO35" s="381">
        <v>1.9670903E-2</v>
      </c>
      <c r="AP35" s="381">
        <v>1.6786200000000001E-2</v>
      </c>
      <c r="AQ35" s="381">
        <v>2.0577967999999999E-2</v>
      </c>
      <c r="AR35" s="381">
        <v>1.8938799999999999E-2</v>
      </c>
      <c r="AS35" s="381">
        <v>2.0268548000000001E-2</v>
      </c>
      <c r="AT35" s="381">
        <v>1.3317064999999999E-2</v>
      </c>
      <c r="AU35" s="381">
        <v>2.1412567E-2</v>
      </c>
      <c r="AV35" s="381">
        <v>2.1420871000000001E-2</v>
      </c>
      <c r="AW35" s="381">
        <v>2.0753500000000001E-2</v>
      </c>
      <c r="AX35" s="381">
        <v>2.5512E-2</v>
      </c>
      <c r="AY35" s="381">
        <v>2.0718387000000001E-2</v>
      </c>
      <c r="AZ35" s="381">
        <v>2.0127828E-2</v>
      </c>
      <c r="BA35" s="381">
        <v>1.9084160999999999E-2</v>
      </c>
      <c r="BB35" s="381">
        <v>2.1885567000000002E-2</v>
      </c>
      <c r="BC35" s="381">
        <v>1.4270097000000001E-2</v>
      </c>
      <c r="BD35" s="689">
        <v>1.9757199999999999E-2</v>
      </c>
      <c r="BE35" s="689">
        <v>2.0629999999999999E-2</v>
      </c>
      <c r="BF35" s="689">
        <v>2.5066700000000001E-2</v>
      </c>
      <c r="BG35" s="689">
        <v>2.632E-2</v>
      </c>
      <c r="BH35" s="392">
        <v>2.5670800000000001E-2</v>
      </c>
      <c r="BI35" s="392">
        <v>2.6613899999999999E-2</v>
      </c>
      <c r="BJ35" s="392">
        <v>2.8195700000000001E-2</v>
      </c>
      <c r="BK35" s="392">
        <v>3.09257E-2</v>
      </c>
      <c r="BL35" s="392">
        <v>3.2864600000000001E-2</v>
      </c>
      <c r="BM35" s="392">
        <v>3.5649599999999997E-2</v>
      </c>
      <c r="BN35" s="392">
        <v>3.8087000000000003E-2</v>
      </c>
      <c r="BO35" s="392">
        <v>4.0232799999999999E-2</v>
      </c>
      <c r="BP35" s="392">
        <v>4.2951799999999998E-2</v>
      </c>
      <c r="BQ35" s="392">
        <v>4.4814899999999998E-2</v>
      </c>
      <c r="BR35" s="392">
        <v>4.6618300000000001E-2</v>
      </c>
      <c r="BS35" s="392">
        <v>4.82362E-2</v>
      </c>
      <c r="BT35" s="392">
        <v>5.0794400000000003E-2</v>
      </c>
      <c r="BU35" s="392">
        <v>5.2789999999999997E-2</v>
      </c>
      <c r="BV35" s="392">
        <v>5.4527800000000001E-2</v>
      </c>
    </row>
    <row r="36" spans="1:74" ht="11.1" customHeight="1" x14ac:dyDescent="0.2">
      <c r="A36" s="293"/>
      <c r="B36" s="602"/>
      <c r="C36" s="381"/>
      <c r="D36" s="381"/>
      <c r="E36" s="381"/>
      <c r="F36" s="381"/>
      <c r="G36" s="381"/>
      <c r="H36" s="381"/>
      <c r="I36" s="381"/>
      <c r="J36" s="381"/>
      <c r="K36" s="381"/>
      <c r="L36" s="381"/>
      <c r="M36" s="381"/>
      <c r="N36" s="381"/>
      <c r="O36" s="381"/>
      <c r="P36" s="381"/>
      <c r="Q36" s="381"/>
      <c r="R36" s="381"/>
      <c r="S36" s="381"/>
      <c r="T36" s="381"/>
      <c r="U36" s="381"/>
      <c r="V36" s="381"/>
      <c r="W36" s="381"/>
      <c r="X36" s="381"/>
      <c r="Y36" s="381"/>
      <c r="Z36" s="381"/>
      <c r="AA36" s="381"/>
      <c r="AB36" s="381"/>
      <c r="AC36" s="381"/>
      <c r="AD36" s="381"/>
      <c r="AE36" s="381"/>
      <c r="AF36" s="381"/>
      <c r="AG36" s="381"/>
      <c r="AH36" s="381"/>
      <c r="AI36" s="381"/>
      <c r="AJ36" s="381"/>
      <c r="AK36" s="381"/>
      <c r="AL36" s="381"/>
      <c r="AM36" s="381"/>
      <c r="AN36" s="381"/>
      <c r="AO36" s="381"/>
      <c r="AP36" s="381"/>
      <c r="AQ36" s="381"/>
      <c r="AR36" s="381"/>
      <c r="AS36" s="381"/>
      <c r="AT36" s="381"/>
      <c r="AU36" s="381"/>
      <c r="AV36" s="381"/>
      <c r="AW36" s="381"/>
      <c r="AX36" s="381"/>
      <c r="AY36" s="381"/>
      <c r="AZ36" s="381"/>
      <c r="BA36" s="381"/>
      <c r="BB36" s="381"/>
      <c r="BC36" s="381"/>
      <c r="BD36" s="689"/>
      <c r="BE36" s="689"/>
      <c r="BF36" s="689"/>
      <c r="BG36" s="689"/>
      <c r="BH36" s="392"/>
      <c r="BI36" s="392"/>
      <c r="BJ36" s="392"/>
      <c r="BK36" s="392"/>
      <c r="BL36" s="392"/>
      <c r="BM36" s="392"/>
      <c r="BN36" s="392"/>
      <c r="BO36" s="392"/>
      <c r="BP36" s="392"/>
      <c r="BQ36" s="392"/>
      <c r="BR36" s="392"/>
      <c r="BS36" s="392"/>
      <c r="BT36" s="392"/>
      <c r="BU36" s="392"/>
      <c r="BV36" s="392"/>
    </row>
    <row r="37" spans="1:74" s="302" customFormat="1" ht="11.1" customHeight="1" x14ac:dyDescent="0.2">
      <c r="A37" s="600" t="s">
        <v>243</v>
      </c>
      <c r="B37" s="596" t="s">
        <v>1545</v>
      </c>
      <c r="C37" s="103">
        <v>8.7235359999999993</v>
      </c>
      <c r="D37" s="103">
        <v>9.0504390000000008</v>
      </c>
      <c r="E37" s="103">
        <v>7.7790020000000002</v>
      </c>
      <c r="F37" s="103">
        <v>5.8657599999999999</v>
      </c>
      <c r="G37" s="103">
        <v>7.1979879999999996</v>
      </c>
      <c r="H37" s="103">
        <v>8.2915460000000003</v>
      </c>
      <c r="I37" s="103">
        <v>8.460286</v>
      </c>
      <c r="J37" s="103">
        <v>8.5240849999999995</v>
      </c>
      <c r="K37" s="103">
        <v>8.5411009999999994</v>
      </c>
      <c r="L37" s="103">
        <v>8.3164069999999999</v>
      </c>
      <c r="M37" s="103">
        <v>8.0013620000000003</v>
      </c>
      <c r="N37" s="103">
        <v>7.8554209999999998</v>
      </c>
      <c r="O37" s="103">
        <v>7.723325</v>
      </c>
      <c r="P37" s="103">
        <v>7.8235749999999999</v>
      </c>
      <c r="Q37" s="103">
        <v>8.5531550000000003</v>
      </c>
      <c r="R37" s="103">
        <v>8.8393800000000002</v>
      </c>
      <c r="S37" s="103">
        <v>9.0807749999999992</v>
      </c>
      <c r="T37" s="103">
        <v>9.3616659999999996</v>
      </c>
      <c r="U37" s="103">
        <v>9.2970620000000004</v>
      </c>
      <c r="V37" s="103">
        <v>9.1823250000000005</v>
      </c>
      <c r="W37" s="103">
        <v>8.9324600000000007</v>
      </c>
      <c r="X37" s="103">
        <v>9.0269370000000002</v>
      </c>
      <c r="Y37" s="103">
        <v>9.0210779999999993</v>
      </c>
      <c r="Z37" s="103">
        <v>8.8794160000000009</v>
      </c>
      <c r="AA37" s="103">
        <v>8.0618730000000003</v>
      </c>
      <c r="AB37" s="103">
        <v>8.6501760000000001</v>
      </c>
      <c r="AC37" s="103">
        <v>9.0051249999999996</v>
      </c>
      <c r="AD37" s="103">
        <v>8.7987420000000007</v>
      </c>
      <c r="AE37" s="103">
        <v>9.1191099999999992</v>
      </c>
      <c r="AF37" s="103">
        <v>9.075113</v>
      </c>
      <c r="AG37" s="103">
        <v>8.8115620000000003</v>
      </c>
      <c r="AH37" s="103">
        <v>9.1153639999999996</v>
      </c>
      <c r="AI37" s="103">
        <v>8.8466349999999991</v>
      </c>
      <c r="AJ37" s="103">
        <v>8.8067969999999995</v>
      </c>
      <c r="AK37" s="103">
        <v>8.8268369999999994</v>
      </c>
      <c r="AL37" s="103">
        <v>8.5959120000000002</v>
      </c>
      <c r="AM37" s="103">
        <v>8.2910260000000005</v>
      </c>
      <c r="AN37" s="103">
        <v>8.694903</v>
      </c>
      <c r="AO37" s="103">
        <v>9.0769289999999998</v>
      </c>
      <c r="AP37" s="103">
        <v>8.9440740000000005</v>
      </c>
      <c r="AQ37" s="103">
        <v>9.0798850000000009</v>
      </c>
      <c r="AR37" s="103">
        <v>9.3657190000000003</v>
      </c>
      <c r="AS37" s="103">
        <v>8.9790080000000003</v>
      </c>
      <c r="AT37" s="103">
        <v>9.2444869999999995</v>
      </c>
      <c r="AU37" s="103">
        <v>8.8430999999999997</v>
      </c>
      <c r="AV37" s="103">
        <v>9.0998470000000005</v>
      </c>
      <c r="AW37" s="103">
        <v>8.9098400000000009</v>
      </c>
      <c r="AX37" s="103">
        <v>8.7958689999999997</v>
      </c>
      <c r="AY37" s="103">
        <v>8.2376719999999999</v>
      </c>
      <c r="AZ37" s="103">
        <v>8.6009729999999998</v>
      </c>
      <c r="BA37" s="103">
        <v>8.8873770000000007</v>
      </c>
      <c r="BB37" s="103">
        <v>8.8311639999999993</v>
      </c>
      <c r="BC37" s="103">
        <v>9.3959930000000007</v>
      </c>
      <c r="BD37" s="718">
        <v>9.1198340000000009</v>
      </c>
      <c r="BE37" s="718">
        <v>9.296856</v>
      </c>
      <c r="BF37" s="718">
        <v>9.1743225806000002</v>
      </c>
      <c r="BG37" s="718">
        <v>8.88645</v>
      </c>
      <c r="BH37" s="611">
        <v>8.8820010000000007</v>
      </c>
      <c r="BI37" s="611">
        <v>8.8620669999999997</v>
      </c>
      <c r="BJ37" s="611">
        <v>8.7534960000000002</v>
      </c>
      <c r="BK37" s="611">
        <v>8.2607320000000009</v>
      </c>
      <c r="BL37" s="611">
        <v>8.6914069999999999</v>
      </c>
      <c r="BM37" s="611">
        <v>9.0080220000000004</v>
      </c>
      <c r="BN37" s="611">
        <v>8.8379499999999993</v>
      </c>
      <c r="BO37" s="611">
        <v>9.3097940000000001</v>
      </c>
      <c r="BP37" s="611">
        <v>9.2508890000000008</v>
      </c>
      <c r="BQ37" s="611">
        <v>9.0565390000000008</v>
      </c>
      <c r="BR37" s="611">
        <v>9.1705559999999995</v>
      </c>
      <c r="BS37" s="611">
        <v>8.8668490000000002</v>
      </c>
      <c r="BT37" s="611">
        <v>8.8404430000000005</v>
      </c>
      <c r="BU37" s="611">
        <v>8.8224429999999998</v>
      </c>
      <c r="BV37" s="611">
        <v>8.7201339999999998</v>
      </c>
    </row>
    <row r="38" spans="1:74" ht="11.1" customHeight="1" x14ac:dyDescent="0.2">
      <c r="A38" s="293" t="s">
        <v>1575</v>
      </c>
      <c r="B38" s="597" t="s">
        <v>1546</v>
      </c>
      <c r="C38" s="381">
        <v>7.8031523547999999</v>
      </c>
      <c r="D38" s="381">
        <v>8.1481329655000003</v>
      </c>
      <c r="E38" s="381">
        <v>7.0425913225999999</v>
      </c>
      <c r="F38" s="381">
        <v>5.3256296667000003</v>
      </c>
      <c r="G38" s="381">
        <v>6.4431367742000001</v>
      </c>
      <c r="H38" s="381">
        <v>7.3923249999999996</v>
      </c>
      <c r="I38" s="381">
        <v>7.5920735161000001</v>
      </c>
      <c r="J38" s="381">
        <v>7.6657413870999997</v>
      </c>
      <c r="K38" s="381">
        <v>7.6613343333000001</v>
      </c>
      <c r="L38" s="381">
        <v>7.4983927097</v>
      </c>
      <c r="M38" s="381">
        <v>7.1332132333000002</v>
      </c>
      <c r="N38" s="381">
        <v>7.0006767097000004</v>
      </c>
      <c r="O38" s="381">
        <v>6.9659026128999999</v>
      </c>
      <c r="P38" s="381">
        <v>7.0352443570999998</v>
      </c>
      <c r="Q38" s="381">
        <v>7.6576356129000001</v>
      </c>
      <c r="R38" s="381">
        <v>7.9658761333000001</v>
      </c>
      <c r="S38" s="381">
        <v>8.1246909355000003</v>
      </c>
      <c r="T38" s="381">
        <v>8.3933548333000001</v>
      </c>
      <c r="U38" s="381">
        <v>8.3328604516000002</v>
      </c>
      <c r="V38" s="381">
        <v>8.2479813548000003</v>
      </c>
      <c r="W38" s="381">
        <v>8.0198947999999994</v>
      </c>
      <c r="X38" s="381">
        <v>8.0515396452000001</v>
      </c>
      <c r="Y38" s="381">
        <v>8.0625132666999999</v>
      </c>
      <c r="Z38" s="381">
        <v>7.9576078065000004</v>
      </c>
      <c r="AA38" s="381">
        <v>7.2218092258000004</v>
      </c>
      <c r="AB38" s="381">
        <v>7.7845814286000001</v>
      </c>
      <c r="AC38" s="381">
        <v>8.0790455161000008</v>
      </c>
      <c r="AD38" s="381">
        <v>7.9072709666999996</v>
      </c>
      <c r="AE38" s="381">
        <v>8.1820404838999998</v>
      </c>
      <c r="AF38" s="381">
        <v>8.1094875332999994</v>
      </c>
      <c r="AG38" s="381">
        <v>7.9060714193999999</v>
      </c>
      <c r="AH38" s="381">
        <v>8.1560213548</v>
      </c>
      <c r="AI38" s="381">
        <v>7.9500885666999999</v>
      </c>
      <c r="AJ38" s="381">
        <v>7.8574542257999997</v>
      </c>
      <c r="AK38" s="381">
        <v>7.8835401333000004</v>
      </c>
      <c r="AL38" s="381">
        <v>7.7021191612999997</v>
      </c>
      <c r="AM38" s="381">
        <v>7.4110423548000002</v>
      </c>
      <c r="AN38" s="381">
        <v>7.8240577143000003</v>
      </c>
      <c r="AO38" s="381">
        <v>8.1381048709999995</v>
      </c>
      <c r="AP38" s="381">
        <v>8.0403854999999993</v>
      </c>
      <c r="AQ38" s="381">
        <v>8.1379274515999995</v>
      </c>
      <c r="AR38" s="381">
        <v>8.3914656332999993</v>
      </c>
      <c r="AS38" s="381">
        <v>8.0566328709999997</v>
      </c>
      <c r="AT38" s="381">
        <v>8.2689053547999993</v>
      </c>
      <c r="AU38" s="381">
        <v>7.9349219333000001</v>
      </c>
      <c r="AV38" s="381">
        <v>8.1309115805999994</v>
      </c>
      <c r="AW38" s="381">
        <v>7.9675802666999997</v>
      </c>
      <c r="AX38" s="381">
        <v>7.8889029355</v>
      </c>
      <c r="AY38" s="381">
        <v>7.4059093871000004</v>
      </c>
      <c r="AZ38" s="381">
        <v>7.6940014137999997</v>
      </c>
      <c r="BA38" s="381">
        <v>7.9778440968000002</v>
      </c>
      <c r="BB38" s="381">
        <v>7.9667939667000001</v>
      </c>
      <c r="BC38" s="381">
        <v>8.4009940645000007</v>
      </c>
      <c r="BD38" s="689">
        <v>8.1958754999999996</v>
      </c>
      <c r="BE38" s="689">
        <v>8.3342953870999992</v>
      </c>
      <c r="BF38" s="689">
        <v>8.2183122304000005</v>
      </c>
      <c r="BG38" s="689">
        <v>7.9674574216999998</v>
      </c>
      <c r="BH38" s="392">
        <v>7.9342949999999997</v>
      </c>
      <c r="BI38" s="392">
        <v>7.9134080000000004</v>
      </c>
      <c r="BJ38" s="392">
        <v>7.8407020000000003</v>
      </c>
      <c r="BK38" s="392">
        <v>7.3974289999999998</v>
      </c>
      <c r="BL38" s="392">
        <v>7.7921959999999997</v>
      </c>
      <c r="BM38" s="392">
        <v>8.0821500000000004</v>
      </c>
      <c r="BN38" s="392">
        <v>7.9483290000000002</v>
      </c>
      <c r="BO38" s="392">
        <v>8.3273650000000004</v>
      </c>
      <c r="BP38" s="392">
        <v>8.2864889999999995</v>
      </c>
      <c r="BQ38" s="392">
        <v>8.1176940000000002</v>
      </c>
      <c r="BR38" s="392">
        <v>8.2177980000000002</v>
      </c>
      <c r="BS38" s="392">
        <v>7.9516809999999998</v>
      </c>
      <c r="BT38" s="392">
        <v>7.9019120000000003</v>
      </c>
      <c r="BU38" s="392">
        <v>7.8737909999999998</v>
      </c>
      <c r="BV38" s="392">
        <v>7.8001779999999998</v>
      </c>
    </row>
    <row r="39" spans="1:74" ht="11.1" customHeight="1" x14ac:dyDescent="0.2">
      <c r="A39" s="293" t="s">
        <v>515</v>
      </c>
      <c r="B39" s="597" t="s">
        <v>1145</v>
      </c>
      <c r="C39" s="381">
        <v>0.92038364516000004</v>
      </c>
      <c r="D39" s="381">
        <v>0.90230603448000002</v>
      </c>
      <c r="E39" s="381">
        <v>0.73641067741999999</v>
      </c>
      <c r="F39" s="381">
        <v>0.54013033333000005</v>
      </c>
      <c r="G39" s="381">
        <v>0.75485122580999997</v>
      </c>
      <c r="H39" s="381">
        <v>0.89922100000000005</v>
      </c>
      <c r="I39" s="381">
        <v>0.86821248387000005</v>
      </c>
      <c r="J39" s="381">
        <v>0.85834361290000005</v>
      </c>
      <c r="K39" s="381">
        <v>0.87976666667000003</v>
      </c>
      <c r="L39" s="381">
        <v>0.81801429031999995</v>
      </c>
      <c r="M39" s="381">
        <v>0.86814876666999996</v>
      </c>
      <c r="N39" s="381">
        <v>0.85474429031999999</v>
      </c>
      <c r="O39" s="381">
        <v>0.75742238709999998</v>
      </c>
      <c r="P39" s="381">
        <v>0.78833064285999999</v>
      </c>
      <c r="Q39" s="381">
        <v>0.89551938710000001</v>
      </c>
      <c r="R39" s="381">
        <v>0.87350386667000002</v>
      </c>
      <c r="S39" s="381">
        <v>0.95608406452000005</v>
      </c>
      <c r="T39" s="381">
        <v>0.96831116666999995</v>
      </c>
      <c r="U39" s="381">
        <v>0.96420154839000005</v>
      </c>
      <c r="V39" s="381">
        <v>0.93434364516000001</v>
      </c>
      <c r="W39" s="381">
        <v>0.91256519999999997</v>
      </c>
      <c r="X39" s="381">
        <v>0.97539735484000001</v>
      </c>
      <c r="Y39" s="381">
        <v>0.95856473333000003</v>
      </c>
      <c r="Z39" s="381">
        <v>0.92180819354999999</v>
      </c>
      <c r="AA39" s="381">
        <v>0.84006377419</v>
      </c>
      <c r="AB39" s="381">
        <v>0.86559457142999996</v>
      </c>
      <c r="AC39" s="381">
        <v>0.92607948387000005</v>
      </c>
      <c r="AD39" s="381">
        <v>0.89147103333</v>
      </c>
      <c r="AE39" s="381">
        <v>0.93706951613</v>
      </c>
      <c r="AF39" s="381">
        <v>0.96562546667000004</v>
      </c>
      <c r="AG39" s="381">
        <v>0.90549058064999999</v>
      </c>
      <c r="AH39" s="381">
        <v>0.95934264516000001</v>
      </c>
      <c r="AI39" s="381">
        <v>0.89654643332999995</v>
      </c>
      <c r="AJ39" s="381">
        <v>0.94934277419000002</v>
      </c>
      <c r="AK39" s="381">
        <v>0.94329686667000001</v>
      </c>
      <c r="AL39" s="381">
        <v>0.89379283871000004</v>
      </c>
      <c r="AM39" s="381">
        <v>0.87998364516000005</v>
      </c>
      <c r="AN39" s="381">
        <v>0.87084528570999997</v>
      </c>
      <c r="AO39" s="381">
        <v>0.93882412903000001</v>
      </c>
      <c r="AP39" s="381">
        <v>0.90368850000000001</v>
      </c>
      <c r="AQ39" s="381">
        <v>0.94195754839000001</v>
      </c>
      <c r="AR39" s="381">
        <v>0.97425336666999995</v>
      </c>
      <c r="AS39" s="381">
        <v>0.92237512902999996</v>
      </c>
      <c r="AT39" s="381">
        <v>0.97558164516000001</v>
      </c>
      <c r="AU39" s="381">
        <v>0.90817806667000001</v>
      </c>
      <c r="AV39" s="381">
        <v>0.96893541935000005</v>
      </c>
      <c r="AW39" s="381">
        <v>0.94225973333000002</v>
      </c>
      <c r="AX39" s="381">
        <v>0.90696606451999995</v>
      </c>
      <c r="AY39" s="381">
        <v>0.83176261289999998</v>
      </c>
      <c r="AZ39" s="381">
        <v>0.90697158620999996</v>
      </c>
      <c r="BA39" s="381">
        <v>0.90953290323000002</v>
      </c>
      <c r="BB39" s="381">
        <v>0.86437003332999995</v>
      </c>
      <c r="BC39" s="381">
        <v>0.99499893547999996</v>
      </c>
      <c r="BD39" s="689">
        <v>0.92395850000000002</v>
      </c>
      <c r="BE39" s="689">
        <v>0.96256061289999995</v>
      </c>
      <c r="BF39" s="689">
        <v>0.95601035023000003</v>
      </c>
      <c r="BG39" s="689">
        <v>0.91899257830000003</v>
      </c>
      <c r="BH39" s="392">
        <v>0.94770540000000003</v>
      </c>
      <c r="BI39" s="392">
        <v>0.94865920000000004</v>
      </c>
      <c r="BJ39" s="392">
        <v>0.91279379999999999</v>
      </c>
      <c r="BK39" s="392">
        <v>0.86330300000000004</v>
      </c>
      <c r="BL39" s="392">
        <v>0.89921110000000004</v>
      </c>
      <c r="BM39" s="392">
        <v>0.92587280000000005</v>
      </c>
      <c r="BN39" s="392">
        <v>0.88962059999999998</v>
      </c>
      <c r="BO39" s="392">
        <v>0.98242949999999996</v>
      </c>
      <c r="BP39" s="392">
        <v>0.96439980000000003</v>
      </c>
      <c r="BQ39" s="392">
        <v>0.93884570000000001</v>
      </c>
      <c r="BR39" s="392">
        <v>0.95275770000000004</v>
      </c>
      <c r="BS39" s="392">
        <v>0.91516819999999999</v>
      </c>
      <c r="BT39" s="392">
        <v>0.93853109999999995</v>
      </c>
      <c r="BU39" s="392">
        <v>0.9486521</v>
      </c>
      <c r="BV39" s="392">
        <v>0.91995640000000001</v>
      </c>
    </row>
    <row r="40" spans="1:74" s="302" customFormat="1" ht="11.1" customHeight="1" x14ac:dyDescent="0.2">
      <c r="A40" s="293"/>
      <c r="B40" s="597"/>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718"/>
      <c r="BE40" s="718"/>
      <c r="BF40" s="718"/>
      <c r="BG40" s="718"/>
      <c r="BH40" s="611"/>
      <c r="BI40" s="611"/>
      <c r="BJ40" s="611"/>
      <c r="BK40" s="611"/>
      <c r="BL40" s="611"/>
      <c r="BM40" s="611"/>
      <c r="BN40" s="611"/>
      <c r="BO40" s="611"/>
      <c r="BP40" s="611"/>
      <c r="BQ40" s="611"/>
      <c r="BR40" s="611"/>
      <c r="BS40" s="611"/>
      <c r="BT40" s="611"/>
      <c r="BU40" s="611"/>
      <c r="BV40" s="611"/>
    </row>
    <row r="41" spans="1:74" ht="11.1" customHeight="1" x14ac:dyDescent="0.2">
      <c r="A41" s="600" t="s">
        <v>1547</v>
      </c>
      <c r="B41" s="596" t="s">
        <v>1590</v>
      </c>
      <c r="C41" s="103">
        <v>4.0616771920000003</v>
      </c>
      <c r="D41" s="103">
        <v>4.1286803140000004</v>
      </c>
      <c r="E41" s="103">
        <v>4.0020639420000004</v>
      </c>
      <c r="F41" s="103">
        <v>3.5693960919999999</v>
      </c>
      <c r="G41" s="103">
        <v>3.4841225800000002</v>
      </c>
      <c r="H41" s="103">
        <v>3.5590975170000001</v>
      </c>
      <c r="I41" s="103">
        <v>3.654344204</v>
      </c>
      <c r="J41" s="103">
        <v>3.7102573470000002</v>
      </c>
      <c r="K41" s="103">
        <v>3.8615857390000001</v>
      </c>
      <c r="L41" s="103">
        <v>4.0648231209999999</v>
      </c>
      <c r="M41" s="103">
        <v>3.9327528690000002</v>
      </c>
      <c r="N41" s="103">
        <v>3.9560277340000001</v>
      </c>
      <c r="O41" s="103">
        <v>4.0223546780000001</v>
      </c>
      <c r="P41" s="103">
        <v>4.089018179</v>
      </c>
      <c r="Q41" s="103">
        <v>4.2055541940000003</v>
      </c>
      <c r="R41" s="103">
        <v>4.1788753669999998</v>
      </c>
      <c r="S41" s="103">
        <v>4.0436356460000002</v>
      </c>
      <c r="T41" s="103">
        <v>4.0732759999999999</v>
      </c>
      <c r="U41" s="103">
        <v>3.7946329680000002</v>
      </c>
      <c r="V41" s="103">
        <v>4.1280330000000003</v>
      </c>
      <c r="W41" s="103">
        <v>4.1413733669999999</v>
      </c>
      <c r="X41" s="103">
        <v>4.1317570970000004</v>
      </c>
      <c r="Y41" s="103">
        <v>4.3481722999999999</v>
      </c>
      <c r="Z41" s="103">
        <v>4.1070958390000003</v>
      </c>
      <c r="AA41" s="103">
        <v>4.2574607090000001</v>
      </c>
      <c r="AB41" s="103">
        <v>4.5033921069999998</v>
      </c>
      <c r="AC41" s="103">
        <v>4.3362296130000004</v>
      </c>
      <c r="AD41" s="103">
        <v>4.1358586659999999</v>
      </c>
      <c r="AE41" s="103">
        <v>4.0267070650000001</v>
      </c>
      <c r="AF41" s="103">
        <v>4.2395681339999998</v>
      </c>
      <c r="AG41" s="103">
        <v>3.8777358710000001</v>
      </c>
      <c r="AH41" s="103">
        <v>4.1160740970000003</v>
      </c>
      <c r="AI41" s="103">
        <v>4.2479195000000001</v>
      </c>
      <c r="AJ41" s="103">
        <v>4.3504983230000001</v>
      </c>
      <c r="AK41" s="103">
        <v>4.2378699659999999</v>
      </c>
      <c r="AL41" s="103">
        <v>3.969330807</v>
      </c>
      <c r="AM41" s="103">
        <v>4.1580633550000003</v>
      </c>
      <c r="AN41" s="103">
        <v>4.2055319290000002</v>
      </c>
      <c r="AO41" s="103">
        <v>4.3372059030000001</v>
      </c>
      <c r="AP41" s="103">
        <v>4.0983022670000002</v>
      </c>
      <c r="AQ41" s="103">
        <v>4.2152320000000003</v>
      </c>
      <c r="AR41" s="103">
        <v>4.2620159339999999</v>
      </c>
      <c r="AS41" s="103">
        <v>3.8289207099999998</v>
      </c>
      <c r="AT41" s="103">
        <v>4.333069096</v>
      </c>
      <c r="AU41" s="103">
        <v>4.1472185000000001</v>
      </c>
      <c r="AV41" s="103">
        <v>4.3336257739999997</v>
      </c>
      <c r="AW41" s="103">
        <v>4.1926370659999996</v>
      </c>
      <c r="AX41" s="103">
        <v>3.9447493229999999</v>
      </c>
      <c r="AY41" s="103">
        <v>4.1213027420000001</v>
      </c>
      <c r="AZ41" s="103">
        <v>4.2385876549999999</v>
      </c>
      <c r="BA41" s="103">
        <v>3.9696602259999998</v>
      </c>
      <c r="BB41" s="103">
        <v>4.1032079330000002</v>
      </c>
      <c r="BC41" s="103">
        <v>4.073689516</v>
      </c>
      <c r="BD41" s="718">
        <v>3.9302415669999999</v>
      </c>
      <c r="BE41" s="718">
        <v>4.0421800000000001</v>
      </c>
      <c r="BF41" s="718">
        <v>4.1196946258000002</v>
      </c>
      <c r="BG41" s="718">
        <v>4.1691573999999996</v>
      </c>
      <c r="BH41" s="611">
        <v>4.1388680000000004</v>
      </c>
      <c r="BI41" s="611">
        <v>4.3271490000000004</v>
      </c>
      <c r="BJ41" s="611">
        <v>4.1493549999999999</v>
      </c>
      <c r="BK41" s="611">
        <v>4.3375529999999998</v>
      </c>
      <c r="BL41" s="611">
        <v>4.334022</v>
      </c>
      <c r="BM41" s="611">
        <v>4.2203559999999998</v>
      </c>
      <c r="BN41" s="611">
        <v>4.274743</v>
      </c>
      <c r="BO41" s="611">
        <v>4.2530330000000003</v>
      </c>
      <c r="BP41" s="611">
        <v>4.239846</v>
      </c>
      <c r="BQ41" s="611">
        <v>4.0825680000000002</v>
      </c>
      <c r="BR41" s="611">
        <v>4.2070119999999998</v>
      </c>
      <c r="BS41" s="611">
        <v>4.3098140000000003</v>
      </c>
      <c r="BT41" s="611">
        <v>4.4488620000000001</v>
      </c>
      <c r="BU41" s="611">
        <v>4.1717420000000001</v>
      </c>
      <c r="BV41" s="611">
        <v>4.2468820000000003</v>
      </c>
    </row>
    <row r="42" spans="1:74" s="261" customFormat="1" ht="11.1" customHeight="1" x14ac:dyDescent="0.2">
      <c r="A42" s="293" t="s">
        <v>245</v>
      </c>
      <c r="B42" s="951" t="s">
        <v>1139</v>
      </c>
      <c r="C42" s="381">
        <v>4.0243989999999998</v>
      </c>
      <c r="D42" s="381">
        <v>4.0796070000000002</v>
      </c>
      <c r="E42" s="381">
        <v>3.9609399999999999</v>
      </c>
      <c r="F42" s="381">
        <v>3.5280629999999999</v>
      </c>
      <c r="G42" s="381">
        <v>3.4462429999999999</v>
      </c>
      <c r="H42" s="381">
        <v>3.494602</v>
      </c>
      <c r="I42" s="381">
        <v>3.614649</v>
      </c>
      <c r="J42" s="381">
        <v>3.6677569999999999</v>
      </c>
      <c r="K42" s="381">
        <v>3.8139669999999999</v>
      </c>
      <c r="L42" s="381">
        <v>4.0364769999999996</v>
      </c>
      <c r="M42" s="381">
        <v>3.879454</v>
      </c>
      <c r="N42" s="381">
        <v>3.8882089999999998</v>
      </c>
      <c r="O42" s="381">
        <v>3.9364659999999998</v>
      </c>
      <c r="P42" s="381">
        <v>3.9684219999999999</v>
      </c>
      <c r="Q42" s="381">
        <v>4.0771480000000002</v>
      </c>
      <c r="R42" s="381">
        <v>4.0483609999999999</v>
      </c>
      <c r="S42" s="381">
        <v>3.90015</v>
      </c>
      <c r="T42" s="381">
        <v>3.9457260000000001</v>
      </c>
      <c r="U42" s="381">
        <v>3.674569</v>
      </c>
      <c r="V42" s="381">
        <v>3.9843839999999999</v>
      </c>
      <c r="W42" s="381">
        <v>4.0319989999999999</v>
      </c>
      <c r="X42" s="381">
        <v>3.9673919999999998</v>
      </c>
      <c r="Y42" s="381">
        <v>4.1903800000000002</v>
      </c>
      <c r="Z42" s="381">
        <v>3.9501110000000001</v>
      </c>
      <c r="AA42" s="381">
        <v>4.1287419999999999</v>
      </c>
      <c r="AB42" s="381">
        <v>4.3648769999999999</v>
      </c>
      <c r="AC42" s="381">
        <v>4.1832260000000003</v>
      </c>
      <c r="AD42" s="381">
        <v>3.9756010000000002</v>
      </c>
      <c r="AE42" s="381">
        <v>3.8757510000000002</v>
      </c>
      <c r="AF42" s="381">
        <v>4.0492489999999997</v>
      </c>
      <c r="AG42" s="381">
        <v>3.72153</v>
      </c>
      <c r="AH42" s="381">
        <v>3.9404870000000001</v>
      </c>
      <c r="AI42" s="381">
        <v>4.0874629999999996</v>
      </c>
      <c r="AJ42" s="381">
        <v>4.1628230000000004</v>
      </c>
      <c r="AK42" s="381">
        <v>4.0594900000000003</v>
      </c>
      <c r="AL42" s="381">
        <v>3.7927200000000001</v>
      </c>
      <c r="AM42" s="381">
        <v>3.9668009999999998</v>
      </c>
      <c r="AN42" s="381">
        <v>3.9985900000000001</v>
      </c>
      <c r="AO42" s="381">
        <v>4.11348</v>
      </c>
      <c r="AP42" s="381">
        <v>3.878568</v>
      </c>
      <c r="AQ42" s="381">
        <v>3.9190770000000001</v>
      </c>
      <c r="AR42" s="381">
        <v>3.9775459999999998</v>
      </c>
      <c r="AS42" s="381">
        <v>3.5832959999999998</v>
      </c>
      <c r="AT42" s="381">
        <v>4.0520769999999997</v>
      </c>
      <c r="AU42" s="381">
        <v>3.8577789999999998</v>
      </c>
      <c r="AV42" s="381">
        <v>4.0606920000000004</v>
      </c>
      <c r="AW42" s="381">
        <v>3.9502809999999999</v>
      </c>
      <c r="AX42" s="381">
        <v>3.6433080000000002</v>
      </c>
      <c r="AY42" s="381">
        <v>3.8695349999999999</v>
      </c>
      <c r="AZ42" s="381">
        <v>3.9193899999999999</v>
      </c>
      <c r="BA42" s="381">
        <v>3.6736089999999999</v>
      </c>
      <c r="BB42" s="381">
        <v>3.8005640000000001</v>
      </c>
      <c r="BC42" s="381">
        <v>3.778975</v>
      </c>
      <c r="BD42" s="689">
        <v>3.5942020000000001</v>
      </c>
      <c r="BE42" s="689">
        <v>3.69278</v>
      </c>
      <c r="BF42" s="689">
        <v>3.8159032258000001</v>
      </c>
      <c r="BG42" s="689">
        <v>3.8736480000000002</v>
      </c>
      <c r="BH42" s="392">
        <v>3.8445049999999998</v>
      </c>
      <c r="BI42" s="392">
        <v>4.0158100000000001</v>
      </c>
      <c r="BJ42" s="392">
        <v>3.8264809999999998</v>
      </c>
      <c r="BK42" s="392">
        <v>4.0576460000000001</v>
      </c>
      <c r="BL42" s="392">
        <v>4.0500870000000004</v>
      </c>
      <c r="BM42" s="392">
        <v>3.9337360000000001</v>
      </c>
      <c r="BN42" s="392">
        <v>3.9905279999999999</v>
      </c>
      <c r="BO42" s="392">
        <v>3.9704419999999998</v>
      </c>
      <c r="BP42" s="392">
        <v>3.9455650000000002</v>
      </c>
      <c r="BQ42" s="392">
        <v>3.7864749999999998</v>
      </c>
      <c r="BR42" s="392">
        <v>3.923441</v>
      </c>
      <c r="BS42" s="392">
        <v>4.0312340000000004</v>
      </c>
      <c r="BT42" s="392">
        <v>4.1578340000000003</v>
      </c>
      <c r="BU42" s="392">
        <v>3.8586100000000001</v>
      </c>
      <c r="BV42" s="392">
        <v>3.923867</v>
      </c>
    </row>
    <row r="43" spans="1:74" s="261" customFormat="1" ht="11.1" customHeight="1" x14ac:dyDescent="0.2">
      <c r="A43" s="293" t="s">
        <v>1576</v>
      </c>
      <c r="B43" s="952" t="s">
        <v>1548</v>
      </c>
      <c r="C43" s="381">
        <v>3.971174</v>
      </c>
      <c r="D43" s="381">
        <v>4.0255049999999999</v>
      </c>
      <c r="E43" s="381">
        <v>3.9070049999999998</v>
      </c>
      <c r="F43" s="381">
        <v>3.4708640000000002</v>
      </c>
      <c r="G43" s="381">
        <v>3.3915660000000001</v>
      </c>
      <c r="H43" s="381">
        <v>3.442736</v>
      </c>
      <c r="I43" s="381">
        <v>3.5576819999999998</v>
      </c>
      <c r="J43" s="381">
        <v>3.608565</v>
      </c>
      <c r="K43" s="381">
        <v>3.7522350000000002</v>
      </c>
      <c r="L43" s="381">
        <v>3.9813489999999998</v>
      </c>
      <c r="M43" s="381">
        <v>3.8283550000000002</v>
      </c>
      <c r="N43" s="381">
        <v>3.8357579999999998</v>
      </c>
      <c r="O43" s="381">
        <v>3.8849490000000002</v>
      </c>
      <c r="P43" s="381">
        <v>3.9156719999999998</v>
      </c>
      <c r="Q43" s="381">
        <v>4.0169860000000002</v>
      </c>
      <c r="R43" s="381">
        <v>3.9835609999999999</v>
      </c>
      <c r="S43" s="381">
        <v>3.8412790000000001</v>
      </c>
      <c r="T43" s="381">
        <v>3.88456</v>
      </c>
      <c r="U43" s="381">
        <v>3.6157620000000001</v>
      </c>
      <c r="V43" s="381">
        <v>3.9258030000000002</v>
      </c>
      <c r="W43" s="381">
        <v>3.9670320000000001</v>
      </c>
      <c r="X43" s="381">
        <v>3.9144559999999999</v>
      </c>
      <c r="Y43" s="381">
        <v>4.1359130000000004</v>
      </c>
      <c r="Z43" s="381">
        <v>3.8944329999999998</v>
      </c>
      <c r="AA43" s="381">
        <v>4.0772250000000003</v>
      </c>
      <c r="AB43" s="381">
        <v>4.310162</v>
      </c>
      <c r="AC43" s="381">
        <v>4.1238070000000002</v>
      </c>
      <c r="AD43" s="381">
        <v>3.9159009999999999</v>
      </c>
      <c r="AE43" s="381">
        <v>3.8174610000000002</v>
      </c>
      <c r="AF43" s="381">
        <v>3.9904489999999999</v>
      </c>
      <c r="AG43" s="381">
        <v>3.6653039999999999</v>
      </c>
      <c r="AH43" s="381">
        <v>3.8821319999999999</v>
      </c>
      <c r="AI43" s="381">
        <v>4.0268629999999996</v>
      </c>
      <c r="AJ43" s="381">
        <v>4.1063070000000002</v>
      </c>
      <c r="AK43" s="381">
        <v>4.0031559999999997</v>
      </c>
      <c r="AL43" s="381">
        <v>3.7387199999999998</v>
      </c>
      <c r="AM43" s="381">
        <v>3.9129299999999998</v>
      </c>
      <c r="AN43" s="381">
        <v>3.938733</v>
      </c>
      <c r="AO43" s="381">
        <v>4.0510279999999996</v>
      </c>
      <c r="AP43" s="381">
        <v>3.8202020000000001</v>
      </c>
      <c r="AQ43" s="381">
        <v>3.8551739999999999</v>
      </c>
      <c r="AR43" s="381">
        <v>3.9095789999999999</v>
      </c>
      <c r="AS43" s="381">
        <v>3.5300699999999998</v>
      </c>
      <c r="AT43" s="381">
        <v>3.9862709999999999</v>
      </c>
      <c r="AU43" s="381">
        <v>3.7972790000000001</v>
      </c>
      <c r="AV43" s="381">
        <v>4.0044009999999997</v>
      </c>
      <c r="AW43" s="381">
        <v>3.8981479999999999</v>
      </c>
      <c r="AX43" s="381">
        <v>3.5955010000000001</v>
      </c>
      <c r="AY43" s="381">
        <v>3.820986</v>
      </c>
      <c r="AZ43" s="381">
        <v>3.8695970000000002</v>
      </c>
      <c r="BA43" s="381">
        <v>3.622706</v>
      </c>
      <c r="BB43" s="381">
        <v>3.7361970000000002</v>
      </c>
      <c r="BC43" s="381">
        <v>3.721136</v>
      </c>
      <c r="BD43" s="689">
        <v>3.5344350000000002</v>
      </c>
      <c r="BE43" s="689">
        <v>3.6344569999999998</v>
      </c>
      <c r="BF43" s="689">
        <v>3.7620432257999998</v>
      </c>
      <c r="BG43" s="689">
        <v>3.819788</v>
      </c>
      <c r="BH43" s="392">
        <v>3.7916780000000001</v>
      </c>
      <c r="BI43" s="392">
        <v>3.9636550000000002</v>
      </c>
      <c r="BJ43" s="392">
        <v>3.7756029999999998</v>
      </c>
      <c r="BK43" s="392">
        <v>4.0059009999999997</v>
      </c>
      <c r="BL43" s="392">
        <v>3.9967790000000001</v>
      </c>
      <c r="BM43" s="392">
        <v>3.8768189999999998</v>
      </c>
      <c r="BN43" s="392">
        <v>3.9314450000000001</v>
      </c>
      <c r="BO43" s="392">
        <v>3.9130210000000001</v>
      </c>
      <c r="BP43" s="392">
        <v>3.8843269999999999</v>
      </c>
      <c r="BQ43" s="392">
        <v>3.7323390000000001</v>
      </c>
      <c r="BR43" s="392">
        <v>3.862781</v>
      </c>
      <c r="BS43" s="392">
        <v>3.9707349999999999</v>
      </c>
      <c r="BT43" s="392">
        <v>4.1036469999999996</v>
      </c>
      <c r="BU43" s="392">
        <v>3.8061430000000001</v>
      </c>
      <c r="BV43" s="392">
        <v>3.8731070000000001</v>
      </c>
    </row>
    <row r="44" spans="1:74" s="261" customFormat="1" ht="11.1" customHeight="1" x14ac:dyDescent="0.2">
      <c r="A44" s="293" t="s">
        <v>1537</v>
      </c>
      <c r="B44" s="602" t="s">
        <v>1591</v>
      </c>
      <c r="C44" s="381">
        <v>4.6032000000000003E-2</v>
      </c>
      <c r="D44" s="381">
        <v>4.7136999999999998E-2</v>
      </c>
      <c r="E44" s="381">
        <v>4.7128999999999997E-2</v>
      </c>
      <c r="F44" s="381">
        <v>4.9932999999999998E-2</v>
      </c>
      <c r="G44" s="381">
        <v>4.6547999999999999E-2</v>
      </c>
      <c r="H44" s="381">
        <v>4.6800000000000001E-2</v>
      </c>
      <c r="I44" s="381">
        <v>4.9645000000000002E-2</v>
      </c>
      <c r="J44" s="381">
        <v>4.9741E-2</v>
      </c>
      <c r="K44" s="381">
        <v>5.3165999999999998E-2</v>
      </c>
      <c r="L44" s="381">
        <v>4.6450999999999999E-2</v>
      </c>
      <c r="M44" s="381">
        <v>4.2666000000000003E-2</v>
      </c>
      <c r="N44" s="381">
        <v>4.4450999999999997E-2</v>
      </c>
      <c r="O44" s="381">
        <v>4.5323000000000002E-2</v>
      </c>
      <c r="P44" s="381">
        <v>4.4035999999999999E-2</v>
      </c>
      <c r="Q44" s="381">
        <v>5.0709999999999998E-2</v>
      </c>
      <c r="R44" s="381">
        <v>5.6333000000000001E-2</v>
      </c>
      <c r="S44" s="381">
        <v>4.9515999999999998E-2</v>
      </c>
      <c r="T44" s="381">
        <v>4.9333000000000002E-2</v>
      </c>
      <c r="U44" s="381">
        <v>4.5838999999999998E-2</v>
      </c>
      <c r="V44" s="381">
        <v>4.7097E-2</v>
      </c>
      <c r="W44" s="381">
        <v>5.04E-2</v>
      </c>
      <c r="X44" s="381">
        <v>4.3226000000000001E-2</v>
      </c>
      <c r="Y44" s="381">
        <v>4.3367000000000003E-2</v>
      </c>
      <c r="Z44" s="381">
        <v>4.2742000000000002E-2</v>
      </c>
      <c r="AA44" s="381">
        <v>3.9194E-2</v>
      </c>
      <c r="AB44" s="381">
        <v>4.3535999999999998E-2</v>
      </c>
      <c r="AC44" s="381">
        <v>4.829E-2</v>
      </c>
      <c r="AD44" s="381">
        <v>4.7867E-2</v>
      </c>
      <c r="AE44" s="381">
        <v>4.8645000000000001E-2</v>
      </c>
      <c r="AF44" s="381">
        <v>4.5967000000000001E-2</v>
      </c>
      <c r="AG44" s="381">
        <v>4.3936000000000003E-2</v>
      </c>
      <c r="AH44" s="381">
        <v>4.6096999999999999E-2</v>
      </c>
      <c r="AI44" s="381">
        <v>4.6233000000000003E-2</v>
      </c>
      <c r="AJ44" s="381">
        <v>4.3226000000000001E-2</v>
      </c>
      <c r="AK44" s="381">
        <v>4.1266999999999998E-2</v>
      </c>
      <c r="AL44" s="381">
        <v>4.129E-2</v>
      </c>
      <c r="AM44" s="381">
        <v>4.1452000000000003E-2</v>
      </c>
      <c r="AN44" s="381">
        <v>4.4821E-2</v>
      </c>
      <c r="AO44" s="381">
        <v>4.7258000000000001E-2</v>
      </c>
      <c r="AP44" s="381">
        <v>4.9033E-2</v>
      </c>
      <c r="AQ44" s="381">
        <v>5.0871E-2</v>
      </c>
      <c r="AR44" s="381">
        <v>4.9099999999999998E-2</v>
      </c>
      <c r="AS44" s="381">
        <v>4.5644999999999998E-2</v>
      </c>
      <c r="AT44" s="381">
        <v>4.8258000000000002E-2</v>
      </c>
      <c r="AU44" s="381">
        <v>4.8333000000000001E-2</v>
      </c>
      <c r="AV44" s="381">
        <v>4.7194E-2</v>
      </c>
      <c r="AW44" s="381">
        <v>4.4999999999999998E-2</v>
      </c>
      <c r="AX44" s="381">
        <v>4.1194000000000001E-2</v>
      </c>
      <c r="AY44" s="381">
        <v>4.1452000000000003E-2</v>
      </c>
      <c r="AZ44" s="381">
        <v>4.3621E-2</v>
      </c>
      <c r="BA44" s="381">
        <v>4.2418999999999998E-2</v>
      </c>
      <c r="BB44" s="381">
        <v>5.8700000000000002E-2</v>
      </c>
      <c r="BC44" s="381">
        <v>4.8613000000000003E-2</v>
      </c>
      <c r="BD44" s="689">
        <v>4.7600000000000003E-2</v>
      </c>
      <c r="BE44" s="689">
        <v>4.3709999999999999E-2</v>
      </c>
      <c r="BF44" s="689">
        <v>4.3860000000000003E-2</v>
      </c>
      <c r="BG44" s="689">
        <v>4.3860000000000003E-2</v>
      </c>
      <c r="BH44" s="392">
        <v>4.3336600000000003E-2</v>
      </c>
      <c r="BI44" s="392">
        <v>4.1943599999999998E-2</v>
      </c>
      <c r="BJ44" s="392">
        <v>4.1679099999999997E-2</v>
      </c>
      <c r="BK44" s="392">
        <v>4.1942500000000001E-2</v>
      </c>
      <c r="BL44" s="392">
        <v>4.2934699999999999E-2</v>
      </c>
      <c r="BM44" s="392">
        <v>4.5534400000000003E-2</v>
      </c>
      <c r="BN44" s="392">
        <v>5.0254100000000003E-2</v>
      </c>
      <c r="BO44" s="392">
        <v>4.6996700000000002E-2</v>
      </c>
      <c r="BP44" s="392">
        <v>4.5864299999999997E-2</v>
      </c>
      <c r="BQ44" s="392">
        <v>4.4449099999999998E-2</v>
      </c>
      <c r="BR44" s="392">
        <v>4.58871E-2</v>
      </c>
      <c r="BS44" s="392">
        <v>4.7300000000000002E-2</v>
      </c>
      <c r="BT44" s="392">
        <v>4.3029400000000002E-2</v>
      </c>
      <c r="BU44" s="392">
        <v>4.1385100000000001E-2</v>
      </c>
      <c r="BV44" s="392">
        <v>4.1108499999999999E-2</v>
      </c>
    </row>
    <row r="45" spans="1:74" s="261" customFormat="1" ht="11.1" customHeight="1" x14ac:dyDescent="0.2">
      <c r="A45" s="292" t="s">
        <v>1538</v>
      </c>
      <c r="B45" s="602" t="s">
        <v>1564</v>
      </c>
      <c r="C45" s="381">
        <v>7.1929999999999997E-3</v>
      </c>
      <c r="D45" s="381">
        <v>6.9649999999999998E-3</v>
      </c>
      <c r="E45" s="381">
        <v>6.8060000000000004E-3</v>
      </c>
      <c r="F45" s="381">
        <v>7.2659999999999999E-3</v>
      </c>
      <c r="G45" s="381">
        <v>8.1290000000000008E-3</v>
      </c>
      <c r="H45" s="381">
        <v>5.0660000000000002E-3</v>
      </c>
      <c r="I45" s="381">
        <v>7.3220000000000004E-3</v>
      </c>
      <c r="J45" s="381">
        <v>9.4509999999999993E-3</v>
      </c>
      <c r="K45" s="381">
        <v>8.5660000000000007E-3</v>
      </c>
      <c r="L45" s="381">
        <v>8.6770000000000007E-3</v>
      </c>
      <c r="M45" s="381">
        <v>8.4329999999999995E-3</v>
      </c>
      <c r="N45" s="381">
        <v>8.0000000000000002E-3</v>
      </c>
      <c r="O45" s="381">
        <v>6.1939999999999999E-3</v>
      </c>
      <c r="P45" s="381">
        <v>8.7139999999999995E-3</v>
      </c>
      <c r="Q45" s="381">
        <v>9.4520000000000003E-3</v>
      </c>
      <c r="R45" s="381">
        <v>8.4670000000000006E-3</v>
      </c>
      <c r="S45" s="381">
        <v>9.3550000000000005E-3</v>
      </c>
      <c r="T45" s="381">
        <v>1.1833E-2</v>
      </c>
      <c r="U45" s="381">
        <v>1.2968E-2</v>
      </c>
      <c r="V45" s="381">
        <v>1.1483999999999999E-2</v>
      </c>
      <c r="W45" s="381">
        <v>1.4567E-2</v>
      </c>
      <c r="X45" s="381">
        <v>9.7099999999999999E-3</v>
      </c>
      <c r="Y45" s="381">
        <v>1.11E-2</v>
      </c>
      <c r="Z45" s="381">
        <v>1.2936E-2</v>
      </c>
      <c r="AA45" s="381">
        <v>1.2323000000000001E-2</v>
      </c>
      <c r="AB45" s="381">
        <v>1.1179E-2</v>
      </c>
      <c r="AC45" s="381">
        <v>1.1129E-2</v>
      </c>
      <c r="AD45" s="381">
        <v>1.1833E-2</v>
      </c>
      <c r="AE45" s="381">
        <v>9.6450000000000008E-3</v>
      </c>
      <c r="AF45" s="381">
        <v>1.2833000000000001E-2</v>
      </c>
      <c r="AG45" s="381">
        <v>1.2290000000000001E-2</v>
      </c>
      <c r="AH45" s="381">
        <v>1.2258E-2</v>
      </c>
      <c r="AI45" s="381">
        <v>1.4367E-2</v>
      </c>
      <c r="AJ45" s="381">
        <v>1.329E-2</v>
      </c>
      <c r="AK45" s="381">
        <v>1.5067000000000001E-2</v>
      </c>
      <c r="AL45" s="381">
        <v>1.2710000000000001E-2</v>
      </c>
      <c r="AM45" s="381">
        <v>1.2418999999999999E-2</v>
      </c>
      <c r="AN45" s="381">
        <v>1.5036000000000001E-2</v>
      </c>
      <c r="AO45" s="381">
        <v>1.5193999999999999E-2</v>
      </c>
      <c r="AP45" s="381">
        <v>9.3329999999999993E-3</v>
      </c>
      <c r="AQ45" s="381">
        <v>1.3032E-2</v>
      </c>
      <c r="AR45" s="381">
        <v>1.8866999999999998E-2</v>
      </c>
      <c r="AS45" s="381">
        <v>7.5810000000000001E-3</v>
      </c>
      <c r="AT45" s="381">
        <v>1.7548000000000001E-2</v>
      </c>
      <c r="AU45" s="381">
        <v>1.2167000000000001E-2</v>
      </c>
      <c r="AV45" s="381">
        <v>9.0969999999999992E-3</v>
      </c>
      <c r="AW45" s="381">
        <v>7.1329999999999996E-3</v>
      </c>
      <c r="AX45" s="381">
        <v>6.613E-3</v>
      </c>
      <c r="AY45" s="381">
        <v>7.097E-3</v>
      </c>
      <c r="AZ45" s="381">
        <v>6.1720000000000004E-3</v>
      </c>
      <c r="BA45" s="381">
        <v>8.4840000000000002E-3</v>
      </c>
      <c r="BB45" s="381">
        <v>5.6670000000000002E-3</v>
      </c>
      <c r="BC45" s="381">
        <v>9.2259999999999998E-3</v>
      </c>
      <c r="BD45" s="689">
        <v>1.2167000000000001E-2</v>
      </c>
      <c r="BE45" s="689">
        <v>1.4612999999999999E-2</v>
      </c>
      <c r="BF45" s="689">
        <v>0.01</v>
      </c>
      <c r="BG45" s="689">
        <v>0.01</v>
      </c>
      <c r="BH45" s="392">
        <v>9.4900799999999997E-3</v>
      </c>
      <c r="BI45" s="392">
        <v>1.02118E-2</v>
      </c>
      <c r="BJ45" s="392">
        <v>9.1984100000000006E-3</v>
      </c>
      <c r="BK45" s="392">
        <v>9.8024300000000009E-3</v>
      </c>
      <c r="BL45" s="392">
        <v>1.0373E-2</v>
      </c>
      <c r="BM45" s="392">
        <v>1.1382E-2</v>
      </c>
      <c r="BN45" s="392">
        <v>8.8294399999999992E-3</v>
      </c>
      <c r="BO45" s="392">
        <v>1.04242E-2</v>
      </c>
      <c r="BP45" s="392">
        <v>1.5373299999999999E-2</v>
      </c>
      <c r="BQ45" s="392">
        <v>9.6869299999999998E-3</v>
      </c>
      <c r="BR45" s="392">
        <v>1.4773400000000001E-2</v>
      </c>
      <c r="BS45" s="392">
        <v>1.31994E-2</v>
      </c>
      <c r="BT45" s="392">
        <v>1.1158299999999999E-2</v>
      </c>
      <c r="BU45" s="392">
        <v>1.10816E-2</v>
      </c>
      <c r="BV45" s="392">
        <v>9.6519199999999996E-3</v>
      </c>
    </row>
    <row r="46" spans="1:74" ht="11.1" customHeight="1" x14ac:dyDescent="0.2">
      <c r="A46" s="293" t="s">
        <v>1541</v>
      </c>
      <c r="B46" s="597" t="s">
        <v>1592</v>
      </c>
      <c r="C46" s="381">
        <v>5.5064000000000002E-2</v>
      </c>
      <c r="D46" s="381">
        <v>7.0278206999999995E-2</v>
      </c>
      <c r="E46" s="381">
        <v>6.5435709999999994E-2</v>
      </c>
      <c r="F46" s="381">
        <v>6.7554699999999995E-2</v>
      </c>
      <c r="G46" s="381">
        <v>6.6579839000000002E-2</v>
      </c>
      <c r="H46" s="381">
        <v>7.6840800000000001E-2</v>
      </c>
      <c r="I46" s="381">
        <v>8.7722484000000003E-2</v>
      </c>
      <c r="J46" s="381">
        <v>7.6373097000000001E-2</v>
      </c>
      <c r="K46" s="381">
        <v>8.2358733000000003E-2</v>
      </c>
      <c r="L46" s="381">
        <v>7.7851386999999994E-2</v>
      </c>
      <c r="M46" s="381">
        <v>7.9762867000000001E-2</v>
      </c>
      <c r="N46" s="381">
        <v>8.9277289999999995E-2</v>
      </c>
      <c r="O46" s="381">
        <v>3.5296096999999999E-2</v>
      </c>
      <c r="P46" s="381">
        <v>6.7038500000000001E-2</v>
      </c>
      <c r="Q46" s="381">
        <v>6.4930322999999998E-2</v>
      </c>
      <c r="R46" s="381">
        <v>6.1539299999999998E-2</v>
      </c>
      <c r="S46" s="381">
        <v>6.8793194000000002E-2</v>
      </c>
      <c r="T46" s="381">
        <v>5.9324500000000002E-2</v>
      </c>
      <c r="U46" s="381">
        <v>6.6092741999999996E-2</v>
      </c>
      <c r="V46" s="381">
        <v>6.9870839000000004E-2</v>
      </c>
      <c r="W46" s="381">
        <v>5.8542667E-2</v>
      </c>
      <c r="X46" s="381">
        <v>7.3632452000000001E-2</v>
      </c>
      <c r="Y46" s="381">
        <v>7.1518999999999999E-2</v>
      </c>
      <c r="Z46" s="381">
        <v>7.4218967999999996E-2</v>
      </c>
      <c r="AA46" s="381">
        <v>4.7252935000000003E-2</v>
      </c>
      <c r="AB46" s="381">
        <v>5.6115249999999998E-2</v>
      </c>
      <c r="AC46" s="381">
        <v>6.1110548000000001E-2</v>
      </c>
      <c r="AD46" s="381">
        <v>7.0016732999999998E-2</v>
      </c>
      <c r="AE46" s="381">
        <v>5.5563967999999998E-2</v>
      </c>
      <c r="AF46" s="381">
        <v>6.9290867000000006E-2</v>
      </c>
      <c r="AG46" s="381">
        <v>6.2947258000000006E-2</v>
      </c>
      <c r="AH46" s="381">
        <v>6.3747129E-2</v>
      </c>
      <c r="AI46" s="381">
        <v>5.9835233000000002E-2</v>
      </c>
      <c r="AJ46" s="381">
        <v>7.2154968E-2</v>
      </c>
      <c r="AK46" s="381">
        <v>8.3285632999999998E-2</v>
      </c>
      <c r="AL46" s="381">
        <v>6.1228097000000002E-2</v>
      </c>
      <c r="AM46" s="381">
        <v>6.3289322999999995E-2</v>
      </c>
      <c r="AN46" s="381">
        <v>6.7970286000000005E-2</v>
      </c>
      <c r="AO46" s="381">
        <v>7.2891774000000006E-2</v>
      </c>
      <c r="AP46" s="381">
        <v>5.7962867000000001E-2</v>
      </c>
      <c r="AQ46" s="381">
        <v>8.5550097000000005E-2</v>
      </c>
      <c r="AR46" s="381">
        <v>9.2722166999999994E-2</v>
      </c>
      <c r="AS46" s="381">
        <v>8.0204387000000002E-2</v>
      </c>
      <c r="AT46" s="381">
        <v>8.1343289999999999E-2</v>
      </c>
      <c r="AU46" s="381">
        <v>9.5058000000000004E-2</v>
      </c>
      <c r="AV46" s="381">
        <v>8.7795677000000003E-2</v>
      </c>
      <c r="AW46" s="381">
        <v>8.6964932999999994E-2</v>
      </c>
      <c r="AX46" s="381">
        <v>8.0321096999999994E-2</v>
      </c>
      <c r="AY46" s="381">
        <v>7.8138322999999996E-2</v>
      </c>
      <c r="AZ46" s="381">
        <v>9.3915378999999993E-2</v>
      </c>
      <c r="BA46" s="381">
        <v>7.7726386999999994E-2</v>
      </c>
      <c r="BB46" s="381">
        <v>8.1014000000000003E-2</v>
      </c>
      <c r="BC46" s="381">
        <v>8.0684871000000005E-2</v>
      </c>
      <c r="BD46" s="689">
        <v>8.8018100000000002E-2</v>
      </c>
      <c r="BE46" s="689">
        <v>7.8989000000000004E-2</v>
      </c>
      <c r="BF46" s="689">
        <v>6.9971000000000005E-2</v>
      </c>
      <c r="BG46" s="689">
        <v>7.2200500000000001E-2</v>
      </c>
      <c r="BH46" s="392">
        <v>6.9123699999999996E-2</v>
      </c>
      <c r="BI46" s="392">
        <v>7.0056099999999996E-2</v>
      </c>
      <c r="BJ46" s="392">
        <v>6.9562899999999997E-2</v>
      </c>
      <c r="BK46" s="392">
        <v>4.7967799999999998E-2</v>
      </c>
      <c r="BL46" s="392">
        <v>5.18237E-2</v>
      </c>
      <c r="BM46" s="392">
        <v>5.20259E-2</v>
      </c>
      <c r="BN46" s="392">
        <v>4.50336E-2</v>
      </c>
      <c r="BO46" s="392">
        <v>4.6947299999999997E-2</v>
      </c>
      <c r="BP46" s="392">
        <v>5.4786000000000001E-2</v>
      </c>
      <c r="BQ46" s="392">
        <v>5.6017699999999997E-2</v>
      </c>
      <c r="BR46" s="392">
        <v>5.3205799999999998E-2</v>
      </c>
      <c r="BS46" s="392">
        <v>5.0566100000000003E-2</v>
      </c>
      <c r="BT46" s="392">
        <v>5.8080899999999998E-2</v>
      </c>
      <c r="BU46" s="392">
        <v>6.3847399999999999E-2</v>
      </c>
      <c r="BV46" s="392">
        <v>6.3737000000000002E-2</v>
      </c>
    </row>
    <row r="47" spans="1:74" ht="11.1" customHeight="1" x14ac:dyDescent="0.2">
      <c r="A47" s="293" t="s">
        <v>1543</v>
      </c>
      <c r="B47" s="597" t="s">
        <v>1593</v>
      </c>
      <c r="C47" s="381">
        <v>3.7278192000000002E-2</v>
      </c>
      <c r="D47" s="381">
        <v>4.9073314E-2</v>
      </c>
      <c r="E47" s="381">
        <v>4.1123941999999997E-2</v>
      </c>
      <c r="F47" s="381">
        <v>4.1333092000000002E-2</v>
      </c>
      <c r="G47" s="381">
        <v>3.7879580000000003E-2</v>
      </c>
      <c r="H47" s="381">
        <v>6.4495517000000002E-2</v>
      </c>
      <c r="I47" s="381">
        <v>3.9695203999999998E-2</v>
      </c>
      <c r="J47" s="381">
        <v>4.2500347000000001E-2</v>
      </c>
      <c r="K47" s="381">
        <v>4.7618739E-2</v>
      </c>
      <c r="L47" s="381">
        <v>2.8346120999999998E-2</v>
      </c>
      <c r="M47" s="381">
        <v>5.3298868999999999E-2</v>
      </c>
      <c r="N47" s="381">
        <v>6.7818734000000006E-2</v>
      </c>
      <c r="O47" s="381">
        <v>5.0592580999999998E-2</v>
      </c>
      <c r="P47" s="381">
        <v>5.3557678999999997E-2</v>
      </c>
      <c r="Q47" s="381">
        <v>6.3475871000000003E-2</v>
      </c>
      <c r="R47" s="381">
        <v>6.8975067000000001E-2</v>
      </c>
      <c r="S47" s="381">
        <v>7.4692452000000006E-2</v>
      </c>
      <c r="T47" s="381">
        <v>6.8225499999999994E-2</v>
      </c>
      <c r="U47" s="381">
        <v>5.3971225999999997E-2</v>
      </c>
      <c r="V47" s="381">
        <v>7.3778160999999995E-2</v>
      </c>
      <c r="W47" s="381">
        <v>5.08317E-2</v>
      </c>
      <c r="X47" s="381">
        <v>9.0732645000000001E-2</v>
      </c>
      <c r="Y47" s="381">
        <v>8.6273299999999997E-2</v>
      </c>
      <c r="Z47" s="381">
        <v>8.2765871000000005E-2</v>
      </c>
      <c r="AA47" s="381">
        <v>8.1465774000000005E-2</v>
      </c>
      <c r="AB47" s="381">
        <v>8.2399857000000007E-2</v>
      </c>
      <c r="AC47" s="381">
        <v>9.1893064999999996E-2</v>
      </c>
      <c r="AD47" s="381">
        <v>9.0240932999999995E-2</v>
      </c>
      <c r="AE47" s="381">
        <v>9.5392096999999995E-2</v>
      </c>
      <c r="AF47" s="381">
        <v>0.12102826699999999</v>
      </c>
      <c r="AG47" s="381">
        <v>9.3258613000000004E-2</v>
      </c>
      <c r="AH47" s="381">
        <v>0.111839968</v>
      </c>
      <c r="AI47" s="381">
        <v>0.100621267</v>
      </c>
      <c r="AJ47" s="381">
        <v>0.11552035500000001</v>
      </c>
      <c r="AK47" s="381">
        <v>9.5094333000000003E-2</v>
      </c>
      <c r="AL47" s="381">
        <v>0.11538271</v>
      </c>
      <c r="AM47" s="381">
        <v>0.12797303199999999</v>
      </c>
      <c r="AN47" s="381">
        <v>0.13897164300000001</v>
      </c>
      <c r="AO47" s="381">
        <v>0.15083412900000001</v>
      </c>
      <c r="AP47" s="381">
        <v>0.16177140000000001</v>
      </c>
      <c r="AQ47" s="381">
        <v>0.21060490300000001</v>
      </c>
      <c r="AR47" s="381">
        <v>0.19174776700000001</v>
      </c>
      <c r="AS47" s="381">
        <v>0.16542032300000001</v>
      </c>
      <c r="AT47" s="381">
        <v>0.19964880600000001</v>
      </c>
      <c r="AU47" s="381">
        <v>0.19438150000000001</v>
      </c>
      <c r="AV47" s="381">
        <v>0.185138097</v>
      </c>
      <c r="AW47" s="381">
        <v>0.15539113299999999</v>
      </c>
      <c r="AX47" s="381">
        <v>0.221120226</v>
      </c>
      <c r="AY47" s="381">
        <v>0.17362941900000001</v>
      </c>
      <c r="AZ47" s="381">
        <v>0.225282276</v>
      </c>
      <c r="BA47" s="381">
        <v>0.21832483899999999</v>
      </c>
      <c r="BB47" s="381">
        <v>0.221629933</v>
      </c>
      <c r="BC47" s="381">
        <v>0.21402964499999999</v>
      </c>
      <c r="BD47" s="689">
        <v>0.248021467</v>
      </c>
      <c r="BE47" s="689">
        <v>0.27041100000000001</v>
      </c>
      <c r="BF47" s="689">
        <v>0.23382040000000001</v>
      </c>
      <c r="BG47" s="689">
        <v>0.2233089</v>
      </c>
      <c r="BH47" s="392">
        <v>0.22523979999999999</v>
      </c>
      <c r="BI47" s="392">
        <v>0.24128240000000001</v>
      </c>
      <c r="BJ47" s="392">
        <v>0.25331150000000002</v>
      </c>
      <c r="BK47" s="392">
        <v>0.23193910000000001</v>
      </c>
      <c r="BL47" s="392">
        <v>0.2321114</v>
      </c>
      <c r="BM47" s="392">
        <v>0.23459430000000001</v>
      </c>
      <c r="BN47" s="392">
        <v>0.239181</v>
      </c>
      <c r="BO47" s="392">
        <v>0.23564360000000001</v>
      </c>
      <c r="BP47" s="392">
        <v>0.2394955</v>
      </c>
      <c r="BQ47" s="392">
        <v>0.24007600000000001</v>
      </c>
      <c r="BR47" s="392">
        <v>0.23036470000000001</v>
      </c>
      <c r="BS47" s="392">
        <v>0.22801379999999999</v>
      </c>
      <c r="BT47" s="392">
        <v>0.2329465</v>
      </c>
      <c r="BU47" s="392">
        <v>0.24928500000000001</v>
      </c>
      <c r="BV47" s="392">
        <v>0.2592776</v>
      </c>
    </row>
    <row r="48" spans="1:74" ht="11.1" customHeight="1" x14ac:dyDescent="0.2">
      <c r="A48" s="600"/>
      <c r="B48" s="601"/>
      <c r="C48" s="381"/>
      <c r="D48" s="381"/>
      <c r="E48" s="381"/>
      <c r="F48" s="381"/>
      <c r="G48" s="381"/>
      <c r="H48" s="381"/>
      <c r="I48" s="381"/>
      <c r="J48" s="381"/>
      <c r="K48" s="381"/>
      <c r="L48" s="381"/>
      <c r="M48" s="381"/>
      <c r="N48" s="381"/>
      <c r="O48" s="381"/>
      <c r="P48" s="381"/>
      <c r="Q48" s="381"/>
      <c r="R48" s="381"/>
      <c r="S48" s="381"/>
      <c r="T48" s="381"/>
      <c r="U48" s="381"/>
      <c r="V48" s="381"/>
      <c r="W48" s="381"/>
      <c r="X48" s="381"/>
      <c r="Y48" s="381"/>
      <c r="Z48" s="381"/>
      <c r="AA48" s="381"/>
      <c r="AB48" s="381"/>
      <c r="AC48" s="381"/>
      <c r="AD48" s="381"/>
      <c r="AE48" s="381"/>
      <c r="AF48" s="381"/>
      <c r="AG48" s="381"/>
      <c r="AH48" s="381"/>
      <c r="AI48" s="381"/>
      <c r="AJ48" s="381"/>
      <c r="AK48" s="381"/>
      <c r="AL48" s="381"/>
      <c r="AM48" s="381"/>
      <c r="AN48" s="381"/>
      <c r="AO48" s="381"/>
      <c r="AP48" s="381"/>
      <c r="AQ48" s="381"/>
      <c r="AR48" s="381"/>
      <c r="AS48" s="381"/>
      <c r="AT48" s="381"/>
      <c r="AU48" s="381"/>
      <c r="AV48" s="381"/>
      <c r="AW48" s="381"/>
      <c r="AX48" s="381"/>
      <c r="AY48" s="381"/>
      <c r="AZ48" s="381"/>
      <c r="BA48" s="381"/>
      <c r="BB48" s="381"/>
      <c r="BC48" s="381"/>
      <c r="BD48" s="689"/>
      <c r="BE48" s="689"/>
      <c r="BF48" s="689"/>
      <c r="BG48" s="689"/>
      <c r="BH48" s="392"/>
      <c r="BI48" s="392"/>
      <c r="BJ48" s="392"/>
      <c r="BK48" s="392"/>
      <c r="BL48" s="392"/>
      <c r="BM48" s="392"/>
      <c r="BN48" s="392"/>
      <c r="BO48" s="392"/>
      <c r="BP48" s="392"/>
      <c r="BQ48" s="392"/>
      <c r="BR48" s="392"/>
      <c r="BS48" s="392"/>
      <c r="BT48" s="392"/>
      <c r="BU48" s="392"/>
      <c r="BV48" s="392"/>
    </row>
    <row r="49" spans="1:74" ht="11.1" customHeight="1" x14ac:dyDescent="0.2">
      <c r="A49" s="600"/>
      <c r="B49" s="31" t="s">
        <v>1147</v>
      </c>
      <c r="C49" s="381"/>
      <c r="D49" s="381"/>
      <c r="E49" s="381"/>
      <c r="F49" s="381"/>
      <c r="G49" s="381"/>
      <c r="H49" s="381"/>
      <c r="I49" s="381"/>
      <c r="J49" s="381"/>
      <c r="K49" s="381"/>
      <c r="L49" s="381"/>
      <c r="M49" s="381"/>
      <c r="N49" s="381"/>
      <c r="O49" s="381"/>
      <c r="P49" s="381"/>
      <c r="Q49" s="381"/>
      <c r="R49" s="381"/>
      <c r="S49" s="381"/>
      <c r="T49" s="381"/>
      <c r="U49" s="381"/>
      <c r="V49" s="381"/>
      <c r="W49" s="381"/>
      <c r="X49" s="381"/>
      <c r="Y49" s="381"/>
      <c r="Z49" s="381"/>
      <c r="AA49" s="381"/>
      <c r="AB49" s="381"/>
      <c r="AC49" s="381"/>
      <c r="AD49" s="381"/>
      <c r="AE49" s="381"/>
      <c r="AF49" s="381"/>
      <c r="AG49" s="381"/>
      <c r="AH49" s="381"/>
      <c r="AI49" s="381"/>
      <c r="AJ49" s="381"/>
      <c r="AK49" s="381"/>
      <c r="AL49" s="381"/>
      <c r="AM49" s="381"/>
      <c r="AN49" s="381"/>
      <c r="AO49" s="381"/>
      <c r="AP49" s="381"/>
      <c r="AQ49" s="381"/>
      <c r="AR49" s="381"/>
      <c r="AS49" s="381"/>
      <c r="AT49" s="381"/>
      <c r="AU49" s="381"/>
      <c r="AV49" s="381"/>
      <c r="AW49" s="381"/>
      <c r="AX49" s="381"/>
      <c r="AY49" s="381"/>
      <c r="AZ49" s="381"/>
      <c r="BA49" s="381"/>
      <c r="BB49" s="381"/>
      <c r="BC49" s="381"/>
      <c r="BD49" s="689"/>
      <c r="BE49" s="689"/>
      <c r="BF49" s="689"/>
      <c r="BG49" s="689"/>
      <c r="BH49" s="392"/>
      <c r="BI49" s="392"/>
      <c r="BJ49" s="392"/>
      <c r="BK49" s="392"/>
      <c r="BL49" s="392"/>
      <c r="BM49" s="392"/>
      <c r="BN49" s="392"/>
      <c r="BO49" s="392"/>
      <c r="BP49" s="392"/>
      <c r="BQ49" s="392"/>
      <c r="BR49" s="392"/>
      <c r="BS49" s="392"/>
      <c r="BT49" s="392"/>
      <c r="BU49" s="392"/>
      <c r="BV49" s="392"/>
    </row>
    <row r="50" spans="1:74" s="302" customFormat="1" ht="11.1" customHeight="1" x14ac:dyDescent="0.2">
      <c r="A50" s="600" t="s">
        <v>1577</v>
      </c>
      <c r="B50" s="596" t="s">
        <v>1549</v>
      </c>
      <c r="C50" s="103">
        <v>29.916184999999999</v>
      </c>
      <c r="D50" s="103">
        <v>30.232679000000001</v>
      </c>
      <c r="E50" s="103">
        <v>33.412008999999998</v>
      </c>
      <c r="F50" s="103">
        <v>32.138340999999997</v>
      </c>
      <c r="G50" s="103">
        <v>28.492470000000001</v>
      </c>
      <c r="H50" s="103">
        <v>25.372136999999999</v>
      </c>
      <c r="I50" s="103">
        <v>25.212994999999999</v>
      </c>
      <c r="J50" s="103">
        <v>25.125019000000002</v>
      </c>
      <c r="K50" s="103">
        <v>24.61825</v>
      </c>
      <c r="L50" s="103">
        <v>26.611851999999999</v>
      </c>
      <c r="M50" s="103">
        <v>28.657565000000002</v>
      </c>
      <c r="N50" s="103">
        <v>29.642565000000001</v>
      </c>
      <c r="O50" s="103">
        <v>32.545941999999997</v>
      </c>
      <c r="P50" s="103">
        <v>31.031336</v>
      </c>
      <c r="Q50" s="103">
        <v>29.250745999999999</v>
      </c>
      <c r="R50" s="103">
        <v>28.574414000000001</v>
      </c>
      <c r="S50" s="103">
        <v>27.739853</v>
      </c>
      <c r="T50" s="103">
        <v>27.721668999999999</v>
      </c>
      <c r="U50" s="103">
        <v>28.725027000000001</v>
      </c>
      <c r="V50" s="103">
        <v>26.625188999999999</v>
      </c>
      <c r="W50" s="103">
        <v>25.710550000000001</v>
      </c>
      <c r="X50" s="103">
        <v>25.379110000000001</v>
      </c>
      <c r="Y50" s="103">
        <v>26.425035000000001</v>
      </c>
      <c r="Z50" s="103">
        <v>28.658791999999998</v>
      </c>
      <c r="AA50" s="103">
        <v>33.338335999999998</v>
      </c>
      <c r="AB50" s="103">
        <v>34.017051000000002</v>
      </c>
      <c r="AC50" s="103">
        <v>34.389493000000002</v>
      </c>
      <c r="AD50" s="103">
        <v>31.626783</v>
      </c>
      <c r="AE50" s="103">
        <v>30.755503000000001</v>
      </c>
      <c r="AF50" s="103">
        <v>29.721236999999999</v>
      </c>
      <c r="AG50" s="103">
        <v>30.775912000000002</v>
      </c>
      <c r="AH50" s="103">
        <v>29.135491999999999</v>
      </c>
      <c r="AI50" s="103">
        <v>27.240168000000001</v>
      </c>
      <c r="AJ50" s="103">
        <v>27.023629</v>
      </c>
      <c r="AK50" s="103">
        <v>30.138193999999999</v>
      </c>
      <c r="AL50" s="103">
        <v>31.54045</v>
      </c>
      <c r="AM50" s="103">
        <v>33.565894999999998</v>
      </c>
      <c r="AN50" s="103">
        <v>35.204247000000002</v>
      </c>
      <c r="AO50" s="103">
        <v>34.473989000000003</v>
      </c>
      <c r="AP50" s="103">
        <v>33.575620999999998</v>
      </c>
      <c r="AQ50" s="103">
        <v>31.574307999999998</v>
      </c>
      <c r="AR50" s="103">
        <v>30.177724999999999</v>
      </c>
      <c r="AS50" s="103">
        <v>31.084638000000002</v>
      </c>
      <c r="AT50" s="103">
        <v>29.80857</v>
      </c>
      <c r="AU50" s="103">
        <v>30.305831999999999</v>
      </c>
      <c r="AV50" s="103">
        <v>28.708248000000001</v>
      </c>
      <c r="AW50" s="103">
        <v>30.747311</v>
      </c>
      <c r="AX50" s="103">
        <v>33.104008999999998</v>
      </c>
      <c r="AY50" s="103">
        <v>35.649341</v>
      </c>
      <c r="AZ50" s="103">
        <v>37.383226999999998</v>
      </c>
      <c r="BA50" s="103">
        <v>38.225472000000003</v>
      </c>
      <c r="BB50" s="103">
        <v>36.986820000000002</v>
      </c>
      <c r="BC50" s="103">
        <v>33.158273000000001</v>
      </c>
      <c r="BD50" s="718">
        <v>33.362183999999999</v>
      </c>
      <c r="BE50" s="718">
        <v>33.279944999999998</v>
      </c>
      <c r="BF50" s="718">
        <v>34.001799143</v>
      </c>
      <c r="BG50" s="718">
        <v>34.029941794000003</v>
      </c>
      <c r="BH50" s="611">
        <v>33.445340000000002</v>
      </c>
      <c r="BI50" s="611">
        <v>33.826140000000002</v>
      </c>
      <c r="BJ50" s="611">
        <v>34.303739999999998</v>
      </c>
      <c r="BK50" s="611">
        <v>36.313079999999999</v>
      </c>
      <c r="BL50" s="611">
        <v>36.463279999999997</v>
      </c>
      <c r="BM50" s="611">
        <v>36.358879999999999</v>
      </c>
      <c r="BN50" s="611">
        <v>36.010980000000004</v>
      </c>
      <c r="BO50" s="611">
        <v>35.609879999999997</v>
      </c>
      <c r="BP50" s="611">
        <v>35.127780000000001</v>
      </c>
      <c r="BQ50" s="611">
        <v>34.979979999999998</v>
      </c>
      <c r="BR50" s="611">
        <v>34.65728</v>
      </c>
      <c r="BS50" s="611">
        <v>34.85228</v>
      </c>
      <c r="BT50" s="611">
        <v>34.267679999999999</v>
      </c>
      <c r="BU50" s="611">
        <v>34.648479999999999</v>
      </c>
      <c r="BV50" s="611">
        <v>35.126080000000002</v>
      </c>
    </row>
    <row r="51" spans="1:74" ht="11.1" customHeight="1" x14ac:dyDescent="0.2">
      <c r="A51" s="293" t="s">
        <v>1550</v>
      </c>
      <c r="B51" s="597" t="s">
        <v>1551</v>
      </c>
      <c r="C51" s="381">
        <v>23.884</v>
      </c>
      <c r="D51" s="381">
        <v>24.582000000000001</v>
      </c>
      <c r="E51" s="381">
        <v>27.504999999999999</v>
      </c>
      <c r="F51" s="381">
        <v>26.123999999999999</v>
      </c>
      <c r="G51" s="381">
        <v>22.19</v>
      </c>
      <c r="H51" s="381">
        <v>19.472000000000001</v>
      </c>
      <c r="I51" s="381">
        <v>19.783999999999999</v>
      </c>
      <c r="J51" s="381">
        <v>20.141999999999999</v>
      </c>
      <c r="K51" s="381">
        <v>20.007999999999999</v>
      </c>
      <c r="L51" s="381">
        <v>21.737760000000002</v>
      </c>
      <c r="M51" s="381">
        <v>23.502486999999999</v>
      </c>
      <c r="N51" s="381">
        <v>24.663180000000001</v>
      </c>
      <c r="O51" s="381">
        <v>26.117099</v>
      </c>
      <c r="P51" s="381">
        <v>24.711957000000002</v>
      </c>
      <c r="Q51" s="381">
        <v>22.868777999999999</v>
      </c>
      <c r="R51" s="381">
        <v>22.368472000000001</v>
      </c>
      <c r="S51" s="381">
        <v>22.056733999999999</v>
      </c>
      <c r="T51" s="381">
        <v>21.980079</v>
      </c>
      <c r="U51" s="381">
        <v>22.655861999999999</v>
      </c>
      <c r="V51" s="381">
        <v>21.134858000000001</v>
      </c>
      <c r="W51" s="381">
        <v>20.235302000000001</v>
      </c>
      <c r="X51" s="381">
        <v>20.066744</v>
      </c>
      <c r="Y51" s="381">
        <v>20.502772</v>
      </c>
      <c r="Z51" s="381">
        <v>22.035995</v>
      </c>
      <c r="AA51" s="381">
        <v>25.873957000000001</v>
      </c>
      <c r="AB51" s="381">
        <v>26.521412999999999</v>
      </c>
      <c r="AC51" s="381">
        <v>26.700237000000001</v>
      </c>
      <c r="AD51" s="381">
        <v>24.283766</v>
      </c>
      <c r="AE51" s="381">
        <v>23.425856</v>
      </c>
      <c r="AF51" s="381">
        <v>23.384442</v>
      </c>
      <c r="AG51" s="381">
        <v>24.197306000000001</v>
      </c>
      <c r="AH51" s="381">
        <v>23.508838000000001</v>
      </c>
      <c r="AI51" s="381">
        <v>21.540134999999999</v>
      </c>
      <c r="AJ51" s="381">
        <v>21.707820999999999</v>
      </c>
      <c r="AK51" s="381">
        <v>23.574755</v>
      </c>
      <c r="AL51" s="381">
        <v>24.244886999999999</v>
      </c>
      <c r="AM51" s="381">
        <v>25.239595000000001</v>
      </c>
      <c r="AN51" s="381">
        <v>26.284267</v>
      </c>
      <c r="AO51" s="381">
        <v>24.966235999999999</v>
      </c>
      <c r="AP51" s="381">
        <v>24.164740999999999</v>
      </c>
      <c r="AQ51" s="381">
        <v>23.108150999999999</v>
      </c>
      <c r="AR51" s="381">
        <v>22.314399999999999</v>
      </c>
      <c r="AS51" s="381">
        <v>23.056691000000001</v>
      </c>
      <c r="AT51" s="381">
        <v>21.799776000000001</v>
      </c>
      <c r="AU51" s="381">
        <v>22.159414000000002</v>
      </c>
      <c r="AV51" s="381">
        <v>21.202802999999999</v>
      </c>
      <c r="AW51" s="381">
        <v>21.791411</v>
      </c>
      <c r="AX51" s="381">
        <v>23.498269000000001</v>
      </c>
      <c r="AY51" s="381">
        <v>24.805582000000001</v>
      </c>
      <c r="AZ51" s="381">
        <v>26.233409000000002</v>
      </c>
      <c r="BA51" s="381">
        <v>27.189420999999999</v>
      </c>
      <c r="BB51" s="381">
        <v>25.515779999999999</v>
      </c>
      <c r="BC51" s="381">
        <v>22.678538</v>
      </c>
      <c r="BD51" s="689">
        <v>22.611892999999998</v>
      </c>
      <c r="BE51" s="689">
        <v>23.349177999999998</v>
      </c>
      <c r="BF51" s="689">
        <v>23.456857143000001</v>
      </c>
      <c r="BG51" s="689">
        <v>23.484999794</v>
      </c>
      <c r="BH51" s="392">
        <v>22.900400000000001</v>
      </c>
      <c r="BI51" s="392">
        <v>23.281199999999998</v>
      </c>
      <c r="BJ51" s="392">
        <v>23.758800000000001</v>
      </c>
      <c r="BK51" s="392">
        <v>25.768129999999999</v>
      </c>
      <c r="BL51" s="392">
        <v>25.918330000000001</v>
      </c>
      <c r="BM51" s="392">
        <v>25.813929999999999</v>
      </c>
      <c r="BN51" s="392">
        <v>25.46603</v>
      </c>
      <c r="BO51" s="392">
        <v>25.06493</v>
      </c>
      <c r="BP51" s="392">
        <v>24.582830000000001</v>
      </c>
      <c r="BQ51" s="392">
        <v>24.435030000000001</v>
      </c>
      <c r="BR51" s="392">
        <v>24.11233</v>
      </c>
      <c r="BS51" s="392">
        <v>24.30733</v>
      </c>
      <c r="BT51" s="392">
        <v>23.722729999999999</v>
      </c>
      <c r="BU51" s="392">
        <v>24.103529999999999</v>
      </c>
      <c r="BV51" s="392">
        <v>24.581130000000002</v>
      </c>
    </row>
    <row r="52" spans="1:74" ht="11.1" customHeight="1" x14ac:dyDescent="0.2">
      <c r="A52" s="293" t="s">
        <v>1552</v>
      </c>
      <c r="B52" s="597" t="s">
        <v>1553</v>
      </c>
      <c r="C52" s="381">
        <v>4.2731849999999998</v>
      </c>
      <c r="D52" s="381">
        <v>4.2196790000000002</v>
      </c>
      <c r="E52" s="381">
        <v>4.4290089999999998</v>
      </c>
      <c r="F52" s="381">
        <v>4.4113410000000002</v>
      </c>
      <c r="G52" s="381">
        <v>4.5134699999999999</v>
      </c>
      <c r="H52" s="381">
        <v>4.3181370000000001</v>
      </c>
      <c r="I52" s="381">
        <v>3.8789950000000002</v>
      </c>
      <c r="J52" s="381">
        <v>3.5630190000000002</v>
      </c>
      <c r="K52" s="381">
        <v>3.2212499999999999</v>
      </c>
      <c r="L52" s="381">
        <v>3.4180920000000001</v>
      </c>
      <c r="M52" s="381">
        <v>3.7410779999999999</v>
      </c>
      <c r="N52" s="381">
        <v>3.6653850000000001</v>
      </c>
      <c r="O52" s="381">
        <v>4.5803219999999998</v>
      </c>
      <c r="P52" s="381">
        <v>4.1893779999999996</v>
      </c>
      <c r="Q52" s="381">
        <v>4.2837800000000001</v>
      </c>
      <c r="R52" s="381">
        <v>4.1831659999999999</v>
      </c>
      <c r="S52" s="381">
        <v>3.8045040000000001</v>
      </c>
      <c r="T52" s="381">
        <v>3.7475589999999999</v>
      </c>
      <c r="U52" s="381">
        <v>3.69692</v>
      </c>
      <c r="V52" s="381">
        <v>3.368598</v>
      </c>
      <c r="W52" s="381">
        <v>3.2295250000000002</v>
      </c>
      <c r="X52" s="381">
        <v>3.3396520000000001</v>
      </c>
      <c r="Y52" s="381">
        <v>3.7468979999999998</v>
      </c>
      <c r="Z52" s="381">
        <v>4.1874989999999999</v>
      </c>
      <c r="AA52" s="381">
        <v>4.5435610000000004</v>
      </c>
      <c r="AB52" s="381">
        <v>4.4573140000000002</v>
      </c>
      <c r="AC52" s="381">
        <v>4.6917960000000001</v>
      </c>
      <c r="AD52" s="381">
        <v>4.2124980000000001</v>
      </c>
      <c r="AE52" s="381">
        <v>3.8392409999999999</v>
      </c>
      <c r="AF52" s="381">
        <v>3.4044020000000002</v>
      </c>
      <c r="AG52" s="381">
        <v>3.2404609999999998</v>
      </c>
      <c r="AH52" s="381">
        <v>2.893751</v>
      </c>
      <c r="AI52" s="381">
        <v>2.8262809999999998</v>
      </c>
      <c r="AJ52" s="381">
        <v>2.9032480000000001</v>
      </c>
      <c r="AK52" s="381">
        <v>3.2323279999999999</v>
      </c>
      <c r="AL52" s="381">
        <v>3.6078510000000001</v>
      </c>
      <c r="AM52" s="381">
        <v>4.4015740000000001</v>
      </c>
      <c r="AN52" s="381">
        <v>4.8862120000000004</v>
      </c>
      <c r="AO52" s="381">
        <v>5.1326409999999996</v>
      </c>
      <c r="AP52" s="381">
        <v>4.957382</v>
      </c>
      <c r="AQ52" s="381">
        <v>4.4874700000000001</v>
      </c>
      <c r="AR52" s="381">
        <v>3.997913</v>
      </c>
      <c r="AS52" s="381">
        <v>3.7529840000000001</v>
      </c>
      <c r="AT52" s="381">
        <v>3.6224940000000001</v>
      </c>
      <c r="AU52" s="381">
        <v>3.628952</v>
      </c>
      <c r="AV52" s="381">
        <v>3.50522</v>
      </c>
      <c r="AW52" s="381">
        <v>3.6545230000000002</v>
      </c>
      <c r="AX52" s="381">
        <v>3.8134739999999998</v>
      </c>
      <c r="AY52" s="381">
        <v>4.205152</v>
      </c>
      <c r="AZ52" s="381">
        <v>4.5640770000000002</v>
      </c>
      <c r="BA52" s="381">
        <v>4.4007630000000004</v>
      </c>
      <c r="BB52" s="381">
        <v>4.4130779999999996</v>
      </c>
      <c r="BC52" s="381">
        <v>4.1852739999999997</v>
      </c>
      <c r="BD52" s="689">
        <v>3.7276500000000001</v>
      </c>
      <c r="BE52" s="689">
        <v>3.373122</v>
      </c>
      <c r="BF52" s="689">
        <v>3.9506640000000002</v>
      </c>
      <c r="BG52" s="689">
        <v>3.9506640000000002</v>
      </c>
      <c r="BH52" s="392">
        <v>3.9506640000000002</v>
      </c>
      <c r="BI52" s="392">
        <v>3.9506640000000002</v>
      </c>
      <c r="BJ52" s="392">
        <v>3.9506640000000002</v>
      </c>
      <c r="BK52" s="392">
        <v>3.9506640000000002</v>
      </c>
      <c r="BL52" s="392">
        <v>3.9506640000000002</v>
      </c>
      <c r="BM52" s="392">
        <v>3.9506640000000002</v>
      </c>
      <c r="BN52" s="392">
        <v>3.9506640000000002</v>
      </c>
      <c r="BO52" s="392">
        <v>3.9506640000000002</v>
      </c>
      <c r="BP52" s="392">
        <v>3.9506640000000002</v>
      </c>
      <c r="BQ52" s="392">
        <v>3.9506640000000002</v>
      </c>
      <c r="BR52" s="392">
        <v>3.9506640000000002</v>
      </c>
      <c r="BS52" s="392">
        <v>3.9506640000000002</v>
      </c>
      <c r="BT52" s="392">
        <v>3.9506640000000002</v>
      </c>
      <c r="BU52" s="392">
        <v>3.9506640000000002</v>
      </c>
      <c r="BV52" s="392">
        <v>3.9506640000000002</v>
      </c>
    </row>
    <row r="53" spans="1:74" s="302" customFormat="1" ht="11.1" customHeight="1" x14ac:dyDescent="0.2">
      <c r="A53" s="293" t="s">
        <v>1554</v>
      </c>
      <c r="B53" s="597" t="s">
        <v>1569</v>
      </c>
      <c r="C53" s="381">
        <v>1.714</v>
      </c>
      <c r="D53" s="381">
        <v>1.3879999999999999</v>
      </c>
      <c r="E53" s="381">
        <v>1.431</v>
      </c>
      <c r="F53" s="381">
        <v>1.5569999999999999</v>
      </c>
      <c r="G53" s="381">
        <v>1.7410000000000001</v>
      </c>
      <c r="H53" s="381">
        <v>1.536</v>
      </c>
      <c r="I53" s="381">
        <v>1.508</v>
      </c>
      <c r="J53" s="381">
        <v>1.379</v>
      </c>
      <c r="K53" s="381">
        <v>1.3560000000000001</v>
      </c>
      <c r="L53" s="381">
        <v>1.4259999999999999</v>
      </c>
      <c r="M53" s="381">
        <v>1.387</v>
      </c>
      <c r="N53" s="381">
        <v>1.2869999999999999</v>
      </c>
      <c r="O53" s="381">
        <v>1.7129749999999999</v>
      </c>
      <c r="P53" s="381">
        <v>1.9788460000000001</v>
      </c>
      <c r="Q53" s="381">
        <v>1.9674499999999999</v>
      </c>
      <c r="R53" s="381">
        <v>1.921505</v>
      </c>
      <c r="S53" s="381">
        <v>1.759612</v>
      </c>
      <c r="T53" s="381">
        <v>1.9199679999999999</v>
      </c>
      <c r="U53" s="381">
        <v>2.2830499999999998</v>
      </c>
      <c r="V53" s="381">
        <v>2.0370189999999999</v>
      </c>
      <c r="W53" s="381">
        <v>2.1743570000000001</v>
      </c>
      <c r="X53" s="381">
        <v>1.883127</v>
      </c>
      <c r="Y53" s="381">
        <v>2.1066029999999998</v>
      </c>
      <c r="Z53" s="381">
        <v>2.3527520000000002</v>
      </c>
      <c r="AA53" s="381">
        <v>2.7097169999999999</v>
      </c>
      <c r="AB53" s="381">
        <v>2.7480440000000002</v>
      </c>
      <c r="AC53" s="381">
        <v>2.7053750000000001</v>
      </c>
      <c r="AD53" s="381">
        <v>2.8721909999999999</v>
      </c>
      <c r="AE53" s="381">
        <v>3.2734320000000001</v>
      </c>
      <c r="AF53" s="381">
        <v>2.7416330000000002</v>
      </c>
      <c r="AG53" s="381">
        <v>3.1484160000000001</v>
      </c>
      <c r="AH53" s="381">
        <v>2.553995</v>
      </c>
      <c r="AI53" s="381">
        <v>2.697676</v>
      </c>
      <c r="AJ53" s="381">
        <v>2.2350020000000002</v>
      </c>
      <c r="AK53" s="381">
        <v>3.087278</v>
      </c>
      <c r="AL53" s="381">
        <v>3.405459</v>
      </c>
      <c r="AM53" s="381">
        <v>3.6853600000000002</v>
      </c>
      <c r="AN53" s="381">
        <v>3.6787779999999999</v>
      </c>
      <c r="AO53" s="381">
        <v>4.0354340000000004</v>
      </c>
      <c r="AP53" s="381">
        <v>4.1425609999999997</v>
      </c>
      <c r="AQ53" s="381">
        <v>3.713883</v>
      </c>
      <c r="AR53" s="381">
        <v>3.5648840000000002</v>
      </c>
      <c r="AS53" s="381">
        <v>4.0705840000000002</v>
      </c>
      <c r="AT53" s="381">
        <v>4.0737310000000004</v>
      </c>
      <c r="AU53" s="381">
        <v>4.2439340000000003</v>
      </c>
      <c r="AV53" s="381">
        <v>3.6679349999999999</v>
      </c>
      <c r="AW53" s="381">
        <v>4.992775</v>
      </c>
      <c r="AX53" s="381">
        <v>5.4777699999999996</v>
      </c>
      <c r="AY53" s="381">
        <v>6.3793449999999998</v>
      </c>
      <c r="AZ53" s="381">
        <v>6.2904200000000001</v>
      </c>
      <c r="BA53" s="381">
        <v>6.291811</v>
      </c>
      <c r="BB53" s="381">
        <v>6.719894</v>
      </c>
      <c r="BC53" s="381">
        <v>5.8871060000000002</v>
      </c>
      <c r="BD53" s="689">
        <v>6.556584</v>
      </c>
      <c r="BE53" s="689">
        <v>6.1510699999999998</v>
      </c>
      <c r="BF53" s="689">
        <v>6.1872780000000001</v>
      </c>
      <c r="BG53" s="689">
        <v>6.1872780000000001</v>
      </c>
      <c r="BH53" s="392">
        <v>6.1872780000000001</v>
      </c>
      <c r="BI53" s="392">
        <v>6.1872780000000001</v>
      </c>
      <c r="BJ53" s="392">
        <v>6.1872780000000001</v>
      </c>
      <c r="BK53" s="392">
        <v>6.1872780000000001</v>
      </c>
      <c r="BL53" s="392">
        <v>6.1872780000000001</v>
      </c>
      <c r="BM53" s="392">
        <v>6.1872780000000001</v>
      </c>
      <c r="BN53" s="392">
        <v>6.1872780000000001</v>
      </c>
      <c r="BO53" s="392">
        <v>6.1872780000000001</v>
      </c>
      <c r="BP53" s="392">
        <v>6.1872780000000001</v>
      </c>
      <c r="BQ53" s="392">
        <v>6.1872780000000001</v>
      </c>
      <c r="BR53" s="392">
        <v>6.1872780000000001</v>
      </c>
      <c r="BS53" s="392">
        <v>6.1872780000000001</v>
      </c>
      <c r="BT53" s="392">
        <v>6.1872780000000001</v>
      </c>
      <c r="BU53" s="392">
        <v>6.1872780000000001</v>
      </c>
      <c r="BV53" s="392">
        <v>6.1872780000000001</v>
      </c>
    </row>
    <row r="54" spans="1:74" ht="11.1" customHeight="1" x14ac:dyDescent="0.2">
      <c r="A54" s="293" t="s">
        <v>1555</v>
      </c>
      <c r="B54" s="597" t="s">
        <v>1556</v>
      </c>
      <c r="C54" s="381">
        <v>4.4999999999999998E-2</v>
      </c>
      <c r="D54" s="381">
        <v>4.2999999999999997E-2</v>
      </c>
      <c r="E54" s="381">
        <v>4.7E-2</v>
      </c>
      <c r="F54" s="381">
        <v>4.5999999999999999E-2</v>
      </c>
      <c r="G54" s="381">
        <v>4.8000000000000001E-2</v>
      </c>
      <c r="H54" s="381">
        <v>4.5999999999999999E-2</v>
      </c>
      <c r="I54" s="381">
        <v>4.2000000000000003E-2</v>
      </c>
      <c r="J54" s="381">
        <v>4.1000000000000002E-2</v>
      </c>
      <c r="K54" s="381">
        <v>3.3000000000000002E-2</v>
      </c>
      <c r="L54" s="381">
        <v>0.03</v>
      </c>
      <c r="M54" s="381">
        <v>2.7E-2</v>
      </c>
      <c r="N54" s="381">
        <v>2.7E-2</v>
      </c>
      <c r="O54" s="381">
        <v>0.135546</v>
      </c>
      <c r="P54" s="381">
        <v>0.15115500000000001</v>
      </c>
      <c r="Q54" s="381">
        <v>0.13073799999999999</v>
      </c>
      <c r="R54" s="381">
        <v>0.101271</v>
      </c>
      <c r="S54" s="381">
        <v>0.119003</v>
      </c>
      <c r="T54" s="381">
        <v>7.4063000000000004E-2</v>
      </c>
      <c r="U54" s="381">
        <v>8.9194999999999997E-2</v>
      </c>
      <c r="V54" s="381">
        <v>8.4713999999999998E-2</v>
      </c>
      <c r="W54" s="381">
        <v>7.1365999999999999E-2</v>
      </c>
      <c r="X54" s="381">
        <v>8.9587E-2</v>
      </c>
      <c r="Y54" s="381">
        <v>6.8762000000000004E-2</v>
      </c>
      <c r="Z54" s="381">
        <v>8.2545999999999994E-2</v>
      </c>
      <c r="AA54" s="381">
        <v>0.21110100000000001</v>
      </c>
      <c r="AB54" s="381">
        <v>0.29027999999999998</v>
      </c>
      <c r="AC54" s="381">
        <v>0.29208499999999998</v>
      </c>
      <c r="AD54" s="381">
        <v>0.258328</v>
      </c>
      <c r="AE54" s="381">
        <v>0.216974</v>
      </c>
      <c r="AF54" s="381">
        <v>0.19076000000000001</v>
      </c>
      <c r="AG54" s="381">
        <v>0.18972900000000001</v>
      </c>
      <c r="AH54" s="381">
        <v>0.17890800000000001</v>
      </c>
      <c r="AI54" s="381">
        <v>0.17607600000000001</v>
      </c>
      <c r="AJ54" s="381">
        <v>0.17755799999999999</v>
      </c>
      <c r="AK54" s="381">
        <v>0.24383299999999999</v>
      </c>
      <c r="AL54" s="381">
        <v>0.28225299999999998</v>
      </c>
      <c r="AM54" s="381">
        <v>0.239366</v>
      </c>
      <c r="AN54" s="381">
        <v>0.35499000000000003</v>
      </c>
      <c r="AO54" s="381">
        <v>0.33967799999999998</v>
      </c>
      <c r="AP54" s="381">
        <v>0.31093700000000002</v>
      </c>
      <c r="AQ54" s="381">
        <v>0.26480399999999998</v>
      </c>
      <c r="AR54" s="381">
        <v>0.30052800000000002</v>
      </c>
      <c r="AS54" s="381">
        <v>0.20437900000000001</v>
      </c>
      <c r="AT54" s="381">
        <v>0.31256899999999999</v>
      </c>
      <c r="AU54" s="381">
        <v>0.273532</v>
      </c>
      <c r="AV54" s="381">
        <v>0.33228999999999997</v>
      </c>
      <c r="AW54" s="381">
        <v>0.30860199999999999</v>
      </c>
      <c r="AX54" s="381">
        <v>0.314496</v>
      </c>
      <c r="AY54" s="381">
        <v>0.25926199999999999</v>
      </c>
      <c r="AZ54" s="381">
        <v>0.295321</v>
      </c>
      <c r="BA54" s="381">
        <v>0.34347699999999998</v>
      </c>
      <c r="BB54" s="381">
        <v>0.33806799999999998</v>
      </c>
      <c r="BC54" s="381">
        <v>0.40735500000000002</v>
      </c>
      <c r="BD54" s="689">
        <v>0.466057</v>
      </c>
      <c r="BE54" s="689">
        <v>0.40657500000000002</v>
      </c>
      <c r="BF54" s="689">
        <v>0.40699999999999997</v>
      </c>
      <c r="BG54" s="689">
        <v>0.40699999999999997</v>
      </c>
      <c r="BH54" s="392">
        <v>0.40699999999999997</v>
      </c>
      <c r="BI54" s="392">
        <v>0.40699999999999997</v>
      </c>
      <c r="BJ54" s="392">
        <v>0.40699999999999997</v>
      </c>
      <c r="BK54" s="392">
        <v>0.40699999999999997</v>
      </c>
      <c r="BL54" s="392">
        <v>0.40699999999999997</v>
      </c>
      <c r="BM54" s="392">
        <v>0.40699999999999997</v>
      </c>
      <c r="BN54" s="392">
        <v>0.40699999999999997</v>
      </c>
      <c r="BO54" s="392">
        <v>0.40699999999999997</v>
      </c>
      <c r="BP54" s="392">
        <v>0.40699999999999997</v>
      </c>
      <c r="BQ54" s="392">
        <v>0.40699999999999997</v>
      </c>
      <c r="BR54" s="392">
        <v>0.40699999999999997</v>
      </c>
      <c r="BS54" s="392">
        <v>0.40699999999999997</v>
      </c>
      <c r="BT54" s="392">
        <v>0.40699999999999997</v>
      </c>
      <c r="BU54" s="392">
        <v>0.40699999999999997</v>
      </c>
      <c r="BV54" s="392">
        <v>0.40699999999999997</v>
      </c>
    </row>
    <row r="55" spans="1:74" ht="11.1" customHeight="1" x14ac:dyDescent="0.2">
      <c r="A55" s="293"/>
      <c r="B55" s="606"/>
      <c r="C55" s="383"/>
      <c r="D55" s="383"/>
      <c r="E55" s="383"/>
      <c r="F55" s="383"/>
      <c r="G55" s="383"/>
      <c r="H55" s="383"/>
      <c r="I55" s="383"/>
      <c r="J55" s="383"/>
      <c r="K55" s="383"/>
      <c r="L55" s="383"/>
      <c r="M55" s="383"/>
      <c r="N55" s="383"/>
      <c r="O55" s="383"/>
      <c r="P55" s="383"/>
      <c r="Q55" s="383"/>
      <c r="R55" s="383"/>
      <c r="S55" s="383"/>
      <c r="T55" s="383"/>
      <c r="U55" s="383"/>
      <c r="V55" s="383"/>
      <c r="W55" s="383"/>
      <c r="X55" s="383"/>
      <c r="Y55" s="383"/>
      <c r="Z55" s="383"/>
      <c r="AA55" s="383"/>
      <c r="AB55" s="383"/>
      <c r="AC55" s="383"/>
      <c r="AD55" s="383"/>
      <c r="AE55" s="383"/>
      <c r="AF55" s="383"/>
      <c r="AG55" s="383"/>
      <c r="AH55" s="383"/>
      <c r="AI55" s="383"/>
      <c r="AJ55" s="383"/>
      <c r="AK55" s="383"/>
      <c r="AL55" s="383"/>
      <c r="AM55" s="383"/>
      <c r="AN55" s="383"/>
      <c r="AO55" s="383"/>
      <c r="AP55" s="383"/>
      <c r="AQ55" s="383"/>
      <c r="AR55" s="383"/>
      <c r="AS55" s="383"/>
      <c r="AT55" s="383"/>
      <c r="AU55" s="383"/>
      <c r="AV55" s="383"/>
      <c r="AW55" s="383"/>
      <c r="AX55" s="383"/>
      <c r="AY55" s="383"/>
      <c r="AZ55" s="383"/>
      <c r="BA55" s="383"/>
      <c r="BB55" s="383"/>
      <c r="BC55" s="383"/>
      <c r="BD55" s="691"/>
      <c r="BE55" s="691"/>
      <c r="BF55" s="691"/>
      <c r="BG55" s="691"/>
      <c r="BH55" s="394"/>
      <c r="BI55" s="394"/>
      <c r="BJ55" s="394"/>
      <c r="BK55" s="394"/>
      <c r="BL55" s="394"/>
      <c r="BM55" s="394"/>
      <c r="BN55" s="394"/>
      <c r="BO55" s="394"/>
      <c r="BP55" s="394"/>
      <c r="BQ55" s="394"/>
      <c r="BR55" s="394"/>
      <c r="BS55" s="394"/>
      <c r="BT55" s="394"/>
      <c r="BU55" s="394"/>
      <c r="BV55" s="394"/>
    </row>
    <row r="56" spans="1:74" s="302" customFormat="1" ht="11.1" customHeight="1" x14ac:dyDescent="0.2">
      <c r="A56" s="600" t="s">
        <v>1578</v>
      </c>
      <c r="B56" s="596" t="s">
        <v>1557</v>
      </c>
      <c r="C56" s="637">
        <v>149.17718500000001</v>
      </c>
      <c r="D56" s="637">
        <v>138.525679</v>
      </c>
      <c r="E56" s="637">
        <v>132.642009</v>
      </c>
      <c r="F56" s="637">
        <v>156.89034100000001</v>
      </c>
      <c r="G56" s="637">
        <v>182.88147000000001</v>
      </c>
      <c r="H56" s="637">
        <v>182.80113700000001</v>
      </c>
      <c r="I56" s="637">
        <v>184.186995</v>
      </c>
      <c r="J56" s="637">
        <v>184.70501899999999</v>
      </c>
      <c r="K56" s="637">
        <v>177.07925</v>
      </c>
      <c r="L56" s="637">
        <v>161.079092</v>
      </c>
      <c r="M56" s="637">
        <v>162.333078</v>
      </c>
      <c r="N56" s="637">
        <v>166.14038500000001</v>
      </c>
      <c r="O56" s="637">
        <v>170.35090500000001</v>
      </c>
      <c r="P56" s="637">
        <v>150.18066099999999</v>
      </c>
      <c r="Q56" s="637">
        <v>152.32976600000001</v>
      </c>
      <c r="R56" s="637">
        <v>143.322968</v>
      </c>
      <c r="S56" s="637">
        <v>145.16365999999999</v>
      </c>
      <c r="T56" s="637">
        <v>145.800082</v>
      </c>
      <c r="U56" s="637">
        <v>148.11912599999999</v>
      </c>
      <c r="V56" s="637">
        <v>143.031058</v>
      </c>
      <c r="W56" s="637">
        <v>137.49927700000001</v>
      </c>
      <c r="X56" s="637">
        <v>138.034223</v>
      </c>
      <c r="Y56" s="637">
        <v>137.545895</v>
      </c>
      <c r="Z56" s="637">
        <v>136.57931099999999</v>
      </c>
      <c r="AA56" s="637">
        <v>132.53527500000001</v>
      </c>
      <c r="AB56" s="637">
        <v>127.815134</v>
      </c>
      <c r="AC56" s="637">
        <v>122.05478600000001</v>
      </c>
      <c r="AD56" s="637">
        <v>113.37593099999999</v>
      </c>
      <c r="AE56" s="637">
        <v>116.82481</v>
      </c>
      <c r="AF56" s="637">
        <v>117.475059</v>
      </c>
      <c r="AG56" s="637">
        <v>118.980351</v>
      </c>
      <c r="AH56" s="637">
        <v>118.56959000000001</v>
      </c>
      <c r="AI56" s="637">
        <v>116.054794</v>
      </c>
      <c r="AJ56" s="637">
        <v>115.630199</v>
      </c>
      <c r="AK56" s="637">
        <v>126.920648</v>
      </c>
      <c r="AL56" s="637">
        <v>125.91252</v>
      </c>
      <c r="AM56" s="637">
        <v>130.78320400000001</v>
      </c>
      <c r="AN56" s="637">
        <v>133.226733</v>
      </c>
      <c r="AO56" s="637">
        <v>120.861096</v>
      </c>
      <c r="AP56" s="637">
        <v>120.810107</v>
      </c>
      <c r="AQ56" s="637">
        <v>120.963362</v>
      </c>
      <c r="AR56" s="637">
        <v>119.55630499999999</v>
      </c>
      <c r="AS56" s="637">
        <v>127.61006</v>
      </c>
      <c r="AT56" s="637">
        <v>124.146576</v>
      </c>
      <c r="AU56" s="637">
        <v>126.71482399999999</v>
      </c>
      <c r="AV56" s="637">
        <v>116.79032599999999</v>
      </c>
      <c r="AW56" s="637">
        <v>121.80802300000001</v>
      </c>
      <c r="AX56" s="637">
        <v>139.777143</v>
      </c>
      <c r="AY56" s="637">
        <v>139.27569199999999</v>
      </c>
      <c r="AZ56" s="637">
        <v>128.65023500000001</v>
      </c>
      <c r="BA56" s="637">
        <v>131.85746499999999</v>
      </c>
      <c r="BB56" s="637">
        <v>128.97462999999999</v>
      </c>
      <c r="BC56" s="637">
        <v>130.3493</v>
      </c>
      <c r="BD56" s="733">
        <v>133.40813800000001</v>
      </c>
      <c r="BE56" s="733">
        <v>139.12683799999999</v>
      </c>
      <c r="BF56" s="733">
        <v>133.511942</v>
      </c>
      <c r="BG56" s="733">
        <v>130.54618823999999</v>
      </c>
      <c r="BH56" s="647">
        <v>125.8122</v>
      </c>
      <c r="BI56" s="647">
        <v>126.3355</v>
      </c>
      <c r="BJ56" s="647">
        <v>134.20949999999999</v>
      </c>
      <c r="BK56" s="647">
        <v>134.89410000000001</v>
      </c>
      <c r="BL56" s="647">
        <v>129.49459999999999</v>
      </c>
      <c r="BM56" s="647">
        <v>127.6751</v>
      </c>
      <c r="BN56" s="647">
        <v>124.16840000000001</v>
      </c>
      <c r="BO56" s="647">
        <v>129.33019999999999</v>
      </c>
      <c r="BP56" s="647">
        <v>129.1859</v>
      </c>
      <c r="BQ56" s="647">
        <v>130.9084</v>
      </c>
      <c r="BR56" s="647">
        <v>131.2242</v>
      </c>
      <c r="BS56" s="647">
        <v>128.06399999999999</v>
      </c>
      <c r="BT56" s="647">
        <v>120.9769</v>
      </c>
      <c r="BU56" s="647">
        <v>126.1251</v>
      </c>
      <c r="BV56" s="647">
        <v>128.78899999999999</v>
      </c>
    </row>
    <row r="57" spans="1:74" ht="11.1" customHeight="1" x14ac:dyDescent="0.2">
      <c r="A57" s="293" t="s">
        <v>214</v>
      </c>
      <c r="B57" s="597" t="s">
        <v>1139</v>
      </c>
      <c r="C57" s="638">
        <v>143.19</v>
      </c>
      <c r="D57" s="638">
        <v>132.91800000000001</v>
      </c>
      <c r="E57" s="638">
        <v>126.782</v>
      </c>
      <c r="F57" s="638">
        <v>150.922</v>
      </c>
      <c r="G57" s="638">
        <v>176.62700000000001</v>
      </c>
      <c r="H57" s="638">
        <v>176.947</v>
      </c>
      <c r="I57" s="638">
        <v>178.8</v>
      </c>
      <c r="J57" s="638">
        <v>179.76300000000001</v>
      </c>
      <c r="K57" s="638">
        <v>172.50200000000001</v>
      </c>
      <c r="L57" s="638">
        <v>156.23500000000001</v>
      </c>
      <c r="M57" s="638">
        <v>157.20500000000001</v>
      </c>
      <c r="N57" s="638">
        <v>161.18799999999999</v>
      </c>
      <c r="O57" s="638">
        <v>164.05760799999999</v>
      </c>
      <c r="P57" s="638">
        <v>144.01243700000001</v>
      </c>
      <c r="Q57" s="638">
        <v>146.07853600000001</v>
      </c>
      <c r="R57" s="638">
        <v>137.21829700000001</v>
      </c>
      <c r="S57" s="638">
        <v>139.59954400000001</v>
      </c>
      <c r="T57" s="638">
        <v>140.132555</v>
      </c>
      <c r="U57" s="638">
        <v>142.13915600000001</v>
      </c>
      <c r="V57" s="638">
        <v>137.625441</v>
      </c>
      <c r="W57" s="638">
        <v>132.095395</v>
      </c>
      <c r="X57" s="638">
        <v>132.81144399999999</v>
      </c>
      <c r="Y57" s="638">
        <v>131.69239400000001</v>
      </c>
      <c r="Z57" s="638">
        <v>130.03906000000001</v>
      </c>
      <c r="AA57" s="638">
        <v>125.281997</v>
      </c>
      <c r="AB57" s="638">
        <v>120.609776</v>
      </c>
      <c r="AC57" s="638">
        <v>114.65761500000001</v>
      </c>
      <c r="AD57" s="638">
        <v>106.291242</v>
      </c>
      <c r="AE57" s="638">
        <v>109.712137</v>
      </c>
      <c r="AF57" s="638">
        <v>111.329024</v>
      </c>
      <c r="AG57" s="638">
        <v>112.59147400000001</v>
      </c>
      <c r="AH57" s="638">
        <v>113.121844</v>
      </c>
      <c r="AI57" s="638">
        <v>110.53083700000001</v>
      </c>
      <c r="AJ57" s="638">
        <v>110.49194900000001</v>
      </c>
      <c r="AK57" s="638">
        <v>120.60104200000001</v>
      </c>
      <c r="AL57" s="638">
        <v>118.89921</v>
      </c>
      <c r="AM57" s="638">
        <v>122.69627</v>
      </c>
      <c r="AN57" s="638">
        <v>124.661743</v>
      </c>
      <c r="AO57" s="638">
        <v>111.693021</v>
      </c>
      <c r="AP57" s="638">
        <v>111.71016400000001</v>
      </c>
      <c r="AQ57" s="638">
        <v>112.76200900000001</v>
      </c>
      <c r="AR57" s="638">
        <v>111.99350800000001</v>
      </c>
      <c r="AS57" s="638">
        <v>119.786492</v>
      </c>
      <c r="AT57" s="638">
        <v>116.450351</v>
      </c>
      <c r="AU57" s="638">
        <v>118.841938</v>
      </c>
      <c r="AV57" s="638">
        <v>109.617171</v>
      </c>
      <c r="AW57" s="638">
        <v>113.160725</v>
      </c>
      <c r="AX57" s="638">
        <v>130.48589899999999</v>
      </c>
      <c r="AY57" s="638">
        <v>128.69119499999999</v>
      </c>
      <c r="AZ57" s="638">
        <v>117.795738</v>
      </c>
      <c r="BA57" s="638">
        <v>121.164891</v>
      </c>
      <c r="BB57" s="638">
        <v>117.841658</v>
      </c>
      <c r="BC57" s="638">
        <v>120.27692</v>
      </c>
      <c r="BD57" s="731">
        <v>123.123904</v>
      </c>
      <c r="BE57" s="731">
        <v>129.60264599999999</v>
      </c>
      <c r="BF57" s="731">
        <v>123.374</v>
      </c>
      <c r="BG57" s="731">
        <v>120.40824624</v>
      </c>
      <c r="BH57" s="643">
        <v>115.6742</v>
      </c>
      <c r="BI57" s="643">
        <v>116.19759999999999</v>
      </c>
      <c r="BJ57" s="643">
        <v>124.0716</v>
      </c>
      <c r="BK57" s="643">
        <v>124.7561</v>
      </c>
      <c r="BL57" s="643">
        <v>119.3566</v>
      </c>
      <c r="BM57" s="643">
        <v>117.5372</v>
      </c>
      <c r="BN57" s="643">
        <v>114.0304</v>
      </c>
      <c r="BO57" s="643">
        <v>119.1923</v>
      </c>
      <c r="BP57" s="643">
        <v>119.0479</v>
      </c>
      <c r="BQ57" s="643">
        <v>120.7705</v>
      </c>
      <c r="BR57" s="643">
        <v>121.08620000000001</v>
      </c>
      <c r="BS57" s="643">
        <v>117.92610000000001</v>
      </c>
      <c r="BT57" s="643">
        <v>110.839</v>
      </c>
      <c r="BU57" s="643">
        <v>115.9872</v>
      </c>
      <c r="BV57" s="643">
        <v>118.651</v>
      </c>
    </row>
    <row r="58" spans="1:74" ht="11.1" customHeight="1" x14ac:dyDescent="0.2">
      <c r="A58" s="293" t="s">
        <v>1552</v>
      </c>
      <c r="B58" s="597" t="s">
        <v>1553</v>
      </c>
      <c r="C58" s="638">
        <v>4.2731849999999998</v>
      </c>
      <c r="D58" s="638">
        <v>4.2196790000000002</v>
      </c>
      <c r="E58" s="638">
        <v>4.4290089999999998</v>
      </c>
      <c r="F58" s="638">
        <v>4.4113410000000002</v>
      </c>
      <c r="G58" s="638">
        <v>4.5134699999999999</v>
      </c>
      <c r="H58" s="638">
        <v>4.3181370000000001</v>
      </c>
      <c r="I58" s="638">
        <v>3.8789950000000002</v>
      </c>
      <c r="J58" s="638">
        <v>3.5630190000000002</v>
      </c>
      <c r="K58" s="638">
        <v>3.2212499999999999</v>
      </c>
      <c r="L58" s="638">
        <v>3.4180920000000001</v>
      </c>
      <c r="M58" s="638">
        <v>3.7410779999999999</v>
      </c>
      <c r="N58" s="638">
        <v>3.6653850000000001</v>
      </c>
      <c r="O58" s="638">
        <v>4.5803219999999998</v>
      </c>
      <c r="P58" s="638">
        <v>4.1893779999999996</v>
      </c>
      <c r="Q58" s="638">
        <v>4.2837800000000001</v>
      </c>
      <c r="R58" s="638">
        <v>4.1831659999999999</v>
      </c>
      <c r="S58" s="638">
        <v>3.8045040000000001</v>
      </c>
      <c r="T58" s="638">
        <v>3.7475589999999999</v>
      </c>
      <c r="U58" s="638">
        <v>3.69692</v>
      </c>
      <c r="V58" s="638">
        <v>3.368598</v>
      </c>
      <c r="W58" s="638">
        <v>3.2295250000000002</v>
      </c>
      <c r="X58" s="638">
        <v>3.3396520000000001</v>
      </c>
      <c r="Y58" s="638">
        <v>3.7468979999999998</v>
      </c>
      <c r="Z58" s="638">
        <v>4.1874989999999999</v>
      </c>
      <c r="AA58" s="638">
        <v>4.5435610000000004</v>
      </c>
      <c r="AB58" s="638">
        <v>4.4573140000000002</v>
      </c>
      <c r="AC58" s="638">
        <v>4.6917960000000001</v>
      </c>
      <c r="AD58" s="638">
        <v>4.2124980000000001</v>
      </c>
      <c r="AE58" s="638">
        <v>3.8392409999999999</v>
      </c>
      <c r="AF58" s="638">
        <v>3.4044020000000002</v>
      </c>
      <c r="AG58" s="638">
        <v>3.2404609999999998</v>
      </c>
      <c r="AH58" s="638">
        <v>2.893751</v>
      </c>
      <c r="AI58" s="638">
        <v>2.8262809999999998</v>
      </c>
      <c r="AJ58" s="638">
        <v>2.9032480000000001</v>
      </c>
      <c r="AK58" s="638">
        <v>3.2323279999999999</v>
      </c>
      <c r="AL58" s="638">
        <v>3.6078510000000001</v>
      </c>
      <c r="AM58" s="638">
        <v>4.4015740000000001</v>
      </c>
      <c r="AN58" s="638">
        <v>4.8862120000000004</v>
      </c>
      <c r="AO58" s="638">
        <v>5.1326409999999996</v>
      </c>
      <c r="AP58" s="638">
        <v>4.957382</v>
      </c>
      <c r="AQ58" s="638">
        <v>4.4874700000000001</v>
      </c>
      <c r="AR58" s="638">
        <v>3.997913</v>
      </c>
      <c r="AS58" s="638">
        <v>3.7529840000000001</v>
      </c>
      <c r="AT58" s="638">
        <v>3.6224940000000001</v>
      </c>
      <c r="AU58" s="638">
        <v>3.628952</v>
      </c>
      <c r="AV58" s="638">
        <v>3.50522</v>
      </c>
      <c r="AW58" s="638">
        <v>3.6545230000000002</v>
      </c>
      <c r="AX58" s="638">
        <v>3.8134739999999998</v>
      </c>
      <c r="AY58" s="638">
        <v>4.205152</v>
      </c>
      <c r="AZ58" s="638">
        <v>4.5640770000000002</v>
      </c>
      <c r="BA58" s="638">
        <v>4.4007630000000004</v>
      </c>
      <c r="BB58" s="638">
        <v>4.4130779999999996</v>
      </c>
      <c r="BC58" s="638">
        <v>4.1852739999999997</v>
      </c>
      <c r="BD58" s="731">
        <v>3.7276500000000001</v>
      </c>
      <c r="BE58" s="731">
        <v>3.373122</v>
      </c>
      <c r="BF58" s="731">
        <v>3.9506640000000002</v>
      </c>
      <c r="BG58" s="731">
        <v>3.9506640000000002</v>
      </c>
      <c r="BH58" s="643">
        <v>3.9506640000000002</v>
      </c>
      <c r="BI58" s="643">
        <v>3.9506640000000002</v>
      </c>
      <c r="BJ58" s="643">
        <v>3.9506640000000002</v>
      </c>
      <c r="BK58" s="643">
        <v>3.9506640000000002</v>
      </c>
      <c r="BL58" s="643">
        <v>3.9506640000000002</v>
      </c>
      <c r="BM58" s="643">
        <v>3.9506640000000002</v>
      </c>
      <c r="BN58" s="643">
        <v>3.9506640000000002</v>
      </c>
      <c r="BO58" s="643">
        <v>3.9506640000000002</v>
      </c>
      <c r="BP58" s="643">
        <v>3.9506640000000002</v>
      </c>
      <c r="BQ58" s="643">
        <v>3.9506640000000002</v>
      </c>
      <c r="BR58" s="643">
        <v>3.9506640000000002</v>
      </c>
      <c r="BS58" s="643">
        <v>3.9506640000000002</v>
      </c>
      <c r="BT58" s="643">
        <v>3.9506640000000002</v>
      </c>
      <c r="BU58" s="643">
        <v>3.9506640000000002</v>
      </c>
      <c r="BV58" s="643">
        <v>3.9506640000000002</v>
      </c>
    </row>
    <row r="59" spans="1:74" s="261" customFormat="1" ht="11.1" customHeight="1" x14ac:dyDescent="0.2">
      <c r="A59" s="293" t="s">
        <v>1554</v>
      </c>
      <c r="B59" s="636" t="s">
        <v>1569</v>
      </c>
      <c r="C59" s="954">
        <v>1.714</v>
      </c>
      <c r="D59" s="954">
        <v>1.3879999999999999</v>
      </c>
      <c r="E59" s="954">
        <v>1.431</v>
      </c>
      <c r="F59" s="954">
        <v>1.5569999999999999</v>
      </c>
      <c r="G59" s="954">
        <v>1.7410000000000001</v>
      </c>
      <c r="H59" s="954">
        <v>1.536</v>
      </c>
      <c r="I59" s="954">
        <v>1.508</v>
      </c>
      <c r="J59" s="954">
        <v>1.379</v>
      </c>
      <c r="K59" s="954">
        <v>1.3560000000000001</v>
      </c>
      <c r="L59" s="954">
        <v>1.4259999999999999</v>
      </c>
      <c r="M59" s="954">
        <v>1.387</v>
      </c>
      <c r="N59" s="954">
        <v>1.2869999999999999</v>
      </c>
      <c r="O59" s="954">
        <v>1.7129749999999999</v>
      </c>
      <c r="P59" s="954">
        <v>1.9788460000000001</v>
      </c>
      <c r="Q59" s="954">
        <v>1.9674499999999999</v>
      </c>
      <c r="R59" s="954">
        <v>1.921505</v>
      </c>
      <c r="S59" s="954">
        <v>1.759612</v>
      </c>
      <c r="T59" s="954">
        <v>1.9199679999999999</v>
      </c>
      <c r="U59" s="954">
        <v>2.2830499999999998</v>
      </c>
      <c r="V59" s="954">
        <v>2.0370189999999999</v>
      </c>
      <c r="W59" s="954">
        <v>2.1743570000000001</v>
      </c>
      <c r="X59" s="954">
        <v>1.883127</v>
      </c>
      <c r="Y59" s="954">
        <v>2.1066029999999998</v>
      </c>
      <c r="Z59" s="954">
        <v>2.3527520000000002</v>
      </c>
      <c r="AA59" s="954">
        <v>2.7097169999999999</v>
      </c>
      <c r="AB59" s="954">
        <v>2.7480440000000002</v>
      </c>
      <c r="AC59" s="954">
        <v>2.7053750000000001</v>
      </c>
      <c r="AD59" s="954">
        <v>2.8721909999999999</v>
      </c>
      <c r="AE59" s="954">
        <v>3.2734320000000001</v>
      </c>
      <c r="AF59" s="954">
        <v>2.7416330000000002</v>
      </c>
      <c r="AG59" s="954">
        <v>3.1484160000000001</v>
      </c>
      <c r="AH59" s="954">
        <v>2.553995</v>
      </c>
      <c r="AI59" s="954">
        <v>2.697676</v>
      </c>
      <c r="AJ59" s="954">
        <v>2.2350020000000002</v>
      </c>
      <c r="AK59" s="954">
        <v>3.087278</v>
      </c>
      <c r="AL59" s="954">
        <v>3.405459</v>
      </c>
      <c r="AM59" s="954">
        <v>3.6853600000000002</v>
      </c>
      <c r="AN59" s="954">
        <v>3.6787779999999999</v>
      </c>
      <c r="AO59" s="954">
        <v>4.0354340000000004</v>
      </c>
      <c r="AP59" s="954">
        <v>4.1425609999999997</v>
      </c>
      <c r="AQ59" s="954">
        <v>3.713883</v>
      </c>
      <c r="AR59" s="954">
        <v>3.5648840000000002</v>
      </c>
      <c r="AS59" s="954">
        <v>4.0705840000000002</v>
      </c>
      <c r="AT59" s="954">
        <v>4.0737310000000004</v>
      </c>
      <c r="AU59" s="954">
        <v>4.2439340000000003</v>
      </c>
      <c r="AV59" s="954">
        <v>3.6679349999999999</v>
      </c>
      <c r="AW59" s="954">
        <v>4.992775</v>
      </c>
      <c r="AX59" s="954">
        <v>5.4777699999999996</v>
      </c>
      <c r="AY59" s="954">
        <v>6.3793449999999998</v>
      </c>
      <c r="AZ59" s="954">
        <v>6.2904200000000001</v>
      </c>
      <c r="BA59" s="954">
        <v>6.291811</v>
      </c>
      <c r="BB59" s="954">
        <v>6.719894</v>
      </c>
      <c r="BC59" s="954">
        <v>5.8871060000000002</v>
      </c>
      <c r="BD59" s="955">
        <v>6.556584</v>
      </c>
      <c r="BE59" s="955">
        <v>6.1510699999999998</v>
      </c>
      <c r="BF59" s="955">
        <v>6.1872780000000001</v>
      </c>
      <c r="BG59" s="955">
        <v>6.1872780000000001</v>
      </c>
      <c r="BH59" s="956">
        <v>6.1872780000000001</v>
      </c>
      <c r="BI59" s="956">
        <v>6.1872780000000001</v>
      </c>
      <c r="BJ59" s="956">
        <v>6.1872780000000001</v>
      </c>
      <c r="BK59" s="956">
        <v>6.1872780000000001</v>
      </c>
      <c r="BL59" s="956">
        <v>6.1872780000000001</v>
      </c>
      <c r="BM59" s="956">
        <v>6.1872780000000001</v>
      </c>
      <c r="BN59" s="956">
        <v>6.1872780000000001</v>
      </c>
      <c r="BO59" s="956">
        <v>6.1872780000000001</v>
      </c>
      <c r="BP59" s="956">
        <v>6.1872780000000001</v>
      </c>
      <c r="BQ59" s="956">
        <v>6.1872780000000001</v>
      </c>
      <c r="BR59" s="956">
        <v>6.1872780000000001</v>
      </c>
      <c r="BS59" s="956">
        <v>6.1872780000000001</v>
      </c>
      <c r="BT59" s="956">
        <v>6.1872780000000001</v>
      </c>
      <c r="BU59" s="956">
        <v>6.1872780000000001</v>
      </c>
      <c r="BV59" s="956">
        <v>6.1872780000000001</v>
      </c>
    </row>
    <row r="60" spans="1:74" s="180" customFormat="1" ht="12" customHeight="1" x14ac:dyDescent="0.25">
      <c r="A60" s="179"/>
      <c r="B60" s="950" t="s">
        <v>1528</v>
      </c>
      <c r="C60" s="916"/>
      <c r="D60" s="916"/>
      <c r="E60" s="916"/>
      <c r="F60" s="916"/>
      <c r="G60" s="916"/>
      <c r="H60" s="916"/>
      <c r="I60" s="916"/>
      <c r="J60" s="916"/>
      <c r="K60" s="916"/>
      <c r="L60" s="916"/>
      <c r="M60" s="916"/>
      <c r="N60" s="916"/>
      <c r="O60" s="916"/>
      <c r="P60" s="916"/>
      <c r="Q60" s="892"/>
      <c r="R60" s="342"/>
      <c r="AY60" s="239"/>
      <c r="AZ60" s="239"/>
      <c r="BA60" s="239"/>
      <c r="BB60" s="239"/>
      <c r="BC60" s="239"/>
      <c r="BD60" s="722"/>
      <c r="BE60" s="239"/>
      <c r="BF60" s="722"/>
      <c r="BG60" s="722"/>
      <c r="BH60" s="239"/>
      <c r="BI60" s="239"/>
      <c r="BJ60" s="239"/>
    </row>
    <row r="61" spans="1:74" s="180" customFormat="1" ht="12" customHeight="1" x14ac:dyDescent="0.2">
      <c r="A61" s="179"/>
      <c r="B61" s="1050" t="s">
        <v>1586</v>
      </c>
      <c r="C61" s="1050"/>
      <c r="D61" s="1050"/>
      <c r="E61" s="1050"/>
      <c r="F61" s="1050"/>
      <c r="G61" s="1050"/>
      <c r="H61" s="1050"/>
      <c r="I61" s="1050"/>
      <c r="J61" s="1050"/>
      <c r="K61" s="1050"/>
      <c r="L61" s="1050"/>
      <c r="M61" s="1050"/>
      <c r="N61" s="1050"/>
      <c r="O61" s="1050"/>
      <c r="P61" s="1050"/>
      <c r="Q61" s="1050"/>
      <c r="R61" s="342"/>
      <c r="AY61" s="239"/>
      <c r="AZ61" s="239"/>
      <c r="BA61" s="239"/>
      <c r="BB61" s="239"/>
      <c r="BC61" s="239"/>
      <c r="BD61" s="722"/>
      <c r="BE61" s="239"/>
      <c r="BF61" s="722"/>
      <c r="BG61" s="722"/>
      <c r="BH61" s="239"/>
      <c r="BI61" s="239"/>
      <c r="BJ61" s="239"/>
    </row>
    <row r="62" spans="1:74" s="180" customFormat="1" ht="12" customHeight="1" x14ac:dyDescent="0.2">
      <c r="A62" s="179"/>
      <c r="B62" s="1050" t="s">
        <v>1599</v>
      </c>
      <c r="C62" s="1050"/>
      <c r="D62" s="1050"/>
      <c r="E62" s="1050"/>
      <c r="F62" s="1050"/>
      <c r="G62" s="1050"/>
      <c r="H62" s="1050"/>
      <c r="I62" s="1050"/>
      <c r="J62" s="1050"/>
      <c r="K62" s="1050"/>
      <c r="L62" s="1050"/>
      <c r="M62" s="1050"/>
      <c r="N62" s="1050"/>
      <c r="O62" s="1050"/>
      <c r="P62" s="1050"/>
      <c r="Q62" s="1050"/>
      <c r="R62" s="342"/>
      <c r="AY62" s="239"/>
      <c r="AZ62" s="239"/>
      <c r="BA62" s="239"/>
      <c r="BB62" s="239"/>
      <c r="BC62" s="239"/>
      <c r="BD62" s="722"/>
      <c r="BE62" s="239"/>
      <c r="BF62" s="722"/>
      <c r="BG62" s="722"/>
      <c r="BH62" s="239"/>
      <c r="BI62" s="239"/>
      <c r="BJ62" s="239"/>
    </row>
    <row r="63" spans="1:74" s="180" customFormat="1" ht="12" customHeight="1" x14ac:dyDescent="0.2">
      <c r="A63" s="179"/>
      <c r="B63" s="1050" t="s">
        <v>1594</v>
      </c>
      <c r="C63" s="1050"/>
      <c r="D63" s="1050"/>
      <c r="E63" s="1050"/>
      <c r="F63" s="1050"/>
      <c r="G63" s="1050"/>
      <c r="H63" s="1050"/>
      <c r="I63" s="1050"/>
      <c r="J63" s="1050"/>
      <c r="K63" s="1050"/>
      <c r="L63" s="1050"/>
      <c r="M63" s="1050"/>
      <c r="N63" s="1050"/>
      <c r="O63" s="1050"/>
      <c r="P63" s="1050"/>
      <c r="Q63" s="1050"/>
      <c r="R63" s="342"/>
      <c r="AY63" s="239"/>
      <c r="AZ63" s="239"/>
      <c r="BA63" s="239"/>
      <c r="BB63" s="239"/>
      <c r="BC63" s="239"/>
      <c r="BD63" s="722"/>
      <c r="BE63" s="239"/>
      <c r="BF63" s="722"/>
      <c r="BG63" s="722"/>
      <c r="BH63" s="239"/>
      <c r="BI63" s="239"/>
      <c r="BJ63" s="239"/>
    </row>
    <row r="64" spans="1:74" s="180" customFormat="1" ht="12" customHeight="1" x14ac:dyDescent="0.2">
      <c r="A64" s="179"/>
      <c r="B64" s="1051" t="s">
        <v>1595</v>
      </c>
      <c r="C64" s="1051"/>
      <c r="D64" s="1051"/>
      <c r="E64" s="1051"/>
      <c r="F64" s="1051"/>
      <c r="G64" s="1051"/>
      <c r="H64" s="1051"/>
      <c r="I64" s="1051"/>
      <c r="J64" s="1051"/>
      <c r="K64" s="1051"/>
      <c r="L64" s="1051"/>
      <c r="M64" s="1051"/>
      <c r="N64" s="1051"/>
      <c r="O64" s="1051"/>
      <c r="P64" s="1051"/>
      <c r="Q64" s="1051"/>
      <c r="R64" s="342"/>
      <c r="AY64" s="239"/>
      <c r="AZ64" s="239"/>
      <c r="BA64" s="239"/>
      <c r="BB64" s="239"/>
      <c r="BC64" s="239"/>
      <c r="BD64" s="722"/>
      <c r="BE64" s="239"/>
      <c r="BF64" s="722"/>
      <c r="BG64" s="722"/>
      <c r="BH64" s="239"/>
      <c r="BI64" s="239"/>
      <c r="BJ64" s="239"/>
    </row>
    <row r="65" spans="1:74" s="180" customFormat="1" ht="12" customHeight="1" x14ac:dyDescent="0.25">
      <c r="A65" s="179"/>
      <c r="B65" s="950" t="s">
        <v>1596</v>
      </c>
      <c r="C65" s="916"/>
      <c r="D65" s="916"/>
      <c r="E65" s="916"/>
      <c r="F65" s="916"/>
      <c r="G65" s="916"/>
      <c r="H65" s="953"/>
      <c r="I65" s="916"/>
      <c r="J65" s="916"/>
      <c r="K65" s="916"/>
      <c r="L65" s="916"/>
      <c r="M65" s="916"/>
      <c r="N65" s="916"/>
      <c r="O65" s="916"/>
      <c r="P65" s="916"/>
      <c r="Q65" s="892"/>
      <c r="R65" s="342"/>
      <c r="AY65" s="239"/>
      <c r="AZ65" s="239"/>
      <c r="BA65" s="239"/>
      <c r="BB65" s="239"/>
      <c r="BC65" s="239"/>
      <c r="BD65" s="722"/>
      <c r="BE65" s="239"/>
      <c r="BF65" s="722"/>
      <c r="BG65" s="722"/>
      <c r="BH65" s="239"/>
      <c r="BI65" s="239"/>
      <c r="BJ65" s="239"/>
    </row>
    <row r="66" spans="1:74" s="180" customFormat="1" ht="12" customHeight="1" x14ac:dyDescent="0.25">
      <c r="A66" s="179"/>
      <c r="B66" s="950" t="s">
        <v>1597</v>
      </c>
      <c r="C66" s="916"/>
      <c r="D66" s="916"/>
      <c r="E66" s="916"/>
      <c r="F66" s="916"/>
      <c r="G66" s="916"/>
      <c r="H66" s="953"/>
      <c r="I66" s="916"/>
      <c r="J66" s="916"/>
      <c r="K66" s="916"/>
      <c r="L66" s="916"/>
      <c r="M66" s="916"/>
      <c r="N66" s="916"/>
      <c r="O66" s="916"/>
      <c r="P66" s="916"/>
      <c r="Q66" s="892"/>
      <c r="R66" s="342"/>
      <c r="AY66" s="239"/>
      <c r="AZ66" s="239"/>
      <c r="BA66" s="239"/>
      <c r="BB66" s="239"/>
      <c r="BC66" s="239"/>
      <c r="BD66" s="722"/>
      <c r="BE66" s="239"/>
      <c r="BF66" s="722"/>
      <c r="BG66" s="722"/>
      <c r="BH66" s="239"/>
      <c r="BI66" s="239"/>
      <c r="BJ66" s="239"/>
    </row>
    <row r="67" spans="1:74" s="180" customFormat="1" ht="12" customHeight="1" x14ac:dyDescent="0.25">
      <c r="A67" s="179"/>
      <c r="B67" s="950" t="s">
        <v>1598</v>
      </c>
      <c r="C67" s="916"/>
      <c r="D67" s="916"/>
      <c r="E67" s="916"/>
      <c r="F67" s="916"/>
      <c r="G67" s="916"/>
      <c r="H67" s="953"/>
      <c r="I67" s="916"/>
      <c r="J67" s="916"/>
      <c r="K67" s="916"/>
      <c r="L67" s="916"/>
      <c r="M67" s="916"/>
      <c r="N67" s="916"/>
      <c r="O67" s="916"/>
      <c r="P67" s="916"/>
      <c r="Q67" s="892"/>
      <c r="R67" s="342"/>
      <c r="AY67" s="239"/>
      <c r="AZ67" s="239"/>
      <c r="BA67" s="239"/>
      <c r="BB67" s="239"/>
      <c r="BC67" s="239"/>
      <c r="BD67" s="722"/>
      <c r="BE67" s="239"/>
      <c r="BF67" s="722"/>
      <c r="BG67" s="722"/>
      <c r="BH67" s="239"/>
      <c r="BI67" s="239"/>
      <c r="BJ67" s="239"/>
    </row>
    <row r="68" spans="1:74" s="180" customFormat="1" x14ac:dyDescent="0.2">
      <c r="A68" s="179"/>
      <c r="B68" s="906" t="s">
        <v>830</v>
      </c>
      <c r="C68" s="920"/>
      <c r="D68" s="920"/>
      <c r="E68" s="920"/>
      <c r="F68" s="920"/>
      <c r="G68" s="920"/>
      <c r="H68" s="920"/>
      <c r="I68" s="920"/>
      <c r="J68" s="920"/>
      <c r="K68" s="920"/>
      <c r="L68" s="920"/>
      <c r="M68" s="920"/>
      <c r="N68" s="920"/>
      <c r="O68" s="920"/>
      <c r="P68" s="920"/>
      <c r="Q68" s="920"/>
      <c r="R68" s="342"/>
      <c r="AY68" s="239"/>
      <c r="AZ68" s="239"/>
      <c r="BA68" s="239"/>
      <c r="BB68" s="239"/>
      <c r="BC68" s="239"/>
      <c r="BD68" s="722"/>
      <c r="BE68" s="239"/>
      <c r="BF68" s="722"/>
      <c r="BG68" s="722"/>
      <c r="BH68" s="239"/>
      <c r="BI68" s="239"/>
      <c r="BJ68" s="239"/>
    </row>
    <row r="69" spans="1:74" s="180" customFormat="1" ht="12" customHeight="1" x14ac:dyDescent="0.25">
      <c r="A69" s="179"/>
      <c r="B69" s="1006" t="str">
        <f>Dates!$G$2</f>
        <v>EIA completed modeling and analysis for this report on Thursday, October 3, 2024.</v>
      </c>
      <c r="C69" s="1007"/>
      <c r="D69" s="1007"/>
      <c r="E69" s="1007"/>
      <c r="F69" s="1007"/>
      <c r="G69" s="1007"/>
      <c r="H69" s="1007"/>
      <c r="I69" s="1007"/>
      <c r="J69" s="1007"/>
      <c r="K69" s="1007"/>
      <c r="L69" s="1007"/>
      <c r="M69" s="1007"/>
      <c r="N69" s="1007"/>
      <c r="O69" s="1007"/>
      <c r="P69" s="1007"/>
      <c r="Q69" s="1007"/>
      <c r="R69" s="342"/>
      <c r="AY69" s="239"/>
      <c r="AZ69" s="239"/>
      <c r="BA69" s="239"/>
      <c r="BB69" s="239"/>
      <c r="BC69" s="239"/>
      <c r="BD69" s="722"/>
      <c r="BE69" s="239"/>
      <c r="BF69" s="722"/>
      <c r="BG69" s="722"/>
      <c r="BH69" s="239"/>
      <c r="BI69" s="239"/>
      <c r="BJ69" s="239"/>
    </row>
    <row r="70" spans="1:74" s="180" customFormat="1" ht="13.2" x14ac:dyDescent="0.25">
      <c r="A70" s="179"/>
      <c r="B70" s="1005" t="s">
        <v>483</v>
      </c>
      <c r="C70" s="1007"/>
      <c r="D70" s="1007"/>
      <c r="E70" s="1007"/>
      <c r="F70" s="1007"/>
      <c r="G70" s="1007"/>
      <c r="H70" s="1007"/>
      <c r="I70" s="1007"/>
      <c r="J70" s="1007"/>
      <c r="K70" s="1007"/>
      <c r="L70" s="1007"/>
      <c r="M70" s="1007"/>
      <c r="N70" s="1007"/>
      <c r="O70" s="1007"/>
      <c r="P70" s="1007"/>
      <c r="Q70" s="1007"/>
      <c r="R70" s="342"/>
      <c r="AY70" s="239"/>
      <c r="AZ70" s="239"/>
      <c r="BA70" s="239"/>
      <c r="BB70" s="239"/>
      <c r="BC70" s="239"/>
      <c r="BD70" s="722"/>
      <c r="BE70" s="239"/>
      <c r="BF70" s="722"/>
      <c r="BG70" s="722"/>
      <c r="BH70" s="239"/>
      <c r="BI70" s="239"/>
      <c r="BJ70" s="239"/>
    </row>
    <row r="71" spans="1:74" s="180" customFormat="1" x14ac:dyDescent="0.2">
      <c r="A71" s="179"/>
      <c r="B71" s="1050" t="s">
        <v>1452</v>
      </c>
      <c r="C71" s="1050"/>
      <c r="D71" s="1050"/>
      <c r="E71" s="1050"/>
      <c r="F71" s="1050"/>
      <c r="G71" s="1050"/>
      <c r="H71" s="1050"/>
      <c r="I71" s="1050"/>
      <c r="J71" s="1050"/>
      <c r="K71" s="1050"/>
      <c r="L71" s="1050"/>
      <c r="M71" s="1050"/>
      <c r="N71" s="1050"/>
      <c r="O71" s="1050"/>
      <c r="P71" s="1050"/>
      <c r="Q71" s="1050"/>
      <c r="R71" s="1050"/>
      <c r="AY71" s="239"/>
      <c r="AZ71" s="239"/>
      <c r="BA71" s="239"/>
      <c r="BB71" s="239"/>
      <c r="BC71" s="239"/>
      <c r="BD71" s="722"/>
      <c r="BE71" s="239"/>
      <c r="BF71" s="722"/>
      <c r="BG71" s="722"/>
      <c r="BH71" s="239"/>
      <c r="BI71" s="239"/>
      <c r="BJ71" s="239"/>
    </row>
    <row r="72" spans="1:74" s="180" customFormat="1" ht="10.199999999999999" customHeight="1" x14ac:dyDescent="0.25">
      <c r="A72" s="179"/>
      <c r="B72" s="992" t="s">
        <v>494</v>
      </c>
      <c r="C72" s="994"/>
      <c r="D72" s="994"/>
      <c r="E72" s="994"/>
      <c r="F72" s="994"/>
      <c r="G72" s="994"/>
      <c r="H72" s="994"/>
      <c r="I72" s="994"/>
      <c r="J72" s="994"/>
      <c r="K72" s="994"/>
      <c r="L72" s="994"/>
      <c r="M72" s="994"/>
      <c r="N72" s="994"/>
      <c r="O72" s="994"/>
      <c r="P72" s="994"/>
      <c r="Q72" s="1055"/>
      <c r="R72" s="342"/>
      <c r="AY72" s="239"/>
      <c r="AZ72" s="239"/>
      <c r="BA72" s="239"/>
      <c r="BB72" s="239"/>
      <c r="BC72" s="239"/>
      <c r="BD72" s="722"/>
      <c r="BE72" s="239"/>
      <c r="BF72" s="722"/>
      <c r="BG72" s="722"/>
      <c r="BH72" s="239"/>
      <c r="BI72" s="239"/>
      <c r="BJ72" s="239"/>
    </row>
    <row r="73" spans="1:74" s="180" customFormat="1" ht="12" customHeight="1" x14ac:dyDescent="0.25">
      <c r="A73" s="179"/>
      <c r="B73" s="906" t="s">
        <v>844</v>
      </c>
      <c r="C73"/>
      <c r="D73"/>
      <c r="E73"/>
      <c r="F73"/>
      <c r="G73"/>
      <c r="H73"/>
      <c r="I73"/>
      <c r="J73"/>
      <c r="K73"/>
      <c r="L73"/>
      <c r="M73"/>
      <c r="N73"/>
      <c r="O73"/>
      <c r="P73"/>
      <c r="Q73"/>
      <c r="R73" s="342"/>
      <c r="AY73" s="239"/>
      <c r="AZ73" s="239"/>
      <c r="BA73" s="239"/>
      <c r="BB73" s="239"/>
      <c r="BC73" s="239"/>
      <c r="BD73" s="722"/>
      <c r="BE73" s="239"/>
      <c r="BF73" s="722"/>
      <c r="BG73" s="722"/>
      <c r="BH73" s="239"/>
      <c r="BI73" s="239"/>
      <c r="BJ73" s="239"/>
    </row>
    <row r="74" spans="1:74" s="376" customFormat="1" ht="21" customHeight="1" x14ac:dyDescent="0.2">
      <c r="A74" s="375"/>
      <c r="B74" s="1054" t="s">
        <v>1529</v>
      </c>
      <c r="C74" s="1054"/>
      <c r="D74" s="1054"/>
      <c r="E74" s="1054"/>
      <c r="F74" s="1054"/>
      <c r="G74" s="1054"/>
      <c r="H74" s="1054"/>
      <c r="I74" s="1054"/>
      <c r="J74" s="1054"/>
      <c r="K74" s="1054"/>
      <c r="L74" s="1054"/>
      <c r="M74" s="1054"/>
      <c r="N74" s="1054"/>
      <c r="O74" s="1054"/>
      <c r="P74" s="1054"/>
      <c r="Q74" s="1054"/>
      <c r="R74" s="342"/>
      <c r="BD74" s="379"/>
      <c r="BF74" s="379"/>
      <c r="BG74" s="379"/>
    </row>
    <row r="75" spans="1:74" s="180" customFormat="1" ht="12" customHeight="1" x14ac:dyDescent="0.25">
      <c r="A75" s="179"/>
      <c r="B75" s="1005" t="s">
        <v>846</v>
      </c>
      <c r="C75" s="1007"/>
      <c r="D75" s="1007"/>
      <c r="E75" s="1007"/>
      <c r="F75" s="1007"/>
      <c r="G75" s="1007"/>
      <c r="H75" s="1007"/>
      <c r="I75" s="1007"/>
      <c r="J75" s="1007"/>
      <c r="K75" s="1007"/>
      <c r="L75" s="1007"/>
      <c r="M75" s="1007"/>
      <c r="N75" s="1007"/>
      <c r="O75" s="1007"/>
      <c r="P75" s="1007"/>
      <c r="Q75" s="1007"/>
      <c r="R75" s="261"/>
      <c r="AY75" s="239"/>
      <c r="AZ75" s="239"/>
      <c r="BA75" s="239"/>
      <c r="BB75" s="239"/>
      <c r="BC75" s="239"/>
      <c r="BD75" s="722"/>
      <c r="BE75" s="239"/>
      <c r="BF75" s="722"/>
      <c r="BG75" s="722"/>
      <c r="BH75" s="239"/>
      <c r="BI75" s="239"/>
      <c r="BJ75" s="239"/>
    </row>
    <row r="76" spans="1:74" x14ac:dyDescent="0.2">
      <c r="BD76" s="723"/>
      <c r="BE76" s="153"/>
      <c r="BF76" s="723"/>
      <c r="BK76" s="153"/>
      <c r="BL76" s="153"/>
      <c r="BM76" s="153"/>
      <c r="BN76" s="153"/>
      <c r="BO76" s="153"/>
      <c r="BP76" s="153"/>
      <c r="BQ76" s="153"/>
      <c r="BR76" s="153"/>
      <c r="BS76" s="153"/>
      <c r="BT76" s="153"/>
      <c r="BU76" s="153"/>
      <c r="BV76" s="153"/>
    </row>
    <row r="77" spans="1:74" x14ac:dyDescent="0.2">
      <c r="BD77" s="723"/>
      <c r="BE77" s="153"/>
      <c r="BF77" s="723"/>
      <c r="BK77" s="153"/>
      <c r="BL77" s="153"/>
      <c r="BM77" s="153"/>
      <c r="BN77" s="153"/>
      <c r="BO77" s="153"/>
      <c r="BP77" s="153"/>
      <c r="BQ77" s="153"/>
      <c r="BR77" s="153"/>
      <c r="BS77" s="153"/>
      <c r="BT77" s="153"/>
      <c r="BU77" s="153"/>
      <c r="BV77" s="153"/>
    </row>
    <row r="78" spans="1:74" x14ac:dyDescent="0.2">
      <c r="BD78" s="723"/>
      <c r="BE78" s="153"/>
      <c r="BF78" s="723"/>
      <c r="BK78" s="153"/>
      <c r="BL78" s="153"/>
      <c r="BM78" s="153"/>
      <c r="BN78" s="153"/>
      <c r="BO78" s="153"/>
      <c r="BP78" s="153"/>
      <c r="BQ78" s="153"/>
      <c r="BR78" s="153"/>
      <c r="BS78" s="153"/>
      <c r="BT78" s="153"/>
      <c r="BU78" s="153"/>
      <c r="BV78" s="153"/>
    </row>
    <row r="79" spans="1:74" x14ac:dyDescent="0.2">
      <c r="BD79" s="723"/>
      <c r="BE79" s="153"/>
      <c r="BF79" s="723"/>
      <c r="BK79" s="153"/>
      <c r="BL79" s="153"/>
      <c r="BM79" s="153"/>
      <c r="BN79" s="153"/>
      <c r="BO79" s="153"/>
      <c r="BP79" s="153"/>
      <c r="BQ79" s="153"/>
      <c r="BR79" s="153"/>
      <c r="BS79" s="153"/>
      <c r="BT79" s="153"/>
      <c r="BU79" s="153"/>
      <c r="BV79" s="153"/>
    </row>
    <row r="80" spans="1:74" x14ac:dyDescent="0.2">
      <c r="BD80" s="723"/>
      <c r="BE80" s="153"/>
      <c r="BF80" s="723"/>
      <c r="BK80" s="153"/>
      <c r="BL80" s="153"/>
      <c r="BM80" s="153"/>
      <c r="BN80" s="153"/>
      <c r="BO80" s="153"/>
      <c r="BP80" s="153"/>
      <c r="BQ80" s="153"/>
      <c r="BR80" s="153"/>
      <c r="BS80" s="153"/>
      <c r="BT80" s="153"/>
      <c r="BU80" s="153"/>
      <c r="BV80" s="153"/>
    </row>
    <row r="81" spans="56:74" x14ac:dyDescent="0.2">
      <c r="BD81" s="723"/>
      <c r="BE81" s="153"/>
      <c r="BF81" s="723"/>
      <c r="BK81" s="153"/>
      <c r="BL81" s="153"/>
      <c r="BM81" s="153"/>
      <c r="BN81" s="153"/>
      <c r="BO81" s="153"/>
      <c r="BP81" s="153"/>
      <c r="BQ81" s="153"/>
      <c r="BR81" s="153"/>
      <c r="BS81" s="153"/>
      <c r="BT81" s="153"/>
      <c r="BU81" s="153"/>
      <c r="BV81" s="153"/>
    </row>
    <row r="82" spans="56:74" x14ac:dyDescent="0.2">
      <c r="BD82" s="723"/>
      <c r="BE82" s="153"/>
      <c r="BF82" s="723"/>
      <c r="BK82" s="153"/>
      <c r="BL82" s="153"/>
      <c r="BM82" s="153"/>
      <c r="BN82" s="153"/>
      <c r="BO82" s="153"/>
      <c r="BP82" s="153"/>
      <c r="BQ82" s="153"/>
      <c r="BR82" s="153"/>
      <c r="BS82" s="153"/>
      <c r="BT82" s="153"/>
      <c r="BU82" s="153"/>
      <c r="BV82" s="153"/>
    </row>
    <row r="83" spans="56:74" x14ac:dyDescent="0.2">
      <c r="BD83" s="723"/>
      <c r="BE83" s="153"/>
      <c r="BF83" s="723"/>
      <c r="BK83" s="153"/>
      <c r="BL83" s="153"/>
      <c r="BM83" s="153"/>
      <c r="BN83" s="153"/>
      <c r="BO83" s="153"/>
      <c r="BP83" s="153"/>
      <c r="BQ83" s="153"/>
      <c r="BR83" s="153"/>
      <c r="BS83" s="153"/>
      <c r="BT83" s="153"/>
      <c r="BU83" s="153"/>
      <c r="BV83" s="153"/>
    </row>
    <row r="84" spans="56:74" x14ac:dyDescent="0.2">
      <c r="BD84" s="723"/>
      <c r="BE84" s="153"/>
      <c r="BF84" s="723"/>
      <c r="BK84" s="153"/>
      <c r="BL84" s="153"/>
      <c r="BM84" s="153"/>
      <c r="BN84" s="153"/>
      <c r="BO84" s="153"/>
      <c r="BP84" s="153"/>
      <c r="BQ84" s="153"/>
      <c r="BR84" s="153"/>
      <c r="BS84" s="153"/>
      <c r="BT84" s="153"/>
      <c r="BU84" s="153"/>
      <c r="BV84" s="153"/>
    </row>
    <row r="85" spans="56:74" x14ac:dyDescent="0.2">
      <c r="BD85" s="723"/>
      <c r="BE85" s="153"/>
      <c r="BF85" s="723"/>
      <c r="BK85" s="153"/>
      <c r="BL85" s="153"/>
      <c r="BM85" s="153"/>
      <c r="BN85" s="153"/>
      <c r="BO85" s="153"/>
      <c r="BP85" s="153"/>
      <c r="BQ85" s="153"/>
      <c r="BR85" s="153"/>
      <c r="BS85" s="153"/>
      <c r="BT85" s="153"/>
      <c r="BU85" s="153"/>
      <c r="BV85" s="153"/>
    </row>
    <row r="86" spans="56:74" x14ac:dyDescent="0.2">
      <c r="BD86" s="723"/>
      <c r="BE86" s="153"/>
      <c r="BF86" s="723"/>
      <c r="BK86" s="153"/>
      <c r="BL86" s="153"/>
      <c r="BM86" s="153"/>
      <c r="BN86" s="153"/>
      <c r="BO86" s="153"/>
      <c r="BP86" s="153"/>
      <c r="BQ86" s="153"/>
      <c r="BR86" s="153"/>
      <c r="BS86" s="153"/>
      <c r="BT86" s="153"/>
      <c r="BU86" s="153"/>
      <c r="BV86" s="153"/>
    </row>
    <row r="87" spans="56:74" x14ac:dyDescent="0.2">
      <c r="BD87" s="723"/>
      <c r="BE87" s="153"/>
      <c r="BF87" s="723"/>
      <c r="BK87" s="153"/>
      <c r="BL87" s="153"/>
      <c r="BM87" s="153"/>
      <c r="BN87" s="153"/>
      <c r="BO87" s="153"/>
      <c r="BP87" s="153"/>
      <c r="BQ87" s="153"/>
      <c r="BR87" s="153"/>
      <c r="BS87" s="153"/>
      <c r="BT87" s="153"/>
      <c r="BU87" s="153"/>
      <c r="BV87" s="153"/>
    </row>
    <row r="88" spans="56:74" x14ac:dyDescent="0.2">
      <c r="BD88" s="723"/>
      <c r="BE88" s="153"/>
      <c r="BF88" s="723"/>
      <c r="BK88" s="153"/>
      <c r="BL88" s="153"/>
      <c r="BM88" s="153"/>
      <c r="BN88" s="153"/>
      <c r="BO88" s="153"/>
      <c r="BP88" s="153"/>
      <c r="BQ88" s="153"/>
      <c r="BR88" s="153"/>
      <c r="BS88" s="153"/>
      <c r="BT88" s="153"/>
      <c r="BU88" s="153"/>
      <c r="BV88" s="153"/>
    </row>
    <row r="89" spans="56:74" x14ac:dyDescent="0.2">
      <c r="BD89" s="723"/>
      <c r="BE89" s="153"/>
      <c r="BF89" s="723"/>
      <c r="BK89" s="153"/>
      <c r="BL89" s="153"/>
      <c r="BM89" s="153"/>
      <c r="BN89" s="153"/>
      <c r="BO89" s="153"/>
      <c r="BP89" s="153"/>
      <c r="BQ89" s="153"/>
      <c r="BR89" s="153"/>
      <c r="BS89" s="153"/>
      <c r="BT89" s="153"/>
      <c r="BU89" s="153"/>
      <c r="BV89" s="153"/>
    </row>
    <row r="90" spans="56:74" x14ac:dyDescent="0.2">
      <c r="BD90" s="723"/>
      <c r="BE90" s="153"/>
      <c r="BF90" s="723"/>
      <c r="BK90" s="153"/>
      <c r="BL90" s="153"/>
      <c r="BM90" s="153"/>
      <c r="BN90" s="153"/>
      <c r="BO90" s="153"/>
      <c r="BP90" s="153"/>
      <c r="BQ90" s="153"/>
      <c r="BR90" s="153"/>
      <c r="BS90" s="153"/>
      <c r="BT90" s="153"/>
      <c r="BU90" s="153"/>
      <c r="BV90" s="153"/>
    </row>
    <row r="91" spans="56:74" x14ac:dyDescent="0.2">
      <c r="BD91" s="723"/>
      <c r="BE91" s="153"/>
      <c r="BF91" s="723"/>
      <c r="BK91" s="153"/>
      <c r="BL91" s="153"/>
      <c r="BM91" s="153"/>
      <c r="BN91" s="153"/>
      <c r="BO91" s="153"/>
      <c r="BP91" s="153"/>
      <c r="BQ91" s="153"/>
      <c r="BR91" s="153"/>
      <c r="BS91" s="153"/>
      <c r="BT91" s="153"/>
      <c r="BU91" s="153"/>
      <c r="BV91" s="153"/>
    </row>
    <row r="92" spans="56:74" x14ac:dyDescent="0.2">
      <c r="BD92" s="723"/>
      <c r="BE92" s="153"/>
      <c r="BF92" s="723"/>
      <c r="BK92" s="153"/>
      <c r="BL92" s="153"/>
      <c r="BM92" s="153"/>
      <c r="BN92" s="153"/>
      <c r="BO92" s="153"/>
      <c r="BP92" s="153"/>
      <c r="BQ92" s="153"/>
      <c r="BR92" s="153"/>
      <c r="BS92" s="153"/>
      <c r="BT92" s="153"/>
      <c r="BU92" s="153"/>
      <c r="BV92" s="153"/>
    </row>
    <row r="93" spans="56:74" x14ac:dyDescent="0.2">
      <c r="BD93" s="723"/>
      <c r="BE93" s="153"/>
      <c r="BF93" s="723"/>
      <c r="BK93" s="153"/>
      <c r="BL93" s="153"/>
      <c r="BM93" s="153"/>
      <c r="BN93" s="153"/>
      <c r="BO93" s="153"/>
      <c r="BP93" s="153"/>
      <c r="BQ93" s="153"/>
      <c r="BR93" s="153"/>
      <c r="BS93" s="153"/>
      <c r="BT93" s="153"/>
      <c r="BU93" s="153"/>
      <c r="BV93" s="153"/>
    </row>
    <row r="94" spans="56:74" x14ac:dyDescent="0.2">
      <c r="BD94" s="723"/>
      <c r="BE94" s="153"/>
      <c r="BF94" s="723"/>
      <c r="BK94" s="153"/>
      <c r="BL94" s="153"/>
      <c r="BM94" s="153"/>
      <c r="BN94" s="153"/>
      <c r="BO94" s="153"/>
      <c r="BP94" s="153"/>
      <c r="BQ94" s="153"/>
      <c r="BR94" s="153"/>
      <c r="BS94" s="153"/>
      <c r="BT94" s="153"/>
      <c r="BU94" s="153"/>
      <c r="BV94" s="153"/>
    </row>
    <row r="95" spans="56:74" x14ac:dyDescent="0.2">
      <c r="BD95" s="723"/>
      <c r="BE95" s="153"/>
      <c r="BF95" s="723"/>
      <c r="BK95" s="153"/>
      <c r="BL95" s="153"/>
      <c r="BM95" s="153"/>
      <c r="BN95" s="153"/>
      <c r="BO95" s="153"/>
      <c r="BP95" s="153"/>
      <c r="BQ95" s="153"/>
      <c r="BR95" s="153"/>
      <c r="BS95" s="153"/>
      <c r="BT95" s="153"/>
      <c r="BU95" s="153"/>
      <c r="BV95" s="153"/>
    </row>
    <row r="96" spans="56:74" x14ac:dyDescent="0.2">
      <c r="BD96" s="723"/>
      <c r="BE96" s="153"/>
      <c r="BF96" s="723"/>
      <c r="BK96" s="153"/>
      <c r="BL96" s="153"/>
      <c r="BM96" s="153"/>
      <c r="BN96" s="153"/>
      <c r="BO96" s="153"/>
      <c r="BP96" s="153"/>
      <c r="BQ96" s="153"/>
      <c r="BR96" s="153"/>
      <c r="BS96" s="153"/>
      <c r="BT96" s="153"/>
      <c r="BU96" s="153"/>
      <c r="BV96" s="153"/>
    </row>
    <row r="97" spans="56:74" x14ac:dyDescent="0.2">
      <c r="BD97" s="723"/>
      <c r="BE97" s="153"/>
      <c r="BF97" s="723"/>
      <c r="BK97" s="153"/>
      <c r="BL97" s="153"/>
      <c r="BM97" s="153"/>
      <c r="BN97" s="153"/>
      <c r="BO97" s="153"/>
      <c r="BP97" s="153"/>
      <c r="BQ97" s="153"/>
      <c r="BR97" s="153"/>
      <c r="BS97" s="153"/>
      <c r="BT97" s="153"/>
      <c r="BU97" s="153"/>
      <c r="BV97" s="153"/>
    </row>
    <row r="98" spans="56:74" x14ac:dyDescent="0.2">
      <c r="BD98" s="723"/>
      <c r="BE98" s="153"/>
      <c r="BF98" s="723"/>
      <c r="BK98" s="153"/>
      <c r="BL98" s="153"/>
      <c r="BM98" s="153"/>
      <c r="BN98" s="153"/>
      <c r="BO98" s="153"/>
      <c r="BP98" s="153"/>
      <c r="BQ98" s="153"/>
      <c r="BR98" s="153"/>
      <c r="BS98" s="153"/>
      <c r="BT98" s="153"/>
      <c r="BU98" s="153"/>
      <c r="BV98" s="153"/>
    </row>
    <row r="99" spans="56:74" x14ac:dyDescent="0.2">
      <c r="BD99" s="723"/>
      <c r="BE99" s="153"/>
      <c r="BF99" s="723"/>
      <c r="BK99" s="153"/>
      <c r="BL99" s="153"/>
      <c r="BM99" s="153"/>
      <c r="BN99" s="153"/>
      <c r="BO99" s="153"/>
      <c r="BP99" s="153"/>
      <c r="BQ99" s="153"/>
      <c r="BR99" s="153"/>
      <c r="BS99" s="153"/>
      <c r="BT99" s="153"/>
      <c r="BU99" s="153"/>
      <c r="BV99" s="153"/>
    </row>
    <row r="100" spans="56:74" x14ac:dyDescent="0.2">
      <c r="BD100" s="723"/>
      <c r="BE100" s="153"/>
      <c r="BF100" s="723"/>
      <c r="BK100" s="153"/>
      <c r="BL100" s="153"/>
      <c r="BM100" s="153"/>
      <c r="BN100" s="153"/>
      <c r="BO100" s="153"/>
      <c r="BP100" s="153"/>
      <c r="BQ100" s="153"/>
      <c r="BR100" s="153"/>
      <c r="BS100" s="153"/>
      <c r="BT100" s="153"/>
      <c r="BU100" s="153"/>
      <c r="BV100" s="153"/>
    </row>
    <row r="101" spans="56:74" x14ac:dyDescent="0.2">
      <c r="BK101" s="153"/>
      <c r="BL101" s="153"/>
      <c r="BM101" s="153"/>
      <c r="BN101" s="153"/>
      <c r="BO101" s="153"/>
      <c r="BP101" s="153"/>
      <c r="BQ101" s="153"/>
      <c r="BR101" s="153"/>
      <c r="BS101" s="153"/>
      <c r="BT101" s="153"/>
      <c r="BU101" s="153"/>
      <c r="BV101" s="153"/>
    </row>
    <row r="102" spans="56:74" x14ac:dyDescent="0.2">
      <c r="BK102" s="153"/>
      <c r="BL102" s="153"/>
      <c r="BM102" s="153"/>
      <c r="BN102" s="153"/>
      <c r="BO102" s="153"/>
      <c r="BP102" s="153"/>
      <c r="BQ102" s="153"/>
      <c r="BR102" s="153"/>
      <c r="BS102" s="153"/>
      <c r="BT102" s="153"/>
      <c r="BU102" s="153"/>
      <c r="BV102" s="153"/>
    </row>
    <row r="103" spans="56:74" x14ac:dyDescent="0.2">
      <c r="BK103" s="153"/>
      <c r="BL103" s="153"/>
      <c r="BM103" s="153"/>
      <c r="BN103" s="153"/>
      <c r="BO103" s="153"/>
      <c r="BP103" s="153"/>
      <c r="BQ103" s="153"/>
      <c r="BR103" s="153"/>
      <c r="BS103" s="153"/>
      <c r="BT103" s="153"/>
      <c r="BU103" s="153"/>
      <c r="BV103" s="153"/>
    </row>
    <row r="104" spans="56:74" x14ac:dyDescent="0.2">
      <c r="BK104" s="153"/>
      <c r="BL104" s="153"/>
      <c r="BM104" s="153"/>
      <c r="BN104" s="153"/>
      <c r="BO104" s="153"/>
      <c r="BP104" s="153"/>
      <c r="BQ104" s="153"/>
      <c r="BR104" s="153"/>
      <c r="BS104" s="153"/>
      <c r="BT104" s="153"/>
      <c r="BU104" s="153"/>
      <c r="BV104" s="153"/>
    </row>
    <row r="105" spans="56:74" x14ac:dyDescent="0.2">
      <c r="BK105" s="153"/>
      <c r="BL105" s="153"/>
      <c r="BM105" s="153"/>
      <c r="BN105" s="153"/>
      <c r="BO105" s="153"/>
      <c r="BP105" s="153"/>
      <c r="BQ105" s="153"/>
      <c r="BR105" s="153"/>
      <c r="BS105" s="153"/>
      <c r="BT105" s="153"/>
      <c r="BU105" s="153"/>
      <c r="BV105" s="153"/>
    </row>
    <row r="106" spans="56:74" x14ac:dyDescent="0.2">
      <c r="BK106" s="153"/>
      <c r="BL106" s="153"/>
      <c r="BM106" s="153"/>
      <c r="BN106" s="153"/>
      <c r="BO106" s="153"/>
      <c r="BP106" s="153"/>
      <c r="BQ106" s="153"/>
      <c r="BR106" s="153"/>
      <c r="BS106" s="153"/>
      <c r="BT106" s="153"/>
      <c r="BU106" s="153"/>
      <c r="BV106" s="153"/>
    </row>
    <row r="107" spans="56:74" x14ac:dyDescent="0.2">
      <c r="BK107" s="153"/>
      <c r="BL107" s="153"/>
      <c r="BM107" s="153"/>
      <c r="BN107" s="153"/>
      <c r="BO107" s="153"/>
      <c r="BP107" s="153"/>
      <c r="BQ107" s="153"/>
      <c r="BR107" s="153"/>
      <c r="BS107" s="153"/>
      <c r="BT107" s="153"/>
      <c r="BU107" s="153"/>
      <c r="BV107" s="153"/>
    </row>
    <row r="108" spans="56:74" x14ac:dyDescent="0.2">
      <c r="BK108" s="153"/>
      <c r="BL108" s="153"/>
      <c r="BM108" s="153"/>
      <c r="BN108" s="153"/>
      <c r="BO108" s="153"/>
      <c r="BP108" s="153"/>
      <c r="BQ108" s="153"/>
      <c r="BR108" s="153"/>
      <c r="BS108" s="153"/>
      <c r="BT108" s="153"/>
      <c r="BU108" s="153"/>
      <c r="BV108" s="153"/>
    </row>
    <row r="109" spans="56:74" x14ac:dyDescent="0.2">
      <c r="BK109" s="153"/>
      <c r="BL109" s="153"/>
      <c r="BM109" s="153"/>
      <c r="BN109" s="153"/>
      <c r="BO109" s="153"/>
      <c r="BP109" s="153"/>
      <c r="BQ109" s="153"/>
      <c r="BR109" s="153"/>
      <c r="BS109" s="153"/>
      <c r="BT109" s="153"/>
      <c r="BU109" s="153"/>
      <c r="BV109" s="153"/>
    </row>
    <row r="110" spans="56:74" x14ac:dyDescent="0.2">
      <c r="BK110" s="153"/>
      <c r="BL110" s="153"/>
      <c r="BM110" s="153"/>
      <c r="BN110" s="153"/>
      <c r="BO110" s="153"/>
      <c r="BP110" s="153"/>
      <c r="BQ110" s="153"/>
      <c r="BR110" s="153"/>
      <c r="BS110" s="153"/>
      <c r="BT110" s="153"/>
      <c r="BU110" s="153"/>
      <c r="BV110" s="153"/>
    </row>
    <row r="111" spans="56:74" x14ac:dyDescent="0.2">
      <c r="BK111" s="153"/>
      <c r="BL111" s="153"/>
      <c r="BM111" s="153"/>
      <c r="BN111" s="153"/>
      <c r="BO111" s="153"/>
      <c r="BP111" s="153"/>
      <c r="BQ111" s="153"/>
      <c r="BR111" s="153"/>
      <c r="BS111" s="153"/>
      <c r="BT111" s="153"/>
      <c r="BU111" s="153"/>
      <c r="BV111" s="153"/>
    </row>
    <row r="112" spans="56:74" x14ac:dyDescent="0.2">
      <c r="BK112" s="153"/>
      <c r="BL112" s="153"/>
      <c r="BM112" s="153"/>
      <c r="BN112" s="153"/>
      <c r="BO112" s="153"/>
      <c r="BP112" s="153"/>
      <c r="BQ112" s="153"/>
      <c r="BR112" s="153"/>
      <c r="BS112" s="153"/>
      <c r="BT112" s="153"/>
      <c r="BU112" s="153"/>
      <c r="BV112" s="153"/>
    </row>
    <row r="113" spans="63:74" x14ac:dyDescent="0.2">
      <c r="BK113" s="153"/>
      <c r="BL113" s="153"/>
      <c r="BM113" s="153"/>
      <c r="BN113" s="153"/>
      <c r="BO113" s="153"/>
      <c r="BP113" s="153"/>
      <c r="BQ113" s="153"/>
      <c r="BR113" s="153"/>
      <c r="BS113" s="153"/>
      <c r="BT113" s="153"/>
      <c r="BU113" s="153"/>
      <c r="BV113" s="153"/>
    </row>
    <row r="114" spans="63:74" x14ac:dyDescent="0.2">
      <c r="BK114" s="153"/>
      <c r="BL114" s="153"/>
      <c r="BM114" s="153"/>
      <c r="BN114" s="153"/>
      <c r="BO114" s="153"/>
      <c r="BP114" s="153"/>
      <c r="BQ114" s="153"/>
      <c r="BR114" s="153"/>
      <c r="BS114" s="153"/>
      <c r="BT114" s="153"/>
      <c r="BU114" s="153"/>
      <c r="BV114" s="153"/>
    </row>
    <row r="115" spans="63:74" x14ac:dyDescent="0.2">
      <c r="BK115" s="153"/>
      <c r="BL115" s="153"/>
      <c r="BM115" s="153"/>
      <c r="BN115" s="153"/>
      <c r="BO115" s="153"/>
      <c r="BP115" s="153"/>
      <c r="BQ115" s="153"/>
      <c r="BR115" s="153"/>
      <c r="BS115" s="153"/>
      <c r="BT115" s="153"/>
      <c r="BU115" s="153"/>
      <c r="BV115" s="153"/>
    </row>
    <row r="116" spans="63:74" x14ac:dyDescent="0.2">
      <c r="BK116" s="153"/>
      <c r="BL116" s="153"/>
      <c r="BM116" s="153"/>
      <c r="BN116" s="153"/>
      <c r="BO116" s="153"/>
      <c r="BP116" s="153"/>
      <c r="BQ116" s="153"/>
      <c r="BR116" s="153"/>
      <c r="BS116" s="153"/>
      <c r="BT116" s="153"/>
      <c r="BU116" s="153"/>
      <c r="BV116" s="153"/>
    </row>
    <row r="117" spans="63:74" x14ac:dyDescent="0.2">
      <c r="BK117" s="153"/>
      <c r="BL117" s="153"/>
      <c r="BM117" s="153"/>
      <c r="BN117" s="153"/>
      <c r="BO117" s="153"/>
      <c r="BP117" s="153"/>
      <c r="BQ117" s="153"/>
      <c r="BR117" s="153"/>
      <c r="BS117" s="153"/>
      <c r="BT117" s="153"/>
      <c r="BU117" s="153"/>
      <c r="BV117" s="153"/>
    </row>
    <row r="118" spans="63:74" x14ac:dyDescent="0.2">
      <c r="BK118" s="153"/>
      <c r="BL118" s="153"/>
      <c r="BM118" s="153"/>
      <c r="BN118" s="153"/>
      <c r="BO118" s="153"/>
      <c r="BP118" s="153"/>
      <c r="BQ118" s="153"/>
      <c r="BR118" s="153"/>
      <c r="BS118" s="153"/>
      <c r="BT118" s="153"/>
      <c r="BU118" s="153"/>
      <c r="BV118" s="153"/>
    </row>
    <row r="119" spans="63:74" x14ac:dyDescent="0.2">
      <c r="BK119" s="153"/>
      <c r="BL119" s="153"/>
      <c r="BM119" s="153"/>
      <c r="BN119" s="153"/>
      <c r="BO119" s="153"/>
      <c r="BP119" s="153"/>
      <c r="BQ119" s="153"/>
      <c r="BR119" s="153"/>
      <c r="BS119" s="153"/>
      <c r="BT119" s="153"/>
      <c r="BU119" s="153"/>
      <c r="BV119" s="153"/>
    </row>
    <row r="120" spans="63:74" x14ac:dyDescent="0.2">
      <c r="BK120" s="153"/>
      <c r="BL120" s="153"/>
      <c r="BM120" s="153"/>
      <c r="BN120" s="153"/>
      <c r="BO120" s="153"/>
      <c r="BP120" s="153"/>
      <c r="BQ120" s="153"/>
      <c r="BR120" s="153"/>
      <c r="BS120" s="153"/>
      <c r="BT120" s="153"/>
      <c r="BU120" s="153"/>
      <c r="BV120" s="153"/>
    </row>
    <row r="121" spans="63:74" x14ac:dyDescent="0.2">
      <c r="BK121" s="153"/>
      <c r="BL121" s="153"/>
      <c r="BM121" s="153"/>
      <c r="BN121" s="153"/>
      <c r="BO121" s="153"/>
      <c r="BP121" s="153"/>
      <c r="BQ121" s="153"/>
      <c r="BR121" s="153"/>
      <c r="BS121" s="153"/>
      <c r="BT121" s="153"/>
      <c r="BU121" s="153"/>
      <c r="BV121" s="153"/>
    </row>
    <row r="122" spans="63:74" x14ac:dyDescent="0.2">
      <c r="BK122" s="153"/>
      <c r="BL122" s="153"/>
      <c r="BM122" s="153"/>
      <c r="BN122" s="153"/>
      <c r="BO122" s="153"/>
      <c r="BP122" s="153"/>
      <c r="BQ122" s="153"/>
      <c r="BR122" s="153"/>
      <c r="BS122" s="153"/>
      <c r="BT122" s="153"/>
      <c r="BU122" s="153"/>
      <c r="BV122" s="153"/>
    </row>
    <row r="123" spans="63:74" x14ac:dyDescent="0.2">
      <c r="BK123" s="153"/>
      <c r="BL123" s="153"/>
      <c r="BM123" s="153"/>
      <c r="BN123" s="153"/>
      <c r="BO123" s="153"/>
      <c r="BP123" s="153"/>
      <c r="BQ123" s="153"/>
      <c r="BR123" s="153"/>
      <c r="BS123" s="153"/>
      <c r="BT123" s="153"/>
      <c r="BU123" s="153"/>
      <c r="BV123" s="153"/>
    </row>
    <row r="124" spans="63:74" x14ac:dyDescent="0.2">
      <c r="BK124" s="153"/>
      <c r="BL124" s="153"/>
      <c r="BM124" s="153"/>
      <c r="BN124" s="153"/>
      <c r="BO124" s="153"/>
      <c r="BP124" s="153"/>
      <c r="BQ124" s="153"/>
      <c r="BR124" s="153"/>
      <c r="BS124" s="153"/>
      <c r="BT124" s="153"/>
      <c r="BU124" s="153"/>
      <c r="BV124" s="153"/>
    </row>
    <row r="125" spans="63:74" x14ac:dyDescent="0.2">
      <c r="BK125" s="153"/>
      <c r="BL125" s="153"/>
      <c r="BM125" s="153"/>
      <c r="BN125" s="153"/>
      <c r="BO125" s="153"/>
      <c r="BP125" s="153"/>
      <c r="BQ125" s="153"/>
      <c r="BR125" s="153"/>
      <c r="BS125" s="153"/>
      <c r="BT125" s="153"/>
      <c r="BU125" s="153"/>
      <c r="BV125" s="153"/>
    </row>
    <row r="126" spans="63:74" x14ac:dyDescent="0.2">
      <c r="BK126" s="153"/>
      <c r="BL126" s="153"/>
      <c r="BM126" s="153"/>
      <c r="BN126" s="153"/>
      <c r="BO126" s="153"/>
      <c r="BP126" s="153"/>
      <c r="BQ126" s="153"/>
      <c r="BR126" s="153"/>
      <c r="BS126" s="153"/>
      <c r="BT126" s="153"/>
      <c r="BU126" s="153"/>
      <c r="BV126" s="153"/>
    </row>
    <row r="127" spans="63:74" x14ac:dyDescent="0.2">
      <c r="BK127" s="153"/>
      <c r="BL127" s="153"/>
      <c r="BM127" s="153"/>
      <c r="BN127" s="153"/>
      <c r="BO127" s="153"/>
      <c r="BP127" s="153"/>
      <c r="BQ127" s="153"/>
      <c r="BR127" s="153"/>
      <c r="BS127" s="153"/>
      <c r="BT127" s="153"/>
      <c r="BU127" s="153"/>
      <c r="BV127" s="153"/>
    </row>
    <row r="128" spans="63:74" x14ac:dyDescent="0.2">
      <c r="BK128" s="153"/>
      <c r="BL128" s="153"/>
      <c r="BM128" s="153"/>
      <c r="BN128" s="153"/>
      <c r="BO128" s="153"/>
      <c r="BP128" s="153"/>
      <c r="BQ128" s="153"/>
      <c r="BR128" s="153"/>
      <c r="BS128" s="153"/>
      <c r="BT128" s="153"/>
      <c r="BU128" s="153"/>
      <c r="BV128" s="153"/>
    </row>
    <row r="129" spans="63:74" x14ac:dyDescent="0.2">
      <c r="BK129" s="153"/>
      <c r="BL129" s="153"/>
      <c r="BM129" s="153"/>
      <c r="BN129" s="153"/>
      <c r="BO129" s="153"/>
      <c r="BP129" s="153"/>
      <c r="BQ129" s="153"/>
      <c r="BR129" s="153"/>
      <c r="BS129" s="153"/>
      <c r="BT129" s="153"/>
      <c r="BU129" s="153"/>
      <c r="BV129" s="153"/>
    </row>
    <row r="130" spans="63:74" x14ac:dyDescent="0.2">
      <c r="BK130" s="153"/>
      <c r="BL130" s="153"/>
      <c r="BM130" s="153"/>
      <c r="BN130" s="153"/>
      <c r="BO130" s="153"/>
      <c r="BP130" s="153"/>
      <c r="BQ130" s="153"/>
      <c r="BR130" s="153"/>
      <c r="BS130" s="153"/>
      <c r="BT130" s="153"/>
      <c r="BU130" s="153"/>
      <c r="BV130" s="153"/>
    </row>
    <row r="131" spans="63:74" x14ac:dyDescent="0.2">
      <c r="BK131" s="153"/>
      <c r="BL131" s="153"/>
      <c r="BM131" s="153"/>
      <c r="BN131" s="153"/>
      <c r="BO131" s="153"/>
      <c r="BP131" s="153"/>
      <c r="BQ131" s="153"/>
      <c r="BR131" s="153"/>
      <c r="BS131" s="153"/>
      <c r="BT131" s="153"/>
      <c r="BU131" s="153"/>
      <c r="BV131" s="153"/>
    </row>
    <row r="132" spans="63:74" x14ac:dyDescent="0.2">
      <c r="BK132" s="153"/>
      <c r="BL132" s="153"/>
      <c r="BM132" s="153"/>
      <c r="BN132" s="153"/>
      <c r="BO132" s="153"/>
      <c r="BP132" s="153"/>
      <c r="BQ132" s="153"/>
      <c r="BR132" s="153"/>
      <c r="BS132" s="153"/>
      <c r="BT132" s="153"/>
      <c r="BU132" s="153"/>
      <c r="BV132" s="153"/>
    </row>
    <row r="133" spans="63:74" x14ac:dyDescent="0.2">
      <c r="BK133" s="153"/>
      <c r="BL133" s="153"/>
      <c r="BM133" s="153"/>
      <c r="BN133" s="153"/>
      <c r="BO133" s="153"/>
      <c r="BP133" s="153"/>
      <c r="BQ133" s="153"/>
      <c r="BR133" s="153"/>
      <c r="BS133" s="153"/>
      <c r="BT133" s="153"/>
      <c r="BU133" s="153"/>
      <c r="BV133" s="153"/>
    </row>
    <row r="134" spans="63:74" x14ac:dyDescent="0.2">
      <c r="BK134" s="153"/>
      <c r="BL134" s="153"/>
      <c r="BM134" s="153"/>
      <c r="BN134" s="153"/>
      <c r="BO134" s="153"/>
      <c r="BP134" s="153"/>
      <c r="BQ134" s="153"/>
      <c r="BR134" s="153"/>
      <c r="BS134" s="153"/>
      <c r="BT134" s="153"/>
      <c r="BU134" s="153"/>
      <c r="BV134" s="153"/>
    </row>
    <row r="135" spans="63:74" x14ac:dyDescent="0.2">
      <c r="BK135" s="153"/>
      <c r="BL135" s="153"/>
      <c r="BM135" s="153"/>
      <c r="BN135" s="153"/>
      <c r="BO135" s="153"/>
      <c r="BP135" s="153"/>
      <c r="BQ135" s="153"/>
      <c r="BR135" s="153"/>
      <c r="BS135" s="153"/>
      <c r="BT135" s="153"/>
      <c r="BU135" s="153"/>
      <c r="BV135" s="153"/>
    </row>
    <row r="136" spans="63:74" x14ac:dyDescent="0.2">
      <c r="BK136" s="153"/>
      <c r="BL136" s="153"/>
      <c r="BM136" s="153"/>
      <c r="BN136" s="153"/>
      <c r="BO136" s="153"/>
      <c r="BP136" s="153"/>
      <c r="BQ136" s="153"/>
      <c r="BR136" s="153"/>
      <c r="BS136" s="153"/>
      <c r="BT136" s="153"/>
      <c r="BU136" s="153"/>
      <c r="BV136" s="153"/>
    </row>
    <row r="137" spans="63:74" x14ac:dyDescent="0.2">
      <c r="BK137" s="153"/>
      <c r="BL137" s="153"/>
      <c r="BM137" s="153"/>
      <c r="BN137" s="153"/>
      <c r="BO137" s="153"/>
      <c r="BP137" s="153"/>
      <c r="BQ137" s="153"/>
      <c r="BR137" s="153"/>
      <c r="BS137" s="153"/>
      <c r="BT137" s="153"/>
      <c r="BU137" s="153"/>
      <c r="BV137" s="153"/>
    </row>
  </sheetData>
  <mergeCells count="18">
    <mergeCell ref="B71:R71"/>
    <mergeCell ref="B72:Q72"/>
    <mergeCell ref="B74:Q74"/>
    <mergeCell ref="B75:Q75"/>
    <mergeCell ref="AY3:BJ3"/>
    <mergeCell ref="B64:Q64"/>
    <mergeCell ref="B62:Q62"/>
    <mergeCell ref="BK3:BV3"/>
    <mergeCell ref="B61:Q61"/>
    <mergeCell ref="B63:Q63"/>
    <mergeCell ref="B69:Q69"/>
    <mergeCell ref="B70:Q70"/>
    <mergeCell ref="AM3:AX3"/>
    <mergeCell ref="A1:A2"/>
    <mergeCell ref="B1:AL1"/>
    <mergeCell ref="C3:N3"/>
    <mergeCell ref="O3:Z3"/>
    <mergeCell ref="AA3:AL3"/>
  </mergeCells>
  <hyperlinks>
    <hyperlink ref="A1:A2" location="Contents!A1" display="Table of Contents" xr:uid="{25A2FB5B-61FE-4702-AD08-C1621960E68B}"/>
  </hyperlinks>
  <pageMargins left="0.25" right="0.25" top="0.25" bottom="0.25" header="1" footer="1"/>
  <pageSetup scale="3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yncVertical="1" syncRef="AS5" transitionEvaluation="1" transitionEntry="1" codeName="Sheet11">
    <pageSetUpPr fitToPage="1"/>
  </sheetPr>
  <dimension ref="A1:BW352"/>
  <sheetViews>
    <sheetView showGridLines="0" zoomScaleNormal="100" workbookViewId="0">
      <pane xSplit="2" ySplit="4" topLeftCell="AS5" activePane="bottomRight" state="frozen"/>
      <selection activeCell="BF1" sqref="BF1"/>
      <selection pane="topRight" activeCell="BF1" sqref="BF1"/>
      <selection pane="bottomLeft" activeCell="BF1" sqref="BF1"/>
      <selection pane="bottomRight" activeCell="BG1" sqref="BG1:BG1048576"/>
    </sheetView>
  </sheetViews>
  <sheetFormatPr defaultColWidth="9.5546875" defaultRowHeight="10.199999999999999" x14ac:dyDescent="0.2"/>
  <cols>
    <col min="1" max="1" width="14.44140625" style="35" customWidth="1"/>
    <col min="2" max="2" width="38.5546875" style="35" customWidth="1"/>
    <col min="3" max="50" width="6.5546875" style="35" customWidth="1"/>
    <col min="51" max="54" width="6.5546875" style="149" customWidth="1"/>
    <col min="55" max="55" width="6.5546875" style="658" customWidth="1"/>
    <col min="56" max="56" width="6.5546875" style="739" customWidth="1"/>
    <col min="57" max="57" width="6.5546875" style="306" customWidth="1"/>
    <col min="58" max="58" width="6.5546875" style="739" customWidth="1"/>
    <col min="59" max="59" width="6.5546875" style="751" customWidth="1"/>
    <col min="60" max="74" width="6.5546875" style="658" customWidth="1"/>
    <col min="75" max="75" width="9.5546875" style="658"/>
    <col min="76" max="16384" width="9.5546875" style="35"/>
  </cols>
  <sheetData>
    <row r="1" spans="1:75" ht="13.35" customHeight="1" x14ac:dyDescent="0.25">
      <c r="A1" s="1008" t="s">
        <v>479</v>
      </c>
      <c r="B1" s="1068" t="s">
        <v>143</v>
      </c>
      <c r="C1" s="1069"/>
      <c r="D1" s="1069"/>
      <c r="E1" s="1069"/>
      <c r="F1" s="1069"/>
      <c r="G1" s="1069"/>
      <c r="H1" s="1069"/>
      <c r="I1" s="1069"/>
      <c r="J1" s="1069"/>
      <c r="K1" s="1069"/>
      <c r="L1" s="1069"/>
      <c r="M1" s="1069"/>
      <c r="N1" s="1069"/>
      <c r="O1" s="1069"/>
      <c r="P1" s="1069"/>
      <c r="Q1" s="1069"/>
      <c r="R1" s="1069"/>
      <c r="S1" s="1069"/>
      <c r="T1" s="1069"/>
      <c r="U1" s="1069"/>
      <c r="V1" s="1069"/>
      <c r="W1" s="1069"/>
      <c r="X1" s="1069"/>
      <c r="Y1" s="1069"/>
      <c r="Z1" s="1069"/>
      <c r="AA1" s="1069"/>
      <c r="AB1" s="1069"/>
      <c r="AC1" s="1069"/>
      <c r="AD1" s="1069"/>
      <c r="AE1" s="1069"/>
      <c r="AF1" s="1069"/>
      <c r="AG1" s="1069"/>
      <c r="AH1" s="1069"/>
      <c r="AI1" s="1069"/>
      <c r="AJ1" s="1069"/>
      <c r="AK1" s="1069"/>
      <c r="AL1" s="1069"/>
    </row>
    <row r="2" spans="1:75" ht="13.2" x14ac:dyDescent="0.25">
      <c r="A2" s="1009"/>
      <c r="B2" s="243" t="str">
        <f>"U.S. Energy Information Administration  |  Short-Term Energy Outlook  - "&amp;Dates!D1</f>
        <v>U.S. Energy Information Administration  |  Short-Term Energy Outlook  - October 2024</v>
      </c>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row>
    <row r="3" spans="1:75" s="7" customFormat="1"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66"/>
      <c r="BM3" s="1066"/>
      <c r="BN3" s="1066"/>
      <c r="BO3" s="1066"/>
      <c r="BP3" s="1066"/>
      <c r="BQ3" s="1066"/>
      <c r="BR3" s="1066"/>
      <c r="BS3" s="1066"/>
      <c r="BT3" s="1066"/>
      <c r="BU3" s="1066"/>
      <c r="BV3" s="1067"/>
      <c r="BW3" s="743"/>
    </row>
    <row r="4" spans="1:75" s="7" customFormat="1"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12"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c r="BW4" s="743"/>
    </row>
    <row r="5" spans="1:75" ht="11.1" customHeight="1" x14ac:dyDescent="0.2">
      <c r="A5" s="36"/>
      <c r="B5" s="37" t="s">
        <v>467</v>
      </c>
      <c r="C5" s="657"/>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7"/>
      <c r="AD5" s="657"/>
      <c r="AE5" s="657"/>
      <c r="AF5" s="657"/>
      <c r="AG5" s="657"/>
      <c r="AH5" s="657"/>
      <c r="AI5" s="657"/>
      <c r="AJ5" s="657"/>
      <c r="AK5" s="657"/>
      <c r="AL5" s="657"/>
      <c r="AM5" s="657"/>
      <c r="AN5" s="657"/>
      <c r="AO5" s="657"/>
      <c r="AP5" s="657"/>
      <c r="AQ5" s="657"/>
      <c r="AR5" s="657"/>
      <c r="AS5" s="657"/>
      <c r="AT5" s="657"/>
      <c r="AU5" s="657"/>
      <c r="AV5" s="657"/>
      <c r="AW5" s="657"/>
      <c r="AX5" s="657"/>
      <c r="AY5" s="165"/>
      <c r="AZ5" s="325"/>
      <c r="BA5" s="325"/>
      <c r="BB5" s="325"/>
      <c r="BC5" s="744"/>
      <c r="BD5" s="745"/>
      <c r="BE5" s="893"/>
      <c r="BF5" s="893"/>
      <c r="BG5" s="893"/>
      <c r="BH5" s="746"/>
      <c r="BI5" s="746"/>
      <c r="BJ5" s="747"/>
      <c r="BK5" s="747"/>
      <c r="BL5" s="747"/>
      <c r="BM5" s="747"/>
      <c r="BN5" s="747"/>
      <c r="BO5" s="747"/>
      <c r="BP5" s="747"/>
      <c r="BQ5" s="747"/>
      <c r="BR5" s="747"/>
      <c r="BS5" s="747"/>
      <c r="BT5" s="747"/>
      <c r="BU5" s="747"/>
      <c r="BV5" s="747"/>
    </row>
    <row r="6" spans="1:75" s="306" customFormat="1" ht="11.1" customHeight="1" x14ac:dyDescent="0.2">
      <c r="A6" s="648" t="s">
        <v>461</v>
      </c>
      <c r="B6" s="649" t="s">
        <v>1202</v>
      </c>
      <c r="C6" s="352">
        <v>105.08169857999999</v>
      </c>
      <c r="D6" s="352">
        <v>103.20154407</v>
      </c>
      <c r="E6" s="352">
        <v>102.96889152</v>
      </c>
      <c r="F6" s="352">
        <v>102.53912387</v>
      </c>
      <c r="G6" s="352">
        <v>94.932638644999997</v>
      </c>
      <c r="H6" s="352">
        <v>97.568948466999998</v>
      </c>
      <c r="I6" s="352">
        <v>97.638054483999994</v>
      </c>
      <c r="J6" s="352">
        <v>97.664123355000001</v>
      </c>
      <c r="K6" s="352">
        <v>98.572280899999996</v>
      </c>
      <c r="L6" s="352">
        <v>96.931270612999995</v>
      </c>
      <c r="M6" s="352">
        <v>99.945693433000002</v>
      </c>
      <c r="N6" s="352">
        <v>100.56396561</v>
      </c>
      <c r="O6" s="352">
        <v>100.18002161</v>
      </c>
      <c r="P6" s="352">
        <v>92.758230820999998</v>
      </c>
      <c r="Q6" s="352">
        <v>101.16347287000001</v>
      </c>
      <c r="R6" s="352">
        <v>101.95542187</v>
      </c>
      <c r="S6" s="352">
        <v>101.87371561</v>
      </c>
      <c r="T6" s="352">
        <v>101.50880097</v>
      </c>
      <c r="U6" s="352">
        <v>102.46797629</v>
      </c>
      <c r="V6" s="352">
        <v>102.771609</v>
      </c>
      <c r="W6" s="352">
        <v>103.46927497</v>
      </c>
      <c r="X6" s="352">
        <v>105.11228484</v>
      </c>
      <c r="Y6" s="352">
        <v>106.29860367000001</v>
      </c>
      <c r="Z6" s="352">
        <v>107.19435525999999</v>
      </c>
      <c r="AA6" s="352">
        <v>104.36343297000001</v>
      </c>
      <c r="AB6" s="352">
        <v>104.08858029</v>
      </c>
      <c r="AC6" s="352">
        <v>105.88560242</v>
      </c>
      <c r="AD6" s="352">
        <v>106.64060189999999</v>
      </c>
      <c r="AE6" s="352">
        <v>107.48518405999999</v>
      </c>
      <c r="AF6" s="352">
        <v>107.7441848</v>
      </c>
      <c r="AG6" s="352">
        <v>108.87345168</v>
      </c>
      <c r="AH6" s="352">
        <v>109.43172561</v>
      </c>
      <c r="AI6" s="352">
        <v>111.01379813</v>
      </c>
      <c r="AJ6" s="352">
        <v>110.89492432</v>
      </c>
      <c r="AK6" s="352">
        <v>110.88574967</v>
      </c>
      <c r="AL6" s="352">
        <v>108.72179158</v>
      </c>
      <c r="AM6" s="352">
        <v>110.60544461000001</v>
      </c>
      <c r="AN6" s="352">
        <v>110.81359239</v>
      </c>
      <c r="AO6" s="352">
        <v>112.09463432</v>
      </c>
      <c r="AP6" s="352">
        <v>112.06689787000001</v>
      </c>
      <c r="AQ6" s="352">
        <v>112.90029839</v>
      </c>
      <c r="AR6" s="352">
        <v>112.51499977</v>
      </c>
      <c r="AS6" s="352">
        <v>112.73555652</v>
      </c>
      <c r="AT6" s="352">
        <v>113.99102803</v>
      </c>
      <c r="AU6" s="352">
        <v>114.20006807</v>
      </c>
      <c r="AV6" s="352">
        <v>114.08685558000001</v>
      </c>
      <c r="AW6" s="352">
        <v>115.62534157</v>
      </c>
      <c r="AX6" s="352">
        <v>115.87935568</v>
      </c>
      <c r="AY6" s="352">
        <v>112.24531842</v>
      </c>
      <c r="AZ6" s="352">
        <v>115.47831486</v>
      </c>
      <c r="BA6" s="352">
        <v>112.49422045</v>
      </c>
      <c r="BB6" s="352">
        <v>111.76519893</v>
      </c>
      <c r="BC6" s="352">
        <v>111.69118481</v>
      </c>
      <c r="BD6" s="719">
        <v>112.89049417</v>
      </c>
      <c r="BE6" s="719">
        <v>114.20461754999999</v>
      </c>
      <c r="BF6" s="719">
        <v>113.58069999999999</v>
      </c>
      <c r="BG6" s="719">
        <v>113.1927</v>
      </c>
      <c r="BH6" s="481">
        <v>113.3408</v>
      </c>
      <c r="BI6" s="481">
        <v>113.7285</v>
      </c>
      <c r="BJ6" s="481">
        <v>113.7508</v>
      </c>
      <c r="BK6" s="481">
        <v>113.89579999999999</v>
      </c>
      <c r="BL6" s="481">
        <v>112.78579999999999</v>
      </c>
      <c r="BM6" s="481">
        <v>114.5825</v>
      </c>
      <c r="BN6" s="481">
        <v>114.6604</v>
      </c>
      <c r="BO6" s="481">
        <v>114.71599999999999</v>
      </c>
      <c r="BP6" s="481">
        <v>114.482</v>
      </c>
      <c r="BQ6" s="481">
        <v>114.0859</v>
      </c>
      <c r="BR6" s="481">
        <v>114.3583</v>
      </c>
      <c r="BS6" s="481">
        <v>114.5021</v>
      </c>
      <c r="BT6" s="481">
        <v>114.4937</v>
      </c>
      <c r="BU6" s="481">
        <v>114.85429999999999</v>
      </c>
      <c r="BV6" s="481">
        <v>115.2628</v>
      </c>
    </row>
    <row r="7" spans="1:75" ht="11.1" customHeight="1" x14ac:dyDescent="0.2">
      <c r="A7" s="290" t="s">
        <v>462</v>
      </c>
      <c r="B7" s="650" t="s">
        <v>1105</v>
      </c>
      <c r="C7" s="626">
        <v>0.97088654838999999</v>
      </c>
      <c r="D7" s="626">
        <v>0.98712344827999998</v>
      </c>
      <c r="E7" s="626">
        <v>0.94601983870999995</v>
      </c>
      <c r="F7" s="626">
        <v>0.92027230000000004</v>
      </c>
      <c r="G7" s="626">
        <v>0.87650419354999998</v>
      </c>
      <c r="H7" s="626">
        <v>0.85457753332999997</v>
      </c>
      <c r="I7" s="626">
        <v>0.86664048387000003</v>
      </c>
      <c r="J7" s="626">
        <v>0.86892322581000003</v>
      </c>
      <c r="K7" s="626">
        <v>0.90199459999999998</v>
      </c>
      <c r="L7" s="626">
        <v>0.94119358065000003</v>
      </c>
      <c r="M7" s="626">
        <v>0.98894166667000005</v>
      </c>
      <c r="N7" s="626">
        <v>1.0052184194</v>
      </c>
      <c r="O7" s="626">
        <v>1.0215232258</v>
      </c>
      <c r="P7" s="626">
        <v>1.0130256429</v>
      </c>
      <c r="Q7" s="626">
        <v>1.0155860967999999</v>
      </c>
      <c r="R7" s="626">
        <v>0.98381166666999997</v>
      </c>
      <c r="S7" s="626">
        <v>0.935639</v>
      </c>
      <c r="T7" s="626">
        <v>0.92383280000000001</v>
      </c>
      <c r="U7" s="626">
        <v>0.84774974193999997</v>
      </c>
      <c r="V7" s="626">
        <v>0.89884848387000005</v>
      </c>
      <c r="W7" s="626">
        <v>0.95113566667000005</v>
      </c>
      <c r="X7" s="626">
        <v>0.98252980644999999</v>
      </c>
      <c r="Y7" s="626">
        <v>1.0245060333</v>
      </c>
      <c r="Z7" s="626">
        <v>1.0657584839000001</v>
      </c>
      <c r="AA7" s="626">
        <v>1.0601481612999999</v>
      </c>
      <c r="AB7" s="626">
        <v>1.0719234643</v>
      </c>
      <c r="AC7" s="626">
        <v>1.0475045806000001</v>
      </c>
      <c r="AD7" s="626">
        <v>1.0303260667</v>
      </c>
      <c r="AE7" s="626">
        <v>1.0218357741999999</v>
      </c>
      <c r="AF7" s="626">
        <v>0.95478759999999996</v>
      </c>
      <c r="AG7" s="626">
        <v>0.95658522581000005</v>
      </c>
      <c r="AH7" s="626">
        <v>0.94774116128999997</v>
      </c>
      <c r="AI7" s="626">
        <v>0.9762786</v>
      </c>
      <c r="AJ7" s="626">
        <v>1.0039356451999999</v>
      </c>
      <c r="AK7" s="626">
        <v>1.0311479333</v>
      </c>
      <c r="AL7" s="626">
        <v>1.1671280968</v>
      </c>
      <c r="AM7" s="626">
        <v>1.0771140644999999</v>
      </c>
      <c r="AN7" s="626">
        <v>1.0973731070999999</v>
      </c>
      <c r="AO7" s="626">
        <v>1.0540509032000001</v>
      </c>
      <c r="AP7" s="626">
        <v>1.0437551667</v>
      </c>
      <c r="AQ7" s="626">
        <v>1.0093054194</v>
      </c>
      <c r="AR7" s="626">
        <v>0.96637013332999999</v>
      </c>
      <c r="AS7" s="626">
        <v>0.91863903225999999</v>
      </c>
      <c r="AT7" s="626">
        <v>0.86308835484000002</v>
      </c>
      <c r="AU7" s="626">
        <v>0.95946416667000001</v>
      </c>
      <c r="AV7" s="626">
        <v>1.0172466452</v>
      </c>
      <c r="AW7" s="626">
        <v>1.0244602332999999</v>
      </c>
      <c r="AX7" s="626">
        <v>1.0760132257999999</v>
      </c>
      <c r="AY7" s="626">
        <v>1.0992659032000001</v>
      </c>
      <c r="AZ7" s="626">
        <v>1.0852452069</v>
      </c>
      <c r="BA7" s="626">
        <v>1.0845506129</v>
      </c>
      <c r="BB7" s="626">
        <v>1.0391367332999999</v>
      </c>
      <c r="BC7" s="626">
        <v>1.0310436774</v>
      </c>
      <c r="BD7" s="691">
        <v>0.96558350000000004</v>
      </c>
      <c r="BE7" s="691">
        <v>0.94305277419</v>
      </c>
      <c r="BF7" s="691">
        <v>0.91877869999999995</v>
      </c>
      <c r="BG7" s="691">
        <v>0.9684045</v>
      </c>
      <c r="BH7" s="394">
        <v>1.004081</v>
      </c>
      <c r="BI7" s="394">
        <v>1.043531</v>
      </c>
      <c r="BJ7" s="394">
        <v>1.071563</v>
      </c>
      <c r="BK7" s="394">
        <v>1.0572710000000001</v>
      </c>
      <c r="BL7" s="394">
        <v>1.049404</v>
      </c>
      <c r="BM7" s="394">
        <v>1.0315939999999999</v>
      </c>
      <c r="BN7" s="394">
        <v>1.001295</v>
      </c>
      <c r="BO7" s="394">
        <v>0.9720261</v>
      </c>
      <c r="BP7" s="394">
        <v>0.92353470000000004</v>
      </c>
      <c r="BQ7" s="394">
        <v>0.87264520000000001</v>
      </c>
      <c r="BR7" s="394">
        <v>0.85973180000000005</v>
      </c>
      <c r="BS7" s="394">
        <v>0.91888519999999996</v>
      </c>
      <c r="BT7" s="394">
        <v>0.96255239999999997</v>
      </c>
      <c r="BU7" s="394">
        <v>1.0087029999999999</v>
      </c>
      <c r="BV7" s="394">
        <v>1.0423549999999999</v>
      </c>
    </row>
    <row r="8" spans="1:75" ht="11.1" customHeight="1" x14ac:dyDescent="0.2">
      <c r="A8" s="290" t="s">
        <v>465</v>
      </c>
      <c r="B8" s="650" t="s">
        <v>1203</v>
      </c>
      <c r="C8" s="626">
        <v>2.7769757096999999</v>
      </c>
      <c r="D8" s="626">
        <v>2.7960630344999999</v>
      </c>
      <c r="E8" s="626">
        <v>2.8373459032000001</v>
      </c>
      <c r="F8" s="626">
        <v>2.6861964333000001</v>
      </c>
      <c r="G8" s="626">
        <v>2.0867804516000001</v>
      </c>
      <c r="H8" s="626">
        <v>2.0847753667000002</v>
      </c>
      <c r="I8" s="626">
        <v>2.1942140323000001</v>
      </c>
      <c r="J8" s="626">
        <v>1.4250750323000001</v>
      </c>
      <c r="K8" s="626">
        <v>1.6354038</v>
      </c>
      <c r="L8" s="626">
        <v>1.2528770968</v>
      </c>
      <c r="M8" s="626">
        <v>2.0264318333000002</v>
      </c>
      <c r="N8" s="626">
        <v>2.1822415484</v>
      </c>
      <c r="O8" s="626">
        <v>2.3162698064999998</v>
      </c>
      <c r="P8" s="626">
        <v>2.2872330356999999</v>
      </c>
      <c r="Q8" s="626">
        <v>2.3935878386999998</v>
      </c>
      <c r="R8" s="626">
        <v>2.3254166333000001</v>
      </c>
      <c r="S8" s="626">
        <v>2.3242332581</v>
      </c>
      <c r="T8" s="626">
        <v>2.2474622000000002</v>
      </c>
      <c r="U8" s="626">
        <v>2.3143942903000001</v>
      </c>
      <c r="V8" s="626">
        <v>1.9809305160999999</v>
      </c>
      <c r="W8" s="626">
        <v>1.1517679332999999</v>
      </c>
      <c r="X8" s="626">
        <v>1.9366682903000001</v>
      </c>
      <c r="Y8" s="626">
        <v>2.1855472332999999</v>
      </c>
      <c r="Z8" s="626">
        <v>2.1946712258000001</v>
      </c>
      <c r="AA8" s="626">
        <v>2.0679030967999998</v>
      </c>
      <c r="AB8" s="626">
        <v>2.0229363570999999</v>
      </c>
      <c r="AC8" s="626">
        <v>2.0733298386999999</v>
      </c>
      <c r="AD8" s="626">
        <v>2.1800681000000002</v>
      </c>
      <c r="AE8" s="626">
        <v>1.9966170323000001</v>
      </c>
      <c r="AF8" s="626">
        <v>2.1363458667000002</v>
      </c>
      <c r="AG8" s="626">
        <v>2.1347006129000001</v>
      </c>
      <c r="AH8" s="626">
        <v>2.1927853870999998</v>
      </c>
      <c r="AI8" s="626">
        <v>2.1625107667000001</v>
      </c>
      <c r="AJ8" s="626">
        <v>2.1370863548000001</v>
      </c>
      <c r="AK8" s="626">
        <v>2.1471424667000001</v>
      </c>
      <c r="AL8" s="626">
        <v>2.0744185484000002</v>
      </c>
      <c r="AM8" s="626">
        <v>2.1827837741999998</v>
      </c>
      <c r="AN8" s="626">
        <v>2.1246415000000001</v>
      </c>
      <c r="AO8" s="626">
        <v>2.0926239999999998</v>
      </c>
      <c r="AP8" s="626">
        <v>1.9484824332999999</v>
      </c>
      <c r="AQ8" s="626">
        <v>1.8158149676999999</v>
      </c>
      <c r="AR8" s="626">
        <v>1.9025467667</v>
      </c>
      <c r="AS8" s="626">
        <v>2.033649</v>
      </c>
      <c r="AT8" s="626">
        <v>1.9350218387</v>
      </c>
      <c r="AU8" s="626">
        <v>2.0933869666999998</v>
      </c>
      <c r="AV8" s="626">
        <v>1.9905344839000001</v>
      </c>
      <c r="AW8" s="626">
        <v>1.9012810333000001</v>
      </c>
      <c r="AX8" s="626">
        <v>1.9065020644999999</v>
      </c>
      <c r="AY8" s="626">
        <v>1.8938280000000001</v>
      </c>
      <c r="AZ8" s="626">
        <v>1.8620815517</v>
      </c>
      <c r="BA8" s="626">
        <v>1.7577718387000001</v>
      </c>
      <c r="BB8" s="626">
        <v>1.9091091333000001</v>
      </c>
      <c r="BC8" s="626">
        <v>1.7024703226</v>
      </c>
      <c r="BD8" s="691">
        <v>1.8341862667</v>
      </c>
      <c r="BE8" s="691">
        <v>1.8732669355</v>
      </c>
      <c r="BF8" s="691">
        <v>1.8443329837</v>
      </c>
      <c r="BG8" s="691">
        <v>1.6325396966000001</v>
      </c>
      <c r="BH8" s="394">
        <v>1.6322138805999999</v>
      </c>
      <c r="BI8" s="394">
        <v>1.8124926948</v>
      </c>
      <c r="BJ8" s="394">
        <v>1.8156308296999999</v>
      </c>
      <c r="BK8" s="394">
        <v>1.8027649887999999</v>
      </c>
      <c r="BL8" s="394">
        <v>1.7918802949999999</v>
      </c>
      <c r="BM8" s="394">
        <v>1.7880670373000001</v>
      </c>
      <c r="BN8" s="394">
        <v>1.7819148735000001</v>
      </c>
      <c r="BO8" s="394">
        <v>1.7779540833</v>
      </c>
      <c r="BP8" s="394">
        <v>1.7613874575999999</v>
      </c>
      <c r="BQ8" s="394">
        <v>1.7458223715000001</v>
      </c>
      <c r="BR8" s="394">
        <v>1.6961063191000001</v>
      </c>
      <c r="BS8" s="394">
        <v>1.6855611373999999</v>
      </c>
      <c r="BT8" s="394">
        <v>1.5955185298000001</v>
      </c>
      <c r="BU8" s="394">
        <v>1.7535163951999999</v>
      </c>
      <c r="BV8" s="394">
        <v>1.7667616670999999</v>
      </c>
    </row>
    <row r="9" spans="1:75" ht="11.1" customHeight="1" x14ac:dyDescent="0.2">
      <c r="A9" s="290" t="s">
        <v>466</v>
      </c>
      <c r="B9" s="650" t="s">
        <v>1204</v>
      </c>
      <c r="C9" s="626">
        <v>101.33383632</v>
      </c>
      <c r="D9" s="626">
        <v>99.418357585999999</v>
      </c>
      <c r="E9" s="626">
        <v>99.185525773999998</v>
      </c>
      <c r="F9" s="626">
        <v>98.932655132999997</v>
      </c>
      <c r="G9" s="626">
        <v>91.969353999999996</v>
      </c>
      <c r="H9" s="626">
        <v>94.629595566999996</v>
      </c>
      <c r="I9" s="626">
        <v>94.577199968000002</v>
      </c>
      <c r="J9" s="626">
        <v>95.370125096999999</v>
      </c>
      <c r="K9" s="626">
        <v>96.034882499999995</v>
      </c>
      <c r="L9" s="626">
        <v>94.737199935000007</v>
      </c>
      <c r="M9" s="626">
        <v>96.930319933000007</v>
      </c>
      <c r="N9" s="626">
        <v>97.376505644999995</v>
      </c>
      <c r="O9" s="626">
        <v>96.842228581000001</v>
      </c>
      <c r="P9" s="626">
        <v>89.457972143000006</v>
      </c>
      <c r="Q9" s="626">
        <v>97.754298934999994</v>
      </c>
      <c r="R9" s="626">
        <v>98.646193566999997</v>
      </c>
      <c r="S9" s="626">
        <v>98.613843355</v>
      </c>
      <c r="T9" s="626">
        <v>98.337505966999998</v>
      </c>
      <c r="U9" s="626">
        <v>99.305832257999995</v>
      </c>
      <c r="V9" s="626">
        <v>99.891829999999999</v>
      </c>
      <c r="W9" s="626">
        <v>101.36637137</v>
      </c>
      <c r="X9" s="626">
        <v>102.19308674</v>
      </c>
      <c r="Y9" s="626">
        <v>103.0885504</v>
      </c>
      <c r="Z9" s="626">
        <v>103.93392555</v>
      </c>
      <c r="AA9" s="626">
        <v>101.23538171</v>
      </c>
      <c r="AB9" s="626">
        <v>100.99372046000001</v>
      </c>
      <c r="AC9" s="626">
        <v>102.764768</v>
      </c>
      <c r="AD9" s="626">
        <v>103.43020773000001</v>
      </c>
      <c r="AE9" s="626">
        <v>104.46673126</v>
      </c>
      <c r="AF9" s="626">
        <v>104.65305133</v>
      </c>
      <c r="AG9" s="626">
        <v>105.78216584</v>
      </c>
      <c r="AH9" s="626">
        <v>106.29119906</v>
      </c>
      <c r="AI9" s="626">
        <v>107.87500876999999</v>
      </c>
      <c r="AJ9" s="626">
        <v>107.75390231999999</v>
      </c>
      <c r="AK9" s="626">
        <v>107.70745927</v>
      </c>
      <c r="AL9" s="626">
        <v>105.48024494000001</v>
      </c>
      <c r="AM9" s="626">
        <v>107.34554677</v>
      </c>
      <c r="AN9" s="626">
        <v>107.59157779</v>
      </c>
      <c r="AO9" s="626">
        <v>108.94795942</v>
      </c>
      <c r="AP9" s="626">
        <v>109.07466027</v>
      </c>
      <c r="AQ9" s="626">
        <v>110.07517799999999</v>
      </c>
      <c r="AR9" s="626">
        <v>109.64608287</v>
      </c>
      <c r="AS9" s="626">
        <v>109.78326848</v>
      </c>
      <c r="AT9" s="626">
        <v>111.19291784000001</v>
      </c>
      <c r="AU9" s="626">
        <v>111.14721693</v>
      </c>
      <c r="AV9" s="626">
        <v>111.07907444999999</v>
      </c>
      <c r="AW9" s="626">
        <v>112.6996003</v>
      </c>
      <c r="AX9" s="626">
        <v>112.89684038999999</v>
      </c>
      <c r="AY9" s="626">
        <v>109.25222452</v>
      </c>
      <c r="AZ9" s="626">
        <v>112.5309881</v>
      </c>
      <c r="BA9" s="626">
        <v>109.651898</v>
      </c>
      <c r="BB9" s="626">
        <v>108.81695307</v>
      </c>
      <c r="BC9" s="626">
        <v>108.95767081</v>
      </c>
      <c r="BD9" s="691">
        <v>110.0907244</v>
      </c>
      <c r="BE9" s="691">
        <v>111.38829784000001</v>
      </c>
      <c r="BF9" s="691">
        <v>110.81756742</v>
      </c>
      <c r="BG9" s="691">
        <v>110.59177161</v>
      </c>
      <c r="BH9" s="394">
        <v>110.7045</v>
      </c>
      <c r="BI9" s="394">
        <v>110.8724</v>
      </c>
      <c r="BJ9" s="394">
        <v>110.86360000000001</v>
      </c>
      <c r="BK9" s="394">
        <v>111.03579999999999</v>
      </c>
      <c r="BL9" s="394">
        <v>109.94450000000001</v>
      </c>
      <c r="BM9" s="394">
        <v>111.7629</v>
      </c>
      <c r="BN9" s="394">
        <v>111.8772</v>
      </c>
      <c r="BO9" s="394">
        <v>111.96599999999999</v>
      </c>
      <c r="BP9" s="394">
        <v>111.797</v>
      </c>
      <c r="BQ9" s="394">
        <v>111.4674</v>
      </c>
      <c r="BR9" s="394">
        <v>111.80249999999999</v>
      </c>
      <c r="BS9" s="394">
        <v>111.8976</v>
      </c>
      <c r="BT9" s="394">
        <v>111.93559999999999</v>
      </c>
      <c r="BU9" s="394">
        <v>112.0921</v>
      </c>
      <c r="BV9" s="394">
        <v>112.4537</v>
      </c>
    </row>
    <row r="10" spans="1:75" ht="11.1" customHeight="1" x14ac:dyDescent="0.2">
      <c r="A10" s="290" t="s">
        <v>1205</v>
      </c>
      <c r="B10" s="598" t="s">
        <v>1109</v>
      </c>
      <c r="C10" s="626">
        <v>32.866811093999999</v>
      </c>
      <c r="D10" s="626">
        <v>33.091940938</v>
      </c>
      <c r="E10" s="626">
        <v>32.921188874000002</v>
      </c>
      <c r="F10" s="626">
        <v>32.746398245000002</v>
      </c>
      <c r="G10" s="626">
        <v>32.33232306</v>
      </c>
      <c r="H10" s="626">
        <v>32.159045020000001</v>
      </c>
      <c r="I10" s="626">
        <v>33.107405470000003</v>
      </c>
      <c r="J10" s="626">
        <v>33.540779856999997</v>
      </c>
      <c r="K10" s="626">
        <v>32.674290351000003</v>
      </c>
      <c r="L10" s="626">
        <v>32.971695238999999</v>
      </c>
      <c r="M10" s="626">
        <v>34.067434972999997</v>
      </c>
      <c r="N10" s="626">
        <v>34.806672362999997</v>
      </c>
      <c r="O10" s="626">
        <v>34.547005847000001</v>
      </c>
      <c r="P10" s="626">
        <v>34.193104841</v>
      </c>
      <c r="Q10" s="626">
        <v>34.169765777999999</v>
      </c>
      <c r="R10" s="626">
        <v>34.003788123</v>
      </c>
      <c r="S10" s="626">
        <v>33.953702303999997</v>
      </c>
      <c r="T10" s="626">
        <v>34.054398526</v>
      </c>
      <c r="U10" s="626">
        <v>33.831906009999997</v>
      </c>
      <c r="V10" s="626">
        <v>34.534569544</v>
      </c>
      <c r="W10" s="626">
        <v>34.472690677000003</v>
      </c>
      <c r="X10" s="626">
        <v>34.923251182000001</v>
      </c>
      <c r="Y10" s="626">
        <v>35.355470513</v>
      </c>
      <c r="Z10" s="626">
        <v>35.933969587999997</v>
      </c>
      <c r="AA10" s="626">
        <v>34.924622982000002</v>
      </c>
      <c r="AB10" s="626">
        <v>34.245099930999999</v>
      </c>
      <c r="AC10" s="626">
        <v>34.323434171000002</v>
      </c>
      <c r="AD10" s="626">
        <v>34.390350574999999</v>
      </c>
      <c r="AE10" s="626">
        <v>34.625103625000001</v>
      </c>
      <c r="AF10" s="626">
        <v>34.628709305999998</v>
      </c>
      <c r="AG10" s="626">
        <v>35.120433869000003</v>
      </c>
      <c r="AH10" s="626">
        <v>34.971369027999998</v>
      </c>
      <c r="AI10" s="626">
        <v>35.033384626999997</v>
      </c>
      <c r="AJ10" s="626">
        <v>34.802275610000002</v>
      </c>
      <c r="AK10" s="626">
        <v>35.079291847</v>
      </c>
      <c r="AL10" s="626">
        <v>34.458517153000003</v>
      </c>
      <c r="AM10" s="626">
        <v>35.536413899999999</v>
      </c>
      <c r="AN10" s="626">
        <v>34.969031981999997</v>
      </c>
      <c r="AO10" s="626">
        <v>35.754750336999997</v>
      </c>
      <c r="AP10" s="626">
        <v>35.438308022000001</v>
      </c>
      <c r="AQ10" s="626">
        <v>35.722973781</v>
      </c>
      <c r="AR10" s="626">
        <v>35.790659818999998</v>
      </c>
      <c r="AS10" s="626">
        <v>35.877764749000001</v>
      </c>
      <c r="AT10" s="626">
        <v>36.334395544000003</v>
      </c>
      <c r="AU10" s="626">
        <v>35.807816713999998</v>
      </c>
      <c r="AV10" s="626">
        <v>35.876421978000003</v>
      </c>
      <c r="AW10" s="626">
        <v>37.05293168</v>
      </c>
      <c r="AX10" s="626">
        <v>37.131969783999999</v>
      </c>
      <c r="AY10" s="626">
        <v>36.545422635999998</v>
      </c>
      <c r="AZ10" s="626">
        <v>36.788521830000001</v>
      </c>
      <c r="BA10" s="626">
        <v>34.522186832000003</v>
      </c>
      <c r="BB10" s="626">
        <v>34.660095650000002</v>
      </c>
      <c r="BC10" s="626">
        <v>34.641246778999999</v>
      </c>
      <c r="BD10" s="691">
        <v>35.580055080000001</v>
      </c>
      <c r="BE10" s="691">
        <v>36.019220392999998</v>
      </c>
      <c r="BF10" s="691">
        <v>35.386888884000001</v>
      </c>
      <c r="BG10" s="691">
        <v>35.057574901000002</v>
      </c>
      <c r="BH10" s="394">
        <v>35.102619531999999</v>
      </c>
      <c r="BI10" s="394">
        <v>35.370745567</v>
      </c>
      <c r="BJ10" s="394">
        <v>35.341893542999998</v>
      </c>
      <c r="BK10" s="394">
        <v>35.750840490000002</v>
      </c>
      <c r="BL10" s="394">
        <v>35.707990047000003</v>
      </c>
      <c r="BM10" s="394">
        <v>35.807428901999998</v>
      </c>
      <c r="BN10" s="394">
        <v>35.683612701999998</v>
      </c>
      <c r="BO10" s="394">
        <v>35.747485220999998</v>
      </c>
      <c r="BP10" s="394">
        <v>35.44040519</v>
      </c>
      <c r="BQ10" s="394">
        <v>35.219179566999998</v>
      </c>
      <c r="BR10" s="394">
        <v>35.072993644</v>
      </c>
      <c r="BS10" s="394">
        <v>35.077258882999999</v>
      </c>
      <c r="BT10" s="394">
        <v>35.073664811</v>
      </c>
      <c r="BU10" s="394">
        <v>35.210107012999998</v>
      </c>
      <c r="BV10" s="394">
        <v>35.549843242999998</v>
      </c>
    </row>
    <row r="11" spans="1:75" ht="11.1" customHeight="1" x14ac:dyDescent="0.2">
      <c r="A11" s="290" t="s">
        <v>1206</v>
      </c>
      <c r="B11" s="598" t="s">
        <v>1111</v>
      </c>
      <c r="C11" s="626">
        <v>2.5890430256000001</v>
      </c>
      <c r="D11" s="626">
        <v>2.7347325490999999</v>
      </c>
      <c r="E11" s="626">
        <v>2.7560620822000002</v>
      </c>
      <c r="F11" s="626">
        <v>2.4389540752999999</v>
      </c>
      <c r="G11" s="626">
        <v>1.7298780867000001</v>
      </c>
      <c r="H11" s="626">
        <v>1.7806790406999999</v>
      </c>
      <c r="I11" s="626">
        <v>2.1357258243000001</v>
      </c>
      <c r="J11" s="626">
        <v>2.4617161415000002</v>
      </c>
      <c r="K11" s="626">
        <v>2.6412609860999998</v>
      </c>
      <c r="L11" s="626">
        <v>2.7084011019999998</v>
      </c>
      <c r="M11" s="626">
        <v>2.7150366637999999</v>
      </c>
      <c r="N11" s="626">
        <v>2.7354174180999999</v>
      </c>
      <c r="O11" s="626">
        <v>2.7178748048000001</v>
      </c>
      <c r="P11" s="626">
        <v>2.5379452506</v>
      </c>
      <c r="Q11" s="626">
        <v>2.7201527119</v>
      </c>
      <c r="R11" s="626">
        <v>2.7936360829</v>
      </c>
      <c r="S11" s="626">
        <v>2.7831429398999998</v>
      </c>
      <c r="T11" s="626">
        <v>2.7765327290999999</v>
      </c>
      <c r="U11" s="626">
        <v>2.6128936557000002</v>
      </c>
      <c r="V11" s="626">
        <v>2.7533431273</v>
      </c>
      <c r="W11" s="626">
        <v>2.8723306390999999</v>
      </c>
      <c r="X11" s="626">
        <v>2.8590634841</v>
      </c>
      <c r="Y11" s="626">
        <v>2.9380093111000001</v>
      </c>
      <c r="Z11" s="626">
        <v>2.8624830901</v>
      </c>
      <c r="AA11" s="626">
        <v>2.6571174398999999</v>
      </c>
      <c r="AB11" s="626">
        <v>2.7409560571</v>
      </c>
      <c r="AC11" s="626">
        <v>2.8772177739</v>
      </c>
      <c r="AD11" s="626">
        <v>2.3223927447000001</v>
      </c>
      <c r="AE11" s="626">
        <v>2.6532695292000001</v>
      </c>
      <c r="AF11" s="626">
        <v>2.9158648592</v>
      </c>
      <c r="AG11" s="626">
        <v>2.9495962156000002</v>
      </c>
      <c r="AH11" s="626">
        <v>2.9348065746000001</v>
      </c>
      <c r="AI11" s="626">
        <v>3.0611361624</v>
      </c>
      <c r="AJ11" s="626">
        <v>3.0432099801999999</v>
      </c>
      <c r="AK11" s="626">
        <v>2.8896403899999998</v>
      </c>
      <c r="AL11" s="626">
        <v>2.4985846544000001</v>
      </c>
      <c r="AM11" s="626">
        <v>2.7342144552000001</v>
      </c>
      <c r="AN11" s="626">
        <v>2.9317893442999998</v>
      </c>
      <c r="AO11" s="626">
        <v>2.9104078669</v>
      </c>
      <c r="AP11" s="626">
        <v>2.9831556360999998</v>
      </c>
      <c r="AQ11" s="626">
        <v>3.0246664005000001</v>
      </c>
      <c r="AR11" s="626">
        <v>3.1214109794999998</v>
      </c>
      <c r="AS11" s="626">
        <v>3.1741953884999998</v>
      </c>
      <c r="AT11" s="626">
        <v>3.2010985342999998</v>
      </c>
      <c r="AU11" s="626">
        <v>3.3259284694</v>
      </c>
      <c r="AV11" s="626">
        <v>3.2817291313000001</v>
      </c>
      <c r="AW11" s="626">
        <v>3.3246377249000001</v>
      </c>
      <c r="AX11" s="626">
        <v>3.3894823728999999</v>
      </c>
      <c r="AY11" s="626">
        <v>2.9416353847000001</v>
      </c>
      <c r="AZ11" s="626">
        <v>3.3001363376000001</v>
      </c>
      <c r="BA11" s="626">
        <v>3.2378888419999998</v>
      </c>
      <c r="BB11" s="626">
        <v>3.3248729339</v>
      </c>
      <c r="BC11" s="626">
        <v>3.3519052031999998</v>
      </c>
      <c r="BD11" s="691">
        <v>3.3288626873</v>
      </c>
      <c r="BE11" s="691">
        <v>3.1840907585</v>
      </c>
      <c r="BF11" s="691">
        <v>3.3026765397000002</v>
      </c>
      <c r="BG11" s="691">
        <v>3.3534249733000001</v>
      </c>
      <c r="BH11" s="394">
        <v>3.3486153088999999</v>
      </c>
      <c r="BI11" s="394">
        <v>3.3283578366</v>
      </c>
      <c r="BJ11" s="394">
        <v>3.3472807511</v>
      </c>
      <c r="BK11" s="394">
        <v>3.3484978110000001</v>
      </c>
      <c r="BL11" s="394">
        <v>3.3427829104</v>
      </c>
      <c r="BM11" s="394">
        <v>3.3315074753</v>
      </c>
      <c r="BN11" s="394">
        <v>3.3255761773999999</v>
      </c>
      <c r="BO11" s="394">
        <v>3.3195764296000001</v>
      </c>
      <c r="BP11" s="394">
        <v>3.3330381289000002</v>
      </c>
      <c r="BQ11" s="394">
        <v>3.3514058506</v>
      </c>
      <c r="BR11" s="394">
        <v>3.3698181317000002</v>
      </c>
      <c r="BS11" s="394">
        <v>3.3791603957</v>
      </c>
      <c r="BT11" s="394">
        <v>3.3755979554</v>
      </c>
      <c r="BU11" s="394">
        <v>3.3618222807000002</v>
      </c>
      <c r="BV11" s="394">
        <v>3.3380563965999999</v>
      </c>
    </row>
    <row r="12" spans="1:75" ht="11.1" customHeight="1" x14ac:dyDescent="0.2">
      <c r="A12" s="290" t="s">
        <v>1207</v>
      </c>
      <c r="B12" s="598" t="s">
        <v>1113</v>
      </c>
      <c r="C12" s="626">
        <v>6.7986143760999997</v>
      </c>
      <c r="D12" s="626">
        <v>6.1005475404</v>
      </c>
      <c r="E12" s="626">
        <v>6.0295748562</v>
      </c>
      <c r="F12" s="626">
        <v>6.4741421170000004</v>
      </c>
      <c r="G12" s="626">
        <v>4.9296127760999999</v>
      </c>
      <c r="H12" s="626">
        <v>5.3669848856</v>
      </c>
      <c r="I12" s="626">
        <v>4.8854692618</v>
      </c>
      <c r="J12" s="626">
        <v>5.0247565158</v>
      </c>
      <c r="K12" s="626">
        <v>5.2869781003999998</v>
      </c>
      <c r="L12" s="626">
        <v>4.7980821928999999</v>
      </c>
      <c r="M12" s="626">
        <v>4.7377913851000004</v>
      </c>
      <c r="N12" s="626">
        <v>4.7681995626999996</v>
      </c>
      <c r="O12" s="626">
        <v>4.6932024555999998</v>
      </c>
      <c r="P12" s="626">
        <v>4.2582438035000001</v>
      </c>
      <c r="Q12" s="626">
        <v>5.1966381270999999</v>
      </c>
      <c r="R12" s="626">
        <v>5.1616465244</v>
      </c>
      <c r="S12" s="626">
        <v>5.2141283758999997</v>
      </c>
      <c r="T12" s="626">
        <v>5.1333062996000001</v>
      </c>
      <c r="U12" s="626">
        <v>5.1663528586999998</v>
      </c>
      <c r="V12" s="626">
        <v>5.1283145158999996</v>
      </c>
      <c r="W12" s="626">
        <v>5.4353625550000002</v>
      </c>
      <c r="X12" s="626">
        <v>5.4616253031999999</v>
      </c>
      <c r="Y12" s="626">
        <v>5.4536744862999997</v>
      </c>
      <c r="Z12" s="626">
        <v>5.5272646895999999</v>
      </c>
      <c r="AA12" s="626">
        <v>5.4000759701999996</v>
      </c>
      <c r="AB12" s="626">
        <v>5.5607726700000004</v>
      </c>
      <c r="AC12" s="626">
        <v>5.6821678359999996</v>
      </c>
      <c r="AD12" s="626">
        <v>5.8058217543000001</v>
      </c>
      <c r="AE12" s="626">
        <v>6.0064745783999998</v>
      </c>
      <c r="AF12" s="626">
        <v>6.1672576726999999</v>
      </c>
      <c r="AG12" s="626">
        <v>6.0482024299999999</v>
      </c>
      <c r="AH12" s="626">
        <v>6.2101761918999996</v>
      </c>
      <c r="AI12" s="626">
        <v>6.2865915082999999</v>
      </c>
      <c r="AJ12" s="626">
        <v>6.1209168115999999</v>
      </c>
      <c r="AK12" s="626">
        <v>6.2632188216999998</v>
      </c>
      <c r="AL12" s="626">
        <v>6.4348379107999998</v>
      </c>
      <c r="AM12" s="626">
        <v>6.3395758774999997</v>
      </c>
      <c r="AN12" s="626">
        <v>6.5632978796000003</v>
      </c>
      <c r="AO12" s="626">
        <v>6.6314481026000003</v>
      </c>
      <c r="AP12" s="626">
        <v>6.5079357733999998</v>
      </c>
      <c r="AQ12" s="626">
        <v>6.6340593655999998</v>
      </c>
      <c r="AR12" s="626">
        <v>6.6216702139999999</v>
      </c>
      <c r="AS12" s="626">
        <v>6.6113090495</v>
      </c>
      <c r="AT12" s="626">
        <v>6.5709117877000001</v>
      </c>
      <c r="AU12" s="626">
        <v>6.6735481841000004</v>
      </c>
      <c r="AV12" s="626">
        <v>6.6439174352999997</v>
      </c>
      <c r="AW12" s="626">
        <v>6.6318981392999996</v>
      </c>
      <c r="AX12" s="626">
        <v>6.6445650677000003</v>
      </c>
      <c r="AY12" s="626">
        <v>6.4785432917000003</v>
      </c>
      <c r="AZ12" s="626">
        <v>6.8046233898999997</v>
      </c>
      <c r="BA12" s="626">
        <v>6.6638593676999998</v>
      </c>
      <c r="BB12" s="626">
        <v>6.4119860844999996</v>
      </c>
      <c r="BC12" s="626">
        <v>6.9549341772000002</v>
      </c>
      <c r="BD12" s="691">
        <v>6.8011781175000001</v>
      </c>
      <c r="BE12" s="691">
        <v>7.1109779667000002</v>
      </c>
      <c r="BF12" s="691">
        <v>7.1515200424999996</v>
      </c>
      <c r="BG12" s="691">
        <v>6.9586245878000001</v>
      </c>
      <c r="BH12" s="394">
        <v>6.9779516803000003</v>
      </c>
      <c r="BI12" s="394">
        <v>6.9847601997000002</v>
      </c>
      <c r="BJ12" s="394">
        <v>6.9896461032000001</v>
      </c>
      <c r="BK12" s="394">
        <v>6.9981082508999997</v>
      </c>
      <c r="BL12" s="394">
        <v>6.692338715</v>
      </c>
      <c r="BM12" s="394">
        <v>7.0615277809999997</v>
      </c>
      <c r="BN12" s="394">
        <v>7.1569666045</v>
      </c>
      <c r="BO12" s="394">
        <v>7.1603561726000002</v>
      </c>
      <c r="BP12" s="394">
        <v>7.1615567874000003</v>
      </c>
      <c r="BQ12" s="394">
        <v>7.1598281723000001</v>
      </c>
      <c r="BR12" s="394">
        <v>7.1391557370000003</v>
      </c>
      <c r="BS12" s="394">
        <v>7.1791299562999997</v>
      </c>
      <c r="BT12" s="394">
        <v>7.2141049123999998</v>
      </c>
      <c r="BU12" s="394">
        <v>7.2446215757000001</v>
      </c>
      <c r="BV12" s="394">
        <v>7.2715291336999996</v>
      </c>
    </row>
    <row r="13" spans="1:75" ht="11.1" customHeight="1" x14ac:dyDescent="0.2">
      <c r="A13" s="290" t="s">
        <v>1208</v>
      </c>
      <c r="B13" s="598" t="s">
        <v>1115</v>
      </c>
      <c r="C13" s="626">
        <v>11.941277262</v>
      </c>
      <c r="D13" s="626">
        <v>11.996516547000001</v>
      </c>
      <c r="E13" s="626">
        <v>12.238586039999999</v>
      </c>
      <c r="F13" s="626">
        <v>12.232104057000001</v>
      </c>
      <c r="G13" s="626">
        <v>12.431979161999999</v>
      </c>
      <c r="H13" s="626">
        <v>12.101291669</v>
      </c>
      <c r="I13" s="626">
        <v>11.662970746999999</v>
      </c>
      <c r="J13" s="626">
        <v>11.597877037</v>
      </c>
      <c r="K13" s="626">
        <v>11.751578564000001</v>
      </c>
      <c r="L13" s="626">
        <v>11.807525664</v>
      </c>
      <c r="M13" s="626">
        <v>12.374608290999999</v>
      </c>
      <c r="N13" s="626">
        <v>12.605258351</v>
      </c>
      <c r="O13" s="626">
        <v>12.731417722</v>
      </c>
      <c r="P13" s="626">
        <v>11.349082672</v>
      </c>
      <c r="Q13" s="626">
        <v>13.055951703</v>
      </c>
      <c r="R13" s="626">
        <v>13.17758901</v>
      </c>
      <c r="S13" s="626">
        <v>13.162394322999999</v>
      </c>
      <c r="T13" s="626">
        <v>13.427472935000001</v>
      </c>
      <c r="U13" s="626">
        <v>13.942420648000001</v>
      </c>
      <c r="V13" s="626">
        <v>13.756166621</v>
      </c>
      <c r="W13" s="626">
        <v>14.047400057999999</v>
      </c>
      <c r="X13" s="626">
        <v>14.177709855</v>
      </c>
      <c r="Y13" s="626">
        <v>14.651241723</v>
      </c>
      <c r="Z13" s="626">
        <v>14.945579507</v>
      </c>
      <c r="AA13" s="626">
        <v>14.779606954</v>
      </c>
      <c r="AB13" s="626">
        <v>14.787434663000001</v>
      </c>
      <c r="AC13" s="626">
        <v>14.641413129</v>
      </c>
      <c r="AD13" s="626">
        <v>15.082928217999999</v>
      </c>
      <c r="AE13" s="626">
        <v>15.389503709</v>
      </c>
      <c r="AF13" s="626">
        <v>15.233897824</v>
      </c>
      <c r="AG13" s="626">
        <v>15.305565163000001</v>
      </c>
      <c r="AH13" s="626">
        <v>15.344214686000001</v>
      </c>
      <c r="AI13" s="626">
        <v>15.778311531</v>
      </c>
      <c r="AJ13" s="626">
        <v>16.112665169</v>
      </c>
      <c r="AK13" s="626">
        <v>16.234826157000001</v>
      </c>
      <c r="AL13" s="626">
        <v>15.789340449000001</v>
      </c>
      <c r="AM13" s="626">
        <v>16.069332505999999</v>
      </c>
      <c r="AN13" s="626">
        <v>17.059330682999999</v>
      </c>
      <c r="AO13" s="626">
        <v>16.424474815</v>
      </c>
      <c r="AP13" s="626">
        <v>16.630151953999999</v>
      </c>
      <c r="AQ13" s="626">
        <v>16.989688663999999</v>
      </c>
      <c r="AR13" s="626">
        <v>16.338551533</v>
      </c>
      <c r="AS13" s="626">
        <v>16.471163447999999</v>
      </c>
      <c r="AT13" s="626">
        <v>16.541278763000001</v>
      </c>
      <c r="AU13" s="626">
        <v>16.476248666</v>
      </c>
      <c r="AV13" s="626">
        <v>16.328334235</v>
      </c>
      <c r="AW13" s="626">
        <v>16.299469312999999</v>
      </c>
      <c r="AX13" s="626">
        <v>15.832846836</v>
      </c>
      <c r="AY13" s="626">
        <v>15.608849404000001</v>
      </c>
      <c r="AZ13" s="626">
        <v>16.145118072999999</v>
      </c>
      <c r="BA13" s="626">
        <v>15.400104941</v>
      </c>
      <c r="BB13" s="626">
        <v>14.617436798</v>
      </c>
      <c r="BC13" s="626">
        <v>14.04414693</v>
      </c>
      <c r="BD13" s="691">
        <v>14.093536452</v>
      </c>
      <c r="BE13" s="691">
        <v>15.037289656</v>
      </c>
      <c r="BF13" s="691">
        <v>14.793920665</v>
      </c>
      <c r="BG13" s="691">
        <v>14.799560431</v>
      </c>
      <c r="BH13" s="394">
        <v>14.760551523</v>
      </c>
      <c r="BI13" s="394">
        <v>14.769235392000001</v>
      </c>
      <c r="BJ13" s="394">
        <v>14.827918756000001</v>
      </c>
      <c r="BK13" s="394">
        <v>14.808664650000001</v>
      </c>
      <c r="BL13" s="394">
        <v>14.710962086</v>
      </c>
      <c r="BM13" s="394">
        <v>14.712296583000001</v>
      </c>
      <c r="BN13" s="394">
        <v>14.802685692000001</v>
      </c>
      <c r="BO13" s="394">
        <v>14.841612623</v>
      </c>
      <c r="BP13" s="394">
        <v>14.965530338000001</v>
      </c>
      <c r="BQ13" s="394">
        <v>14.840184519999999</v>
      </c>
      <c r="BR13" s="394">
        <v>15.337442973</v>
      </c>
      <c r="BS13" s="394">
        <v>15.433636890000001</v>
      </c>
      <c r="BT13" s="394">
        <v>15.512882514999999</v>
      </c>
      <c r="BU13" s="394">
        <v>15.614296489999999</v>
      </c>
      <c r="BV13" s="394">
        <v>15.764767586</v>
      </c>
    </row>
    <row r="14" spans="1:75" ht="11.1" customHeight="1" x14ac:dyDescent="0.2">
      <c r="A14" s="290" t="s">
        <v>1209</v>
      </c>
      <c r="B14" s="598" t="s">
        <v>1117</v>
      </c>
      <c r="C14" s="626">
        <v>16.593565044000002</v>
      </c>
      <c r="D14" s="626">
        <v>15.842017802000001</v>
      </c>
      <c r="E14" s="626">
        <v>16.015889105999999</v>
      </c>
      <c r="F14" s="626">
        <v>16.178868741999999</v>
      </c>
      <c r="G14" s="626">
        <v>13.971036492</v>
      </c>
      <c r="H14" s="626">
        <v>15.721222199</v>
      </c>
      <c r="I14" s="626">
        <v>15.584956742999999</v>
      </c>
      <c r="J14" s="626">
        <v>15.944621505000001</v>
      </c>
      <c r="K14" s="626">
        <v>16.391079624</v>
      </c>
      <c r="L14" s="626">
        <v>15.921247210000001</v>
      </c>
      <c r="M14" s="626">
        <v>16.034909668000001</v>
      </c>
      <c r="N14" s="626">
        <v>15.834486650000001</v>
      </c>
      <c r="O14" s="626">
        <v>15.913730655</v>
      </c>
      <c r="P14" s="626">
        <v>13.060655948000001</v>
      </c>
      <c r="Q14" s="626">
        <v>16.254454661</v>
      </c>
      <c r="R14" s="626">
        <v>17.195486024000001</v>
      </c>
      <c r="S14" s="626">
        <v>17.078816431</v>
      </c>
      <c r="T14" s="626">
        <v>17.130123880999999</v>
      </c>
      <c r="U14" s="626">
        <v>17.592698134999999</v>
      </c>
      <c r="V14" s="626">
        <v>17.844530550000002</v>
      </c>
      <c r="W14" s="626">
        <v>18.405380106999999</v>
      </c>
      <c r="X14" s="626">
        <v>18.434469344</v>
      </c>
      <c r="Y14" s="626">
        <v>18.467755930999999</v>
      </c>
      <c r="Z14" s="626">
        <v>18.534394288000001</v>
      </c>
      <c r="AA14" s="626">
        <v>18.136197264</v>
      </c>
      <c r="AB14" s="626">
        <v>18.410246357999998</v>
      </c>
      <c r="AC14" s="626">
        <v>19.347612804000001</v>
      </c>
      <c r="AD14" s="626">
        <v>19.775038762000001</v>
      </c>
      <c r="AE14" s="626">
        <v>19.833509069000002</v>
      </c>
      <c r="AF14" s="626">
        <v>19.665241045999998</v>
      </c>
      <c r="AG14" s="626">
        <v>20.199092338</v>
      </c>
      <c r="AH14" s="626">
        <v>20.606987160999999</v>
      </c>
      <c r="AI14" s="626">
        <v>21.345864507999998</v>
      </c>
      <c r="AJ14" s="626">
        <v>21.233459864</v>
      </c>
      <c r="AK14" s="626">
        <v>21.122182459000001</v>
      </c>
      <c r="AL14" s="626">
        <v>20.89979134</v>
      </c>
      <c r="AM14" s="626">
        <v>21.209070495999999</v>
      </c>
      <c r="AN14" s="626">
        <v>21.232000998</v>
      </c>
      <c r="AO14" s="626">
        <v>22.132473322999999</v>
      </c>
      <c r="AP14" s="626">
        <v>22.402017173000001</v>
      </c>
      <c r="AQ14" s="626">
        <v>22.467032801999999</v>
      </c>
      <c r="AR14" s="626">
        <v>22.434055000000001</v>
      </c>
      <c r="AS14" s="626">
        <v>22.629737345999999</v>
      </c>
      <c r="AT14" s="626">
        <v>23.224935740999999</v>
      </c>
      <c r="AU14" s="626">
        <v>23.394243059000001</v>
      </c>
      <c r="AV14" s="626">
        <v>23.419098026</v>
      </c>
      <c r="AW14" s="626">
        <v>23.895003849999998</v>
      </c>
      <c r="AX14" s="626">
        <v>24.369233469000001</v>
      </c>
      <c r="AY14" s="626">
        <v>23.178832736</v>
      </c>
      <c r="AZ14" s="626">
        <v>24.318214615999999</v>
      </c>
      <c r="BA14" s="626">
        <v>24.114239372</v>
      </c>
      <c r="BB14" s="626">
        <v>24.304326193000001</v>
      </c>
      <c r="BC14" s="626">
        <v>24.509876571</v>
      </c>
      <c r="BD14" s="691">
        <v>24.840076742000001</v>
      </c>
      <c r="BE14" s="691">
        <v>23.816500795</v>
      </c>
      <c r="BF14" s="691">
        <v>24.784062898999998</v>
      </c>
      <c r="BG14" s="691">
        <v>24.809894457999999</v>
      </c>
      <c r="BH14" s="394">
        <v>24.996724211</v>
      </c>
      <c r="BI14" s="394">
        <v>25.124556076000001</v>
      </c>
      <c r="BJ14" s="394">
        <v>25.226351018999999</v>
      </c>
      <c r="BK14" s="394">
        <v>24.662595422999999</v>
      </c>
      <c r="BL14" s="394">
        <v>24.190556849</v>
      </c>
      <c r="BM14" s="394">
        <v>25.69578482</v>
      </c>
      <c r="BN14" s="394">
        <v>25.875373463999999</v>
      </c>
      <c r="BO14" s="394">
        <v>25.959502174000001</v>
      </c>
      <c r="BP14" s="394">
        <v>26.041602051000002</v>
      </c>
      <c r="BQ14" s="394">
        <v>26.120210608000001</v>
      </c>
      <c r="BR14" s="394">
        <v>26.189253954000002</v>
      </c>
      <c r="BS14" s="394">
        <v>26.236668903999998</v>
      </c>
      <c r="BT14" s="394">
        <v>26.282714941999998</v>
      </c>
      <c r="BU14" s="394">
        <v>26.326016421999999</v>
      </c>
      <c r="BV14" s="394">
        <v>26.367253613999999</v>
      </c>
    </row>
    <row r="15" spans="1:75" ht="11.1" customHeight="1" x14ac:dyDescent="0.2">
      <c r="A15" s="290" t="s">
        <v>1210</v>
      </c>
      <c r="B15" s="598" t="s">
        <v>1119</v>
      </c>
      <c r="C15" s="626">
        <v>30.543785971999998</v>
      </c>
      <c r="D15" s="626">
        <v>29.652037728</v>
      </c>
      <c r="E15" s="626">
        <v>29.223731300000001</v>
      </c>
      <c r="F15" s="626">
        <v>28.86219943</v>
      </c>
      <c r="G15" s="626">
        <v>26.574493004000001</v>
      </c>
      <c r="H15" s="626">
        <v>27.500310518999999</v>
      </c>
      <c r="I15" s="626">
        <v>27.200633243999999</v>
      </c>
      <c r="J15" s="626">
        <v>26.800474749999999</v>
      </c>
      <c r="K15" s="626">
        <v>27.289712374</v>
      </c>
      <c r="L15" s="626">
        <v>26.530242140999999</v>
      </c>
      <c r="M15" s="626">
        <v>27.000652351999999</v>
      </c>
      <c r="N15" s="626">
        <v>26.624868880000001</v>
      </c>
      <c r="O15" s="626">
        <v>26.235478192999999</v>
      </c>
      <c r="P15" s="626">
        <v>24.053967486000001</v>
      </c>
      <c r="Q15" s="626">
        <v>26.352778955000002</v>
      </c>
      <c r="R15" s="626">
        <v>26.310487568999999</v>
      </c>
      <c r="S15" s="626">
        <v>26.418299498</v>
      </c>
      <c r="T15" s="626">
        <v>25.812798962999999</v>
      </c>
      <c r="U15" s="626">
        <v>26.155857726000001</v>
      </c>
      <c r="V15" s="626">
        <v>25.870849836000001</v>
      </c>
      <c r="W15" s="626">
        <v>26.129269297</v>
      </c>
      <c r="X15" s="626">
        <v>26.334042123</v>
      </c>
      <c r="Y15" s="626">
        <v>26.218514703</v>
      </c>
      <c r="Z15" s="626">
        <v>26.126050771999999</v>
      </c>
      <c r="AA15" s="626">
        <v>25.333443905999999</v>
      </c>
      <c r="AB15" s="626">
        <v>25.242918891999999</v>
      </c>
      <c r="AC15" s="626">
        <v>25.885380092999998</v>
      </c>
      <c r="AD15" s="626">
        <v>26.044534612</v>
      </c>
      <c r="AE15" s="626">
        <v>25.954397554</v>
      </c>
      <c r="AF15" s="626">
        <v>26.034195958000002</v>
      </c>
      <c r="AG15" s="626">
        <v>26.151884176999999</v>
      </c>
      <c r="AH15" s="626">
        <v>26.215930229000001</v>
      </c>
      <c r="AI15" s="626">
        <v>26.362444996000001</v>
      </c>
      <c r="AJ15" s="626">
        <v>26.433633855</v>
      </c>
      <c r="AK15" s="626">
        <v>26.110240326</v>
      </c>
      <c r="AL15" s="626">
        <v>25.391993009</v>
      </c>
      <c r="AM15" s="626">
        <v>25.450055188</v>
      </c>
      <c r="AN15" s="626">
        <v>24.829472433999999</v>
      </c>
      <c r="AO15" s="626">
        <v>25.088320373999998</v>
      </c>
      <c r="AP15" s="626">
        <v>25.106305869</v>
      </c>
      <c r="AQ15" s="626">
        <v>25.230004136000002</v>
      </c>
      <c r="AR15" s="626">
        <v>25.332607457999998</v>
      </c>
      <c r="AS15" s="626">
        <v>25.012012368000001</v>
      </c>
      <c r="AT15" s="626">
        <v>25.313299727</v>
      </c>
      <c r="AU15" s="626">
        <v>25.462369013</v>
      </c>
      <c r="AV15" s="626">
        <v>25.522390763000001</v>
      </c>
      <c r="AW15" s="626">
        <v>25.488660076999999</v>
      </c>
      <c r="AX15" s="626">
        <v>25.521856083999999</v>
      </c>
      <c r="AY15" s="626">
        <v>24.492142156</v>
      </c>
      <c r="AZ15" s="626">
        <v>25.167483555</v>
      </c>
      <c r="BA15" s="626">
        <v>25.706944119999999</v>
      </c>
      <c r="BB15" s="626">
        <v>25.491206278</v>
      </c>
      <c r="BC15" s="626">
        <v>25.482430789999999</v>
      </c>
      <c r="BD15" s="691">
        <v>25.623262235999999</v>
      </c>
      <c r="BE15" s="691">
        <v>26.213327336999999</v>
      </c>
      <c r="BF15" s="691">
        <v>25.398498391</v>
      </c>
      <c r="BG15" s="691">
        <v>25.612692261999999</v>
      </c>
      <c r="BH15" s="394">
        <v>25.518041519000001</v>
      </c>
      <c r="BI15" s="394">
        <v>25.294772179999999</v>
      </c>
      <c r="BJ15" s="394">
        <v>25.130517419</v>
      </c>
      <c r="BK15" s="394">
        <v>25.467095694000001</v>
      </c>
      <c r="BL15" s="394">
        <v>25.299847949</v>
      </c>
      <c r="BM15" s="394">
        <v>25.154317218999999</v>
      </c>
      <c r="BN15" s="394">
        <v>25.032994484</v>
      </c>
      <c r="BO15" s="394">
        <v>24.937492335000002</v>
      </c>
      <c r="BP15" s="394">
        <v>24.854913930999999</v>
      </c>
      <c r="BQ15" s="394">
        <v>24.776633653000001</v>
      </c>
      <c r="BR15" s="394">
        <v>24.693834771999999</v>
      </c>
      <c r="BS15" s="394">
        <v>24.591789456000001</v>
      </c>
      <c r="BT15" s="394">
        <v>24.476645652999999</v>
      </c>
      <c r="BU15" s="394">
        <v>24.335191327</v>
      </c>
      <c r="BV15" s="394">
        <v>24.162278095000001</v>
      </c>
    </row>
    <row r="16" spans="1:75" ht="11.1" customHeight="1" x14ac:dyDescent="0.2">
      <c r="A16" s="290"/>
      <c r="B16" s="599"/>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626"/>
      <c r="AA16" s="626"/>
      <c r="AB16" s="626"/>
      <c r="AC16" s="626"/>
      <c r="AD16" s="626"/>
      <c r="AE16" s="626"/>
      <c r="AF16" s="626"/>
      <c r="AG16" s="626"/>
      <c r="AH16" s="626"/>
      <c r="AI16" s="626"/>
      <c r="AJ16" s="626"/>
      <c r="AK16" s="626"/>
      <c r="AL16" s="626"/>
      <c r="AM16" s="626"/>
      <c r="AN16" s="626"/>
      <c r="AO16" s="626"/>
      <c r="AP16" s="626"/>
      <c r="AQ16" s="626"/>
      <c r="AR16" s="626"/>
      <c r="AS16" s="626"/>
      <c r="AT16" s="626"/>
      <c r="AU16" s="626"/>
      <c r="AV16" s="626"/>
      <c r="AW16" s="626"/>
      <c r="AX16" s="626"/>
      <c r="AY16" s="626"/>
      <c r="AZ16" s="626"/>
      <c r="BA16" s="626"/>
      <c r="BB16" s="626"/>
      <c r="BC16" s="626"/>
      <c r="BD16" s="691"/>
      <c r="BE16" s="691"/>
      <c r="BF16" s="691"/>
      <c r="BG16" s="691"/>
      <c r="BH16" s="394"/>
      <c r="BI16" s="394"/>
      <c r="BJ16" s="394"/>
      <c r="BK16" s="394"/>
      <c r="BL16" s="394"/>
      <c r="BM16" s="394"/>
      <c r="BN16" s="394"/>
      <c r="BO16" s="394"/>
      <c r="BP16" s="394"/>
      <c r="BQ16" s="394"/>
      <c r="BR16" s="394"/>
      <c r="BS16" s="394"/>
      <c r="BT16" s="394"/>
      <c r="BU16" s="394"/>
      <c r="BV16" s="394"/>
    </row>
    <row r="17" spans="1:74" s="306" customFormat="1" ht="11.1" customHeight="1" x14ac:dyDescent="0.2">
      <c r="A17" s="648" t="s">
        <v>460</v>
      </c>
      <c r="B17" s="649" t="s">
        <v>1211</v>
      </c>
      <c r="C17" s="352">
        <v>107.33048386999999</v>
      </c>
      <c r="D17" s="352">
        <v>105.59651724</v>
      </c>
      <c r="E17" s="352">
        <v>87.919419355000002</v>
      </c>
      <c r="F17" s="352">
        <v>75.452299999999994</v>
      </c>
      <c r="G17" s="352">
        <v>66.989387097000005</v>
      </c>
      <c r="H17" s="352">
        <v>71.140766666999994</v>
      </c>
      <c r="I17" s="352">
        <v>79.622548386999995</v>
      </c>
      <c r="J17" s="352">
        <v>77.557483871000002</v>
      </c>
      <c r="K17" s="352">
        <v>71.898266667000001</v>
      </c>
      <c r="L17" s="352">
        <v>74.855000000000004</v>
      </c>
      <c r="M17" s="352">
        <v>81.551533332999995</v>
      </c>
      <c r="N17" s="352">
        <v>102.8436129</v>
      </c>
      <c r="O17" s="352">
        <v>107.58770968</v>
      </c>
      <c r="P17" s="352">
        <v>110.56132143000001</v>
      </c>
      <c r="Q17" s="352">
        <v>85.164580645000001</v>
      </c>
      <c r="R17" s="352">
        <v>75.720699999999994</v>
      </c>
      <c r="S17" s="352">
        <v>68.271612903000005</v>
      </c>
      <c r="T17" s="352">
        <v>74.734366667000003</v>
      </c>
      <c r="U17" s="352">
        <v>77.986774194000006</v>
      </c>
      <c r="V17" s="352">
        <v>78.589225806000002</v>
      </c>
      <c r="W17" s="352">
        <v>71.273700000000005</v>
      </c>
      <c r="X17" s="352">
        <v>72.881516129000005</v>
      </c>
      <c r="Y17" s="352">
        <v>89.499233333000006</v>
      </c>
      <c r="Z17" s="352">
        <v>97.039387097000002</v>
      </c>
      <c r="AA17" s="352">
        <v>115.91280645000001</v>
      </c>
      <c r="AB17" s="352">
        <v>109.255</v>
      </c>
      <c r="AC17" s="352">
        <v>89.695580645000007</v>
      </c>
      <c r="AD17" s="352">
        <v>78.679466667</v>
      </c>
      <c r="AE17" s="352">
        <v>72.303193547999996</v>
      </c>
      <c r="AF17" s="352">
        <v>77.226066666999998</v>
      </c>
      <c r="AG17" s="352">
        <v>83.316903225999994</v>
      </c>
      <c r="AH17" s="352">
        <v>82.559096773999997</v>
      </c>
      <c r="AI17" s="352">
        <v>76.266033332999996</v>
      </c>
      <c r="AJ17" s="352">
        <v>76.248548387</v>
      </c>
      <c r="AK17" s="352">
        <v>92.231733332999994</v>
      </c>
      <c r="AL17" s="352">
        <v>108.89893548000001</v>
      </c>
      <c r="AM17" s="352">
        <v>106.58989809000001</v>
      </c>
      <c r="AN17" s="352">
        <v>105.32684450000001</v>
      </c>
      <c r="AO17" s="352">
        <v>97.238683320999996</v>
      </c>
      <c r="AP17" s="352">
        <v>80.724469497000001</v>
      </c>
      <c r="AQ17" s="352">
        <v>74.693447488000004</v>
      </c>
      <c r="AR17" s="352">
        <v>78.802723436999997</v>
      </c>
      <c r="AS17" s="352">
        <v>86.016445254000004</v>
      </c>
      <c r="AT17" s="352">
        <v>86.257775680999998</v>
      </c>
      <c r="AU17" s="352">
        <v>79.134556536999995</v>
      </c>
      <c r="AV17" s="352">
        <v>78.669448357999997</v>
      </c>
      <c r="AW17" s="352">
        <v>94.096170263000005</v>
      </c>
      <c r="AX17" s="352">
        <v>102.24914183999999</v>
      </c>
      <c r="AY17" s="352">
        <v>119.24482971</v>
      </c>
      <c r="AZ17" s="352">
        <v>102.39377231</v>
      </c>
      <c r="BA17" s="352">
        <v>90.121668647999996</v>
      </c>
      <c r="BB17" s="352">
        <v>79.871069703000003</v>
      </c>
      <c r="BC17" s="352">
        <v>75.152599320999997</v>
      </c>
      <c r="BD17" s="719">
        <v>80.8932322</v>
      </c>
      <c r="BE17" s="719">
        <v>88.587230129000005</v>
      </c>
      <c r="BF17" s="719">
        <v>87.278938299999993</v>
      </c>
      <c r="BG17" s="719">
        <v>79.343550300000004</v>
      </c>
      <c r="BH17" s="481">
        <v>80.171090000000007</v>
      </c>
      <c r="BI17" s="481">
        <v>91.947749999999999</v>
      </c>
      <c r="BJ17" s="481">
        <v>106.2736</v>
      </c>
      <c r="BK17" s="481">
        <v>114.5262</v>
      </c>
      <c r="BL17" s="481">
        <v>105.7371</v>
      </c>
      <c r="BM17" s="481">
        <v>92.525779999999997</v>
      </c>
      <c r="BN17" s="481">
        <v>79.943790000000007</v>
      </c>
      <c r="BO17" s="481">
        <v>73.045249999999996</v>
      </c>
      <c r="BP17" s="481">
        <v>78.054060000000007</v>
      </c>
      <c r="BQ17" s="481">
        <v>85.718630000000005</v>
      </c>
      <c r="BR17" s="481">
        <v>85.895579999999995</v>
      </c>
      <c r="BS17" s="481">
        <v>78.326580000000007</v>
      </c>
      <c r="BT17" s="481">
        <v>80.209429999999998</v>
      </c>
      <c r="BU17" s="481">
        <v>90.438400000000001</v>
      </c>
      <c r="BV17" s="481">
        <v>104.9033</v>
      </c>
    </row>
    <row r="18" spans="1:74" ht="11.1" customHeight="1" x14ac:dyDescent="0.2">
      <c r="A18" s="290" t="s">
        <v>266</v>
      </c>
      <c r="B18" s="650" t="s">
        <v>1212</v>
      </c>
      <c r="C18" s="626">
        <v>-0.93653332257999999</v>
      </c>
      <c r="D18" s="626">
        <v>-1.4303898621</v>
      </c>
      <c r="E18" s="626">
        <v>-6.8075838710000003E-2</v>
      </c>
      <c r="F18" s="626">
        <v>-1.6804246667</v>
      </c>
      <c r="G18" s="626">
        <v>0.34883793548000003</v>
      </c>
      <c r="H18" s="626">
        <v>-2.2890400999999998</v>
      </c>
      <c r="I18" s="626">
        <v>-1.0979730645000001</v>
      </c>
      <c r="J18" s="626">
        <v>-0.71190803225999999</v>
      </c>
      <c r="K18" s="626">
        <v>-1.2348710000000001</v>
      </c>
      <c r="L18" s="626">
        <v>-2.8261571934999998</v>
      </c>
      <c r="M18" s="626">
        <v>-0.35465343332999999</v>
      </c>
      <c r="N18" s="626">
        <v>-0.46632570967999998</v>
      </c>
      <c r="O18" s="626">
        <v>0.59506687096999999</v>
      </c>
      <c r="P18" s="626">
        <v>1.6568891786</v>
      </c>
      <c r="Q18" s="626">
        <v>0.87938351612999999</v>
      </c>
      <c r="R18" s="626">
        <v>-0.89617026666999999</v>
      </c>
      <c r="S18" s="626">
        <v>-0.42039096774000001</v>
      </c>
      <c r="T18" s="626">
        <v>0.18894849999999999</v>
      </c>
      <c r="U18" s="626">
        <v>-0.4005303871</v>
      </c>
      <c r="V18" s="626">
        <v>-0.27672203225999997</v>
      </c>
      <c r="W18" s="626">
        <v>-0.82671456666999998</v>
      </c>
      <c r="X18" s="626">
        <v>-2.4316505483999999</v>
      </c>
      <c r="Y18" s="626">
        <v>-3.0635067667000002</v>
      </c>
      <c r="Z18" s="626">
        <v>-1.0568236773999999</v>
      </c>
      <c r="AA18" s="626">
        <v>-3.0490235806000001</v>
      </c>
      <c r="AB18" s="626">
        <v>-0.62437778571000002</v>
      </c>
      <c r="AC18" s="626">
        <v>-1.388331129</v>
      </c>
      <c r="AD18" s="626">
        <v>-1.0835919332999999</v>
      </c>
      <c r="AE18" s="626">
        <v>-1.2586879032</v>
      </c>
      <c r="AF18" s="626">
        <v>-0.42645056666999998</v>
      </c>
      <c r="AG18" s="626">
        <v>-1.4792507742000001</v>
      </c>
      <c r="AH18" s="626">
        <v>-1.2665257742</v>
      </c>
      <c r="AI18" s="626">
        <v>-1.6790099332999999</v>
      </c>
      <c r="AJ18" s="626">
        <v>-2.1204302257999998</v>
      </c>
      <c r="AK18" s="626">
        <v>-2.5547852999999998</v>
      </c>
      <c r="AL18" s="626">
        <v>-0.69224387096999995</v>
      </c>
      <c r="AM18" s="626">
        <v>0.62372144805999996</v>
      </c>
      <c r="AN18" s="626">
        <v>0.75877364143000003</v>
      </c>
      <c r="AO18" s="626">
        <v>-9.8175711289999995E-2</v>
      </c>
      <c r="AP18" s="626">
        <v>0.14834216333</v>
      </c>
      <c r="AQ18" s="626">
        <v>-0.79045541547999998</v>
      </c>
      <c r="AR18" s="626">
        <v>-0.61045923000000002</v>
      </c>
      <c r="AS18" s="626">
        <v>-0.95261248805999998</v>
      </c>
      <c r="AT18" s="626">
        <v>-1.6240015452000001</v>
      </c>
      <c r="AU18" s="626">
        <v>-1.5246279632999999</v>
      </c>
      <c r="AV18" s="626">
        <v>-1.8376220932</v>
      </c>
      <c r="AW18" s="626">
        <v>-0.70658896999999998</v>
      </c>
      <c r="AX18" s="626">
        <v>0.58898870645000001</v>
      </c>
      <c r="AY18" s="626">
        <v>-0.50799683547999996</v>
      </c>
      <c r="AZ18" s="626">
        <v>0.48807765862000002</v>
      </c>
      <c r="BA18" s="626">
        <v>-0.50084999742000003</v>
      </c>
      <c r="BB18" s="626">
        <v>-2.0094046966999999</v>
      </c>
      <c r="BC18" s="626">
        <v>-1.7670847438999999</v>
      </c>
      <c r="BD18" s="691">
        <v>-1.0122800667</v>
      </c>
      <c r="BE18" s="691">
        <v>-1.4680543871</v>
      </c>
      <c r="BF18" s="691">
        <v>-1.0426326525</v>
      </c>
      <c r="BG18" s="691">
        <v>-2.8673658667000002</v>
      </c>
      <c r="BH18" s="394">
        <v>-1.258726</v>
      </c>
      <c r="BI18" s="394">
        <v>-0.5333599</v>
      </c>
      <c r="BJ18" s="394">
        <v>-0.1123463</v>
      </c>
      <c r="BK18" s="394">
        <v>-1.264856</v>
      </c>
      <c r="BL18" s="394">
        <v>-0.50029480000000004</v>
      </c>
      <c r="BM18" s="394">
        <v>9.5017599999999997E-3</v>
      </c>
      <c r="BN18" s="394">
        <v>-0.49258180000000001</v>
      </c>
      <c r="BO18" s="394">
        <v>-1.8327580000000001</v>
      </c>
      <c r="BP18" s="394">
        <v>-1.617642</v>
      </c>
      <c r="BQ18" s="394">
        <v>1.0916520000000001</v>
      </c>
      <c r="BR18" s="394">
        <v>-0.2012343</v>
      </c>
      <c r="BS18" s="394">
        <v>-2.97468E-2</v>
      </c>
      <c r="BT18" s="394">
        <v>0.96015300000000003</v>
      </c>
      <c r="BU18" s="394">
        <v>-1.39272</v>
      </c>
      <c r="BV18" s="394">
        <v>-0.13855609999999999</v>
      </c>
    </row>
    <row r="19" spans="1:74" s="306" customFormat="1" ht="11.1" customHeight="1" x14ac:dyDescent="0.2">
      <c r="A19" s="651" t="s">
        <v>459</v>
      </c>
      <c r="B19" s="652" t="s">
        <v>1213</v>
      </c>
      <c r="C19" s="352">
        <v>108.26701719</v>
      </c>
      <c r="D19" s="352">
        <v>107.0269071</v>
      </c>
      <c r="E19" s="352">
        <v>87.987495194000005</v>
      </c>
      <c r="F19" s="352">
        <v>77.132724667000005</v>
      </c>
      <c r="G19" s="352">
        <v>66.640549160999996</v>
      </c>
      <c r="H19" s="352">
        <v>73.429806767000002</v>
      </c>
      <c r="I19" s="352">
        <v>80.720521452</v>
      </c>
      <c r="J19" s="352">
        <v>78.269391902999999</v>
      </c>
      <c r="K19" s="352">
        <v>73.133137667</v>
      </c>
      <c r="L19" s="352">
        <v>77.681157193999994</v>
      </c>
      <c r="M19" s="352">
        <v>81.906186766999994</v>
      </c>
      <c r="N19" s="352">
        <v>103.30993861</v>
      </c>
      <c r="O19" s="352">
        <v>106.99264281000001</v>
      </c>
      <c r="P19" s="352">
        <v>108.90443225</v>
      </c>
      <c r="Q19" s="352">
        <v>84.285197128999997</v>
      </c>
      <c r="R19" s="352">
        <v>76.616870266999996</v>
      </c>
      <c r="S19" s="352">
        <v>68.692003870999997</v>
      </c>
      <c r="T19" s="352">
        <v>74.545418166999994</v>
      </c>
      <c r="U19" s="352">
        <v>78.387304580999995</v>
      </c>
      <c r="V19" s="352">
        <v>78.865947839</v>
      </c>
      <c r="W19" s="352">
        <v>72.100414567000001</v>
      </c>
      <c r="X19" s="352">
        <v>75.313166676999998</v>
      </c>
      <c r="Y19" s="352">
        <v>92.562740099999999</v>
      </c>
      <c r="Z19" s="352">
        <v>98.096210773999999</v>
      </c>
      <c r="AA19" s="352">
        <v>118.96183003</v>
      </c>
      <c r="AB19" s="352">
        <v>109.87937779000001</v>
      </c>
      <c r="AC19" s="352">
        <v>91.083911774000001</v>
      </c>
      <c r="AD19" s="352">
        <v>79.763058599999994</v>
      </c>
      <c r="AE19" s="352">
        <v>73.561881451999994</v>
      </c>
      <c r="AF19" s="352">
        <v>77.652517232999998</v>
      </c>
      <c r="AG19" s="352">
        <v>84.796154000000001</v>
      </c>
      <c r="AH19" s="352">
        <v>83.825622547999998</v>
      </c>
      <c r="AI19" s="352">
        <v>77.945043267000003</v>
      </c>
      <c r="AJ19" s="352">
        <v>78.368978612999996</v>
      </c>
      <c r="AK19" s="352">
        <v>94.786518633</v>
      </c>
      <c r="AL19" s="352">
        <v>109.59117935</v>
      </c>
      <c r="AM19" s="352">
        <v>105.96617664999999</v>
      </c>
      <c r="AN19" s="352">
        <v>104.56807086000001</v>
      </c>
      <c r="AO19" s="352">
        <v>97.336859032000007</v>
      </c>
      <c r="AP19" s="352">
        <v>80.576127333000002</v>
      </c>
      <c r="AQ19" s="352">
        <v>75.483902903000001</v>
      </c>
      <c r="AR19" s="352">
        <v>79.413182667000001</v>
      </c>
      <c r="AS19" s="352">
        <v>86.969057742000004</v>
      </c>
      <c r="AT19" s="352">
        <v>87.881777225999997</v>
      </c>
      <c r="AU19" s="352">
        <v>80.659184499999995</v>
      </c>
      <c r="AV19" s="352">
        <v>80.507070451999994</v>
      </c>
      <c r="AW19" s="352">
        <v>94.802759233000003</v>
      </c>
      <c r="AX19" s="352">
        <v>101.66015313</v>
      </c>
      <c r="AY19" s="352">
        <v>119.75282654999999</v>
      </c>
      <c r="AZ19" s="352">
        <v>101.90569465999999</v>
      </c>
      <c r="BA19" s="352">
        <v>90.622518645</v>
      </c>
      <c r="BB19" s="352">
        <v>81.880474399999997</v>
      </c>
      <c r="BC19" s="352">
        <v>76.919684064999998</v>
      </c>
      <c r="BD19" s="719">
        <v>81.905512267000006</v>
      </c>
      <c r="BE19" s="719">
        <v>90.055284516</v>
      </c>
      <c r="BF19" s="719">
        <v>88.321570953000005</v>
      </c>
      <c r="BG19" s="719">
        <v>82.210916166999993</v>
      </c>
      <c r="BH19" s="481">
        <v>81.429820000000007</v>
      </c>
      <c r="BI19" s="481">
        <v>92.481110000000001</v>
      </c>
      <c r="BJ19" s="481">
        <v>106.38590000000001</v>
      </c>
      <c r="BK19" s="481">
        <v>115.791</v>
      </c>
      <c r="BL19" s="481">
        <v>106.23739999999999</v>
      </c>
      <c r="BM19" s="481">
        <v>92.516279999999995</v>
      </c>
      <c r="BN19" s="481">
        <v>80.436369999999997</v>
      </c>
      <c r="BO19" s="481">
        <v>74.878</v>
      </c>
      <c r="BP19" s="481">
        <v>79.671700000000001</v>
      </c>
      <c r="BQ19" s="481">
        <v>84.626980000000003</v>
      </c>
      <c r="BR19" s="481">
        <v>86.096819999999994</v>
      </c>
      <c r="BS19" s="481">
        <v>78.35633</v>
      </c>
      <c r="BT19" s="481">
        <v>79.249279999999999</v>
      </c>
      <c r="BU19" s="481">
        <v>91.831119999999999</v>
      </c>
      <c r="BV19" s="481">
        <v>105.0419</v>
      </c>
    </row>
    <row r="20" spans="1:74" ht="11.1" customHeight="1" x14ac:dyDescent="0.2">
      <c r="A20" s="290" t="s">
        <v>260</v>
      </c>
      <c r="B20" s="653" t="s">
        <v>1214</v>
      </c>
      <c r="C20" s="626">
        <v>97.369451612999995</v>
      </c>
      <c r="D20" s="626">
        <v>95.498275862</v>
      </c>
      <c r="E20" s="626">
        <v>95.251677419000004</v>
      </c>
      <c r="F20" s="626">
        <v>95.024733333</v>
      </c>
      <c r="G20" s="626">
        <v>87.865387096999996</v>
      </c>
      <c r="H20" s="626">
        <v>90.400933332999998</v>
      </c>
      <c r="I20" s="626">
        <v>90.343129031999993</v>
      </c>
      <c r="J20" s="626">
        <v>90.392741935000004</v>
      </c>
      <c r="K20" s="626">
        <v>91.293066667000005</v>
      </c>
      <c r="L20" s="626">
        <v>89.707580644999993</v>
      </c>
      <c r="M20" s="626">
        <v>92.499433332999999</v>
      </c>
      <c r="N20" s="626">
        <v>93.106387096999995</v>
      </c>
      <c r="O20" s="626">
        <v>92.644387097000006</v>
      </c>
      <c r="P20" s="626">
        <v>85.780857143000006</v>
      </c>
      <c r="Q20" s="626">
        <v>93.553870967999998</v>
      </c>
      <c r="R20" s="626">
        <v>94.286233332999998</v>
      </c>
      <c r="S20" s="626">
        <v>94.210677419000007</v>
      </c>
      <c r="T20" s="626">
        <v>93.873199999999997</v>
      </c>
      <c r="U20" s="626">
        <v>94.760225805999994</v>
      </c>
      <c r="V20" s="626">
        <v>95.041032258000001</v>
      </c>
      <c r="W20" s="626">
        <v>95.686233333000004</v>
      </c>
      <c r="X20" s="626">
        <v>97.205645161000007</v>
      </c>
      <c r="Y20" s="626">
        <v>98.302733333000006</v>
      </c>
      <c r="Z20" s="626">
        <v>99.131096774</v>
      </c>
      <c r="AA20" s="626">
        <v>96.223290323000001</v>
      </c>
      <c r="AB20" s="626">
        <v>95.969892857000005</v>
      </c>
      <c r="AC20" s="626">
        <v>97.626741934999998</v>
      </c>
      <c r="AD20" s="626">
        <v>98.322833333000005</v>
      </c>
      <c r="AE20" s="626">
        <v>99.101548386999994</v>
      </c>
      <c r="AF20" s="626">
        <v>99.340366666999998</v>
      </c>
      <c r="AG20" s="626">
        <v>100.38154839000001</v>
      </c>
      <c r="AH20" s="626">
        <v>100.89625805999999</v>
      </c>
      <c r="AI20" s="626">
        <v>102.35493332999999</v>
      </c>
      <c r="AJ20" s="626">
        <v>102.24535484</v>
      </c>
      <c r="AK20" s="626">
        <v>102.23686667</v>
      </c>
      <c r="AL20" s="626">
        <v>100.24170968</v>
      </c>
      <c r="AM20" s="626">
        <v>101.831</v>
      </c>
      <c r="AN20" s="626">
        <v>101.93346429</v>
      </c>
      <c r="AO20" s="626">
        <v>102.86148387</v>
      </c>
      <c r="AP20" s="626">
        <v>102.70313333</v>
      </c>
      <c r="AQ20" s="626">
        <v>103.55525806</v>
      </c>
      <c r="AR20" s="626">
        <v>103.23403333</v>
      </c>
      <c r="AS20" s="626">
        <v>103.31225806</v>
      </c>
      <c r="AT20" s="626">
        <v>104.48664515999999</v>
      </c>
      <c r="AU20" s="626">
        <v>104.43313333</v>
      </c>
      <c r="AV20" s="626">
        <v>104.30164516000001</v>
      </c>
      <c r="AW20" s="626">
        <v>105.86956667</v>
      </c>
      <c r="AX20" s="626">
        <v>106.34612903</v>
      </c>
      <c r="AY20" s="626">
        <v>103.56177418999999</v>
      </c>
      <c r="AZ20" s="626">
        <v>105.97203448</v>
      </c>
      <c r="BA20" s="626">
        <v>102.67516129000001</v>
      </c>
      <c r="BB20" s="626">
        <v>101.73186667</v>
      </c>
      <c r="BC20" s="626">
        <v>101.57496774000001</v>
      </c>
      <c r="BD20" s="691">
        <v>102.84123332999999</v>
      </c>
      <c r="BE20" s="691">
        <v>104.31748387</v>
      </c>
      <c r="BF20" s="691">
        <v>103.7894</v>
      </c>
      <c r="BG20" s="691">
        <v>103.5326</v>
      </c>
      <c r="BH20" s="394">
        <v>103.67529999999999</v>
      </c>
      <c r="BI20" s="394">
        <v>104.0902</v>
      </c>
      <c r="BJ20" s="394">
        <v>104.15649999999999</v>
      </c>
      <c r="BK20" s="394">
        <v>104.39319999999999</v>
      </c>
      <c r="BL20" s="394">
        <v>103.27119999999999</v>
      </c>
      <c r="BM20" s="394">
        <v>104.8593</v>
      </c>
      <c r="BN20" s="394">
        <v>104.8498</v>
      </c>
      <c r="BO20" s="394">
        <v>104.8156</v>
      </c>
      <c r="BP20" s="394">
        <v>104.68089999999999</v>
      </c>
      <c r="BQ20" s="394">
        <v>104.34399999999999</v>
      </c>
      <c r="BR20" s="394">
        <v>104.56010000000001</v>
      </c>
      <c r="BS20" s="394">
        <v>104.6588</v>
      </c>
      <c r="BT20" s="394">
        <v>104.5548</v>
      </c>
      <c r="BU20" s="394">
        <v>104.9106</v>
      </c>
      <c r="BV20" s="394">
        <v>105.4383</v>
      </c>
    </row>
    <row r="21" spans="1:74" ht="11.1" customHeight="1" x14ac:dyDescent="0.2">
      <c r="A21" s="290" t="s">
        <v>6</v>
      </c>
      <c r="B21" s="653" t="s">
        <v>1215</v>
      </c>
      <c r="C21" s="626">
        <v>18.729580644999999</v>
      </c>
      <c r="D21" s="626">
        <v>18.794551724000002</v>
      </c>
      <c r="E21" s="626">
        <v>1.7239032258</v>
      </c>
      <c r="F21" s="626">
        <v>-10.376533332999999</v>
      </c>
      <c r="G21" s="626">
        <v>-14.649064515999999</v>
      </c>
      <c r="H21" s="626">
        <v>-12.104533332999999</v>
      </c>
      <c r="I21" s="626">
        <v>-5.3168387096999998</v>
      </c>
      <c r="J21" s="626">
        <v>-7.4902580644999999</v>
      </c>
      <c r="K21" s="626">
        <v>-10.956233333</v>
      </c>
      <c r="L21" s="626">
        <v>-3.0878387097000002</v>
      </c>
      <c r="M21" s="626">
        <v>-0.21206666666999999</v>
      </c>
      <c r="N21" s="626">
        <v>19.273580644999999</v>
      </c>
      <c r="O21" s="626">
        <v>23.185580645000002</v>
      </c>
      <c r="P21" s="626">
        <v>28.392607142999999</v>
      </c>
      <c r="Q21" s="626">
        <v>2.0584193547999998</v>
      </c>
      <c r="R21" s="626">
        <v>-5.9842333332999997</v>
      </c>
      <c r="S21" s="626">
        <v>-13.661225805999999</v>
      </c>
      <c r="T21" s="626">
        <v>-8.4638000000000009</v>
      </c>
      <c r="U21" s="626">
        <v>-5.6422903226000001</v>
      </c>
      <c r="V21" s="626">
        <v>-5.3048064516000002</v>
      </c>
      <c r="W21" s="626">
        <v>-13.256266667</v>
      </c>
      <c r="X21" s="626">
        <v>-11.857354838999999</v>
      </c>
      <c r="Y21" s="626">
        <v>4.5579333333000003</v>
      </c>
      <c r="Z21" s="626">
        <v>10.654903226</v>
      </c>
      <c r="AA21" s="626">
        <v>32.693032258000002</v>
      </c>
      <c r="AB21" s="626">
        <v>24.018285714000001</v>
      </c>
      <c r="AC21" s="626">
        <v>5.5051935484000003</v>
      </c>
      <c r="AD21" s="626">
        <v>-7.3445999999999998</v>
      </c>
      <c r="AE21" s="626">
        <v>-13.294903226000001</v>
      </c>
      <c r="AF21" s="626">
        <v>-11.058366667</v>
      </c>
      <c r="AG21" s="626">
        <v>-6.0245161290000002</v>
      </c>
      <c r="AH21" s="626">
        <v>-6.8817096773999999</v>
      </c>
      <c r="AI21" s="626">
        <v>-14.864466667</v>
      </c>
      <c r="AJ21" s="626">
        <v>-13.926451612999999</v>
      </c>
      <c r="AK21" s="626">
        <v>2.5964666667</v>
      </c>
      <c r="AL21" s="626">
        <v>18.966451613</v>
      </c>
      <c r="AM21" s="626">
        <v>14.661032258000001</v>
      </c>
      <c r="AN21" s="626">
        <v>14.238107143000001</v>
      </c>
      <c r="AO21" s="626">
        <v>7.1981612902999998</v>
      </c>
      <c r="AP21" s="626">
        <v>-8.9635666667000002</v>
      </c>
      <c r="AQ21" s="626">
        <v>-14.628451612999999</v>
      </c>
      <c r="AR21" s="626">
        <v>-11.442533333</v>
      </c>
      <c r="AS21" s="626">
        <v>-4.3457096774000004</v>
      </c>
      <c r="AT21" s="626">
        <v>-4.2445483871</v>
      </c>
      <c r="AU21" s="626">
        <v>-10.6934</v>
      </c>
      <c r="AV21" s="626">
        <v>-10.324548387</v>
      </c>
      <c r="AW21" s="626">
        <v>2.2090000000000001</v>
      </c>
      <c r="AX21" s="626">
        <v>9.0600645161000006</v>
      </c>
      <c r="AY21" s="626">
        <v>27.303870967999998</v>
      </c>
      <c r="AZ21" s="626">
        <v>9.0176896551999999</v>
      </c>
      <c r="BA21" s="626">
        <v>1.4377096774</v>
      </c>
      <c r="BB21" s="626">
        <v>-8.5540000000000003</v>
      </c>
      <c r="BC21" s="626">
        <v>-11.710741935</v>
      </c>
      <c r="BD21" s="691">
        <v>-8.452</v>
      </c>
      <c r="BE21" s="691">
        <v>-3.8691612903000001</v>
      </c>
      <c r="BF21" s="691">
        <v>-2.9153041475000001</v>
      </c>
      <c r="BG21" s="691">
        <v>-7.9362333332999997</v>
      </c>
      <c r="BH21" s="394">
        <v>-8.604908</v>
      </c>
      <c r="BI21" s="394">
        <v>2.543396</v>
      </c>
      <c r="BJ21" s="394">
        <v>17.016279999999998</v>
      </c>
      <c r="BK21" s="394">
        <v>25.079689999999999</v>
      </c>
      <c r="BL21" s="394">
        <v>16.673359999999999</v>
      </c>
      <c r="BM21" s="394">
        <v>3.2788909999999998</v>
      </c>
      <c r="BN21" s="394">
        <v>-9.5254630000000002</v>
      </c>
      <c r="BO21" s="394">
        <v>-14.44783</v>
      </c>
      <c r="BP21" s="394">
        <v>-9.6937420000000003</v>
      </c>
      <c r="BQ21" s="394">
        <v>-4.7263500000000001</v>
      </c>
      <c r="BR21" s="394">
        <v>-3.379022</v>
      </c>
      <c r="BS21" s="394">
        <v>-11.103540000000001</v>
      </c>
      <c r="BT21" s="394">
        <v>-9.3238240000000001</v>
      </c>
      <c r="BU21" s="394">
        <v>2.974078</v>
      </c>
      <c r="BV21" s="394">
        <v>16.71087</v>
      </c>
    </row>
    <row r="22" spans="1:74" ht="11.1" customHeight="1" x14ac:dyDescent="0.2">
      <c r="A22" s="290" t="s">
        <v>264</v>
      </c>
      <c r="B22" s="653" t="s">
        <v>1216</v>
      </c>
      <c r="C22" s="626">
        <v>0.17970967741999999</v>
      </c>
      <c r="D22" s="626">
        <v>0.17948275861999999</v>
      </c>
      <c r="E22" s="626">
        <v>0.17983870967999999</v>
      </c>
      <c r="F22" s="626">
        <v>0.17510000000000001</v>
      </c>
      <c r="G22" s="626">
        <v>0.16467741934999999</v>
      </c>
      <c r="H22" s="626">
        <v>0.16703333333000001</v>
      </c>
      <c r="I22" s="626">
        <v>0.16996774194</v>
      </c>
      <c r="J22" s="626">
        <v>0.16941935484000001</v>
      </c>
      <c r="K22" s="626">
        <v>0.1696</v>
      </c>
      <c r="L22" s="626">
        <v>0.16832258065</v>
      </c>
      <c r="M22" s="626">
        <v>0.17349999999999999</v>
      </c>
      <c r="N22" s="626">
        <v>0.17377419355000001</v>
      </c>
      <c r="O22" s="626">
        <v>0.17719354839000001</v>
      </c>
      <c r="P22" s="626">
        <v>0.16407142857000001</v>
      </c>
      <c r="Q22" s="626">
        <v>0.17893548386999999</v>
      </c>
      <c r="R22" s="626">
        <v>0.18033333333000001</v>
      </c>
      <c r="S22" s="626">
        <v>0.18019354839000001</v>
      </c>
      <c r="T22" s="626">
        <v>0.17953333332999999</v>
      </c>
      <c r="U22" s="626">
        <v>0.18122580645</v>
      </c>
      <c r="V22" s="626">
        <v>0.18177419354999999</v>
      </c>
      <c r="W22" s="626">
        <v>0.183</v>
      </c>
      <c r="X22" s="626">
        <v>0.18590322580999999</v>
      </c>
      <c r="Y22" s="626">
        <v>0.188</v>
      </c>
      <c r="Z22" s="626">
        <v>0.18958064516000001</v>
      </c>
      <c r="AA22" s="626">
        <v>0.19348387097</v>
      </c>
      <c r="AB22" s="626">
        <v>0.193</v>
      </c>
      <c r="AC22" s="626">
        <v>0.19632258064999999</v>
      </c>
      <c r="AD22" s="626">
        <v>0.19773333333000001</v>
      </c>
      <c r="AE22" s="626">
        <v>0.19929032258000001</v>
      </c>
      <c r="AF22" s="626">
        <v>0.19976666667000001</v>
      </c>
      <c r="AG22" s="626">
        <v>0.20187096773999999</v>
      </c>
      <c r="AH22" s="626">
        <v>0.20290322581</v>
      </c>
      <c r="AI22" s="626">
        <v>0.20583333333000001</v>
      </c>
      <c r="AJ22" s="626">
        <v>0.20561290323</v>
      </c>
      <c r="AK22" s="626">
        <v>0.2056</v>
      </c>
      <c r="AL22" s="626">
        <v>0.20158064515999999</v>
      </c>
      <c r="AM22" s="626">
        <v>0.22819354839</v>
      </c>
      <c r="AN22" s="626">
        <v>0.21228571429000001</v>
      </c>
      <c r="AO22" s="626">
        <v>0.20835483870999999</v>
      </c>
      <c r="AP22" s="626">
        <v>0.1802</v>
      </c>
      <c r="AQ22" s="626">
        <v>0.17764516128999999</v>
      </c>
      <c r="AR22" s="626">
        <v>0.14676666666999999</v>
      </c>
      <c r="AS22" s="626">
        <v>0.20870967741999999</v>
      </c>
      <c r="AT22" s="626">
        <v>0.15787096774000001</v>
      </c>
      <c r="AU22" s="626">
        <v>0.10666666666999999</v>
      </c>
      <c r="AV22" s="626">
        <v>0.10532258065</v>
      </c>
      <c r="AW22" s="626">
        <v>0.1638</v>
      </c>
      <c r="AX22" s="626">
        <v>0.18764516129</v>
      </c>
      <c r="AY22" s="626">
        <v>0.19132258064999999</v>
      </c>
      <c r="AZ22" s="626">
        <v>0.18037931033999999</v>
      </c>
      <c r="BA22" s="626">
        <v>0.18480645161000001</v>
      </c>
      <c r="BB22" s="626">
        <v>0.19173333333000001</v>
      </c>
      <c r="BC22" s="626">
        <v>0.193</v>
      </c>
      <c r="BD22" s="691">
        <v>0.16283333333</v>
      </c>
      <c r="BE22" s="691">
        <v>0.19235483871</v>
      </c>
      <c r="BF22" s="691">
        <v>0.16792509999999999</v>
      </c>
      <c r="BG22" s="691">
        <v>0.16750950000000001</v>
      </c>
      <c r="BH22" s="394">
        <v>0.16774049999999999</v>
      </c>
      <c r="BI22" s="394">
        <v>0.16841159999999999</v>
      </c>
      <c r="BJ22" s="394">
        <v>0.168519</v>
      </c>
      <c r="BK22" s="394">
        <v>0.16890189999999999</v>
      </c>
      <c r="BL22" s="394">
        <v>0.1670866</v>
      </c>
      <c r="BM22" s="394">
        <v>0.1696561</v>
      </c>
      <c r="BN22" s="394">
        <v>0.1696406</v>
      </c>
      <c r="BO22" s="394">
        <v>0.1695854</v>
      </c>
      <c r="BP22" s="394">
        <v>0.1693674</v>
      </c>
      <c r="BQ22" s="394">
        <v>0.16882230000000001</v>
      </c>
      <c r="BR22" s="394">
        <v>0.16917199999999999</v>
      </c>
      <c r="BS22" s="394">
        <v>0.1693317</v>
      </c>
      <c r="BT22" s="394">
        <v>0.16916329999999999</v>
      </c>
      <c r="BU22" s="394">
        <v>0.1697391</v>
      </c>
      <c r="BV22" s="394">
        <v>0.17059289999999999</v>
      </c>
    </row>
    <row r="23" spans="1:74" ht="11.1" customHeight="1" x14ac:dyDescent="0.2">
      <c r="A23" s="290" t="s">
        <v>1217</v>
      </c>
      <c r="B23" s="653" t="s">
        <v>1218</v>
      </c>
      <c r="C23" s="626">
        <v>-8.0117247419000002</v>
      </c>
      <c r="D23" s="626">
        <v>-7.4454032414000002</v>
      </c>
      <c r="E23" s="626">
        <v>-9.1679241613000002</v>
      </c>
      <c r="F23" s="626">
        <v>-7.6905753333</v>
      </c>
      <c r="G23" s="626">
        <v>-6.7404508387000002</v>
      </c>
      <c r="H23" s="626">
        <v>-5.0336265666999997</v>
      </c>
      <c r="I23" s="626">
        <v>-4.4757366128999996</v>
      </c>
      <c r="J23" s="626">
        <v>-4.8025113226</v>
      </c>
      <c r="K23" s="626">
        <v>-7.3732956666999998</v>
      </c>
      <c r="L23" s="626">
        <v>-9.1069073225999997</v>
      </c>
      <c r="M23" s="626">
        <v>-10.5546799</v>
      </c>
      <c r="N23" s="626">
        <v>-9.2438033225999998</v>
      </c>
      <c r="O23" s="626">
        <v>-9.0145184838999999</v>
      </c>
      <c r="P23" s="626">
        <v>-5.4331034643000002</v>
      </c>
      <c r="Q23" s="626">
        <v>-11.506028677</v>
      </c>
      <c r="R23" s="626">
        <v>-11.865463067</v>
      </c>
      <c r="S23" s="626">
        <v>-12.03764129</v>
      </c>
      <c r="T23" s="626">
        <v>-11.043515167000001</v>
      </c>
      <c r="U23" s="626">
        <v>-10.91185671</v>
      </c>
      <c r="V23" s="626">
        <v>-11.052052161000001</v>
      </c>
      <c r="W23" s="626">
        <v>-10.512552100000001</v>
      </c>
      <c r="X23" s="626">
        <v>-10.221026870999999</v>
      </c>
      <c r="Y23" s="626">
        <v>-10.485926567</v>
      </c>
      <c r="Z23" s="626">
        <v>-11.879369871</v>
      </c>
      <c r="AA23" s="626">
        <v>-10.147976419000001</v>
      </c>
      <c r="AB23" s="626">
        <v>-10.301800785999999</v>
      </c>
      <c r="AC23" s="626">
        <v>-12.244346289999999</v>
      </c>
      <c r="AD23" s="626">
        <v>-11.412908067</v>
      </c>
      <c r="AE23" s="626">
        <v>-12.444054032</v>
      </c>
      <c r="AF23" s="626">
        <v>-10.829249432999999</v>
      </c>
      <c r="AG23" s="626">
        <v>-9.7627492258000004</v>
      </c>
      <c r="AH23" s="626">
        <v>-10.391829065</v>
      </c>
      <c r="AI23" s="626">
        <v>-9.7512567333</v>
      </c>
      <c r="AJ23" s="626">
        <v>-10.155537516000001</v>
      </c>
      <c r="AK23" s="626">
        <v>-10.252414699999999</v>
      </c>
      <c r="AL23" s="626">
        <v>-9.8185625806000001</v>
      </c>
      <c r="AM23" s="626">
        <v>-10.754049160999999</v>
      </c>
      <c r="AN23" s="626">
        <v>-11.815786286</v>
      </c>
      <c r="AO23" s="626">
        <v>-12.931140967999999</v>
      </c>
      <c r="AP23" s="626">
        <v>-13.343639333</v>
      </c>
      <c r="AQ23" s="626">
        <v>-13.62054871</v>
      </c>
      <c r="AR23" s="626">
        <v>-12.525084</v>
      </c>
      <c r="AS23" s="626">
        <v>-12.206200322999999</v>
      </c>
      <c r="AT23" s="626">
        <v>-12.518190516000001</v>
      </c>
      <c r="AU23" s="626">
        <v>-13.187215500000001</v>
      </c>
      <c r="AV23" s="626">
        <v>-13.575348903</v>
      </c>
      <c r="AW23" s="626">
        <v>-13.439607433000001</v>
      </c>
      <c r="AX23" s="626">
        <v>-13.933685581000001</v>
      </c>
      <c r="AY23" s="626">
        <v>-11.304141194</v>
      </c>
      <c r="AZ23" s="626">
        <v>-13.264408792999999</v>
      </c>
      <c r="BA23" s="626">
        <v>-13.675158774</v>
      </c>
      <c r="BB23" s="626">
        <v>-11.489125599999999</v>
      </c>
      <c r="BC23" s="626">
        <v>-13.137541742</v>
      </c>
      <c r="BD23" s="691">
        <v>-12.646554399999999</v>
      </c>
      <c r="BE23" s="691">
        <v>-10.585392903000001</v>
      </c>
      <c r="BF23" s="691">
        <v>-12.72045</v>
      </c>
      <c r="BG23" s="691">
        <v>-13.552960000000001</v>
      </c>
      <c r="BH23" s="394">
        <v>-13.808350000000001</v>
      </c>
      <c r="BI23" s="394">
        <v>-14.32086</v>
      </c>
      <c r="BJ23" s="394">
        <v>-14.955360000000001</v>
      </c>
      <c r="BK23" s="394">
        <v>-13.850770000000001</v>
      </c>
      <c r="BL23" s="394">
        <v>-13.87426</v>
      </c>
      <c r="BM23" s="394">
        <v>-15.79161</v>
      </c>
      <c r="BN23" s="394">
        <v>-15.057589999999999</v>
      </c>
      <c r="BO23" s="394">
        <v>-15.65936</v>
      </c>
      <c r="BP23" s="394">
        <v>-15.484819999999999</v>
      </c>
      <c r="BQ23" s="394">
        <v>-15.1595</v>
      </c>
      <c r="BR23" s="394">
        <v>-15.25343</v>
      </c>
      <c r="BS23" s="394">
        <v>-15.368270000000001</v>
      </c>
      <c r="BT23" s="394">
        <v>-16.150829999999999</v>
      </c>
      <c r="BU23" s="394">
        <v>-16.22335</v>
      </c>
      <c r="BV23" s="394">
        <v>-17.27788</v>
      </c>
    </row>
    <row r="24" spans="1:74" ht="11.1" customHeight="1" x14ac:dyDescent="0.2">
      <c r="A24" s="290" t="s">
        <v>263</v>
      </c>
      <c r="B24" s="654" t="s">
        <v>1219</v>
      </c>
      <c r="C24" s="626">
        <v>0.42639487097000001</v>
      </c>
      <c r="D24" s="626">
        <v>0.19618727586000001</v>
      </c>
      <c r="E24" s="626">
        <v>9.2252419355000004E-2</v>
      </c>
      <c r="F24" s="626">
        <v>0.10714873333</v>
      </c>
      <c r="G24" s="626">
        <v>9.0681387096999994E-2</v>
      </c>
      <c r="H24" s="626">
        <v>0.1623695</v>
      </c>
      <c r="I24" s="626">
        <v>0.13169354839</v>
      </c>
      <c r="J24" s="626">
        <v>9.2999870967999998E-2</v>
      </c>
      <c r="K24" s="626">
        <v>4.1354166667000002E-2</v>
      </c>
      <c r="L24" s="626">
        <v>2.6222580644999998E-4</v>
      </c>
      <c r="M24" s="626">
        <v>9.4856700000000002E-2</v>
      </c>
      <c r="N24" s="626">
        <v>0.17707838710000001</v>
      </c>
      <c r="O24" s="626">
        <v>0.20575835483999999</v>
      </c>
      <c r="P24" s="626">
        <v>0.20337485714</v>
      </c>
      <c r="Q24" s="626">
        <v>4.5444322581E-2</v>
      </c>
      <c r="R24" s="626">
        <v>2.7103333333E-4</v>
      </c>
      <c r="S24" s="626">
        <v>5.4031225805999998E-2</v>
      </c>
      <c r="T24" s="626">
        <v>3.7186666667000001E-4</v>
      </c>
      <c r="U24" s="626">
        <v>5.5981774194000002E-2</v>
      </c>
      <c r="V24" s="626">
        <v>6.9454838709999997E-4</v>
      </c>
      <c r="W24" s="626">
        <v>4.1527399999999999E-2</v>
      </c>
      <c r="X24" s="626">
        <v>7.7432258065000001E-4</v>
      </c>
      <c r="Y24" s="626">
        <v>5.8121266667000002E-2</v>
      </c>
      <c r="Z24" s="626">
        <v>5.2932741934999999E-2</v>
      </c>
      <c r="AA24" s="626">
        <v>0.20826609676999999</v>
      </c>
      <c r="AB24" s="626">
        <v>0.16081885713999999</v>
      </c>
      <c r="AC24" s="626">
        <v>8.5459612902999998E-2</v>
      </c>
      <c r="AD24" s="626">
        <v>5.0344999999999999E-3</v>
      </c>
      <c r="AE24" s="626">
        <v>2.0806870968000001E-2</v>
      </c>
      <c r="AF24" s="626">
        <v>5.9327333333000004E-3</v>
      </c>
      <c r="AG24" s="626">
        <v>9.3112E-2</v>
      </c>
      <c r="AH24" s="626">
        <v>9.8441838709999993E-2</v>
      </c>
      <c r="AI24" s="626">
        <v>5.3478333333000002E-3</v>
      </c>
      <c r="AJ24" s="626">
        <v>6.7019032257999997E-3</v>
      </c>
      <c r="AK24" s="626">
        <v>4.6510900000000001E-2</v>
      </c>
      <c r="AL24" s="626">
        <v>9.6239838709999997E-2</v>
      </c>
      <c r="AM24" s="626">
        <v>8.5911354839000004E-2</v>
      </c>
      <c r="AN24" s="626">
        <v>0.14487800000000001</v>
      </c>
      <c r="AO24" s="626">
        <v>4.3813935483999998E-2</v>
      </c>
      <c r="AP24" s="626">
        <v>6.6590333333000004E-3</v>
      </c>
      <c r="AQ24" s="626">
        <v>5.2297580645000001E-2</v>
      </c>
      <c r="AR24" s="626">
        <v>8.9040666666999994E-3</v>
      </c>
      <c r="AS24" s="626">
        <v>4.8428612902999997E-2</v>
      </c>
      <c r="AT24" s="626">
        <v>8.4130645160999992E-3</v>
      </c>
      <c r="AU24" s="626">
        <v>5.9294666667000003E-3</v>
      </c>
      <c r="AV24" s="626">
        <v>7.1173225806000001E-3</v>
      </c>
      <c r="AW24" s="626">
        <v>5.0585666667000003E-3</v>
      </c>
      <c r="AX24" s="626">
        <v>8.9055322581000004E-2</v>
      </c>
      <c r="AY24" s="626">
        <v>0.13997558064999999</v>
      </c>
      <c r="AZ24" s="626">
        <v>9.5281758620999996E-2</v>
      </c>
      <c r="BA24" s="626">
        <v>0.15135938709999999</v>
      </c>
      <c r="BB24" s="626">
        <v>1.5020000000000001E-3</v>
      </c>
      <c r="BC24" s="626">
        <v>9.3461290323000005E-4</v>
      </c>
      <c r="BD24" s="691">
        <v>9.278E-4</v>
      </c>
      <c r="BE24" s="691">
        <v>1.5922580645E-3</v>
      </c>
      <c r="BF24" s="691">
        <v>5.2531340426000002E-2</v>
      </c>
      <c r="BG24" s="691">
        <v>1.9159926415999999E-2</v>
      </c>
      <c r="BH24" s="394">
        <v>3.9129490353E-2</v>
      </c>
      <c r="BI24" s="394">
        <v>4.7738698460999998E-2</v>
      </c>
      <c r="BJ24" s="394">
        <v>0.10344488939</v>
      </c>
      <c r="BK24" s="394">
        <v>0.14804888301999999</v>
      </c>
      <c r="BL24" s="394">
        <v>8.7282685254E-2</v>
      </c>
      <c r="BM24" s="394">
        <v>5.1339731030000002E-2</v>
      </c>
      <c r="BN24" s="394">
        <v>4.0350593626999998E-2</v>
      </c>
      <c r="BO24" s="394">
        <v>3.0833917890999998E-2</v>
      </c>
      <c r="BP24" s="394">
        <v>4.2588160505E-2</v>
      </c>
      <c r="BQ24" s="394">
        <v>4.7606052490000002E-2</v>
      </c>
      <c r="BR24" s="394">
        <v>5.2531340426000002E-2</v>
      </c>
      <c r="BS24" s="394">
        <v>1.9159926415999999E-2</v>
      </c>
      <c r="BT24" s="394">
        <v>3.9129490353E-2</v>
      </c>
      <c r="BU24" s="394">
        <v>4.7738698460999998E-2</v>
      </c>
      <c r="BV24" s="394">
        <v>0.10344488939</v>
      </c>
    </row>
    <row r="25" spans="1:74" ht="11.1" customHeight="1" x14ac:dyDescent="0.2">
      <c r="A25" s="290" t="s">
        <v>536</v>
      </c>
      <c r="B25" s="654" t="s">
        <v>1220</v>
      </c>
      <c r="C25" s="626">
        <v>8.0743546774000006</v>
      </c>
      <c r="D25" s="626">
        <v>7.7857302413999996</v>
      </c>
      <c r="E25" s="626">
        <v>7.8796419676999996</v>
      </c>
      <c r="F25" s="626">
        <v>7.0155182332999999</v>
      </c>
      <c r="G25" s="626">
        <v>5.8851030323</v>
      </c>
      <c r="H25" s="626">
        <v>3.6333886667000002</v>
      </c>
      <c r="I25" s="626">
        <v>3.1032271613</v>
      </c>
      <c r="J25" s="626">
        <v>3.6277946773999998</v>
      </c>
      <c r="K25" s="626">
        <v>5.0376011667</v>
      </c>
      <c r="L25" s="626">
        <v>7.1923437419000003</v>
      </c>
      <c r="M25" s="626">
        <v>9.3560802333000002</v>
      </c>
      <c r="N25" s="626">
        <v>9.8149261289999998</v>
      </c>
      <c r="O25" s="626">
        <v>9.8450243547999996</v>
      </c>
      <c r="P25" s="626">
        <v>7.4426269999999999</v>
      </c>
      <c r="Q25" s="626">
        <v>10.355585194</v>
      </c>
      <c r="R25" s="626">
        <v>10.227275799999999</v>
      </c>
      <c r="S25" s="626">
        <v>10.158760097</v>
      </c>
      <c r="T25" s="626">
        <v>9.0456053999999995</v>
      </c>
      <c r="U25" s="626">
        <v>9.6820432581000002</v>
      </c>
      <c r="V25" s="626">
        <v>9.6213580967999999</v>
      </c>
      <c r="W25" s="626">
        <v>9.4937819000000001</v>
      </c>
      <c r="X25" s="626">
        <v>9.6167383870999998</v>
      </c>
      <c r="Y25" s="626">
        <v>10.2132348</v>
      </c>
      <c r="Z25" s="626">
        <v>11.140731871</v>
      </c>
      <c r="AA25" s="626">
        <v>11.412610935</v>
      </c>
      <c r="AB25" s="626">
        <v>11.313065785999999</v>
      </c>
      <c r="AC25" s="626">
        <v>11.745664935000001</v>
      </c>
      <c r="AD25" s="626">
        <v>11.015428967</v>
      </c>
      <c r="AE25" s="626">
        <v>11.33703029</v>
      </c>
      <c r="AF25" s="626">
        <v>10.021977232999999</v>
      </c>
      <c r="AG25" s="626">
        <v>9.6908051613000001</v>
      </c>
      <c r="AH25" s="626">
        <v>9.6843560644999993</v>
      </c>
      <c r="AI25" s="626">
        <v>9.8459686666999993</v>
      </c>
      <c r="AJ25" s="626">
        <v>9.9942913871000005</v>
      </c>
      <c r="AK25" s="626">
        <v>10.086944799999999</v>
      </c>
      <c r="AL25" s="626">
        <v>10.966464452</v>
      </c>
      <c r="AM25" s="626">
        <v>10.875970161</v>
      </c>
      <c r="AN25" s="626">
        <v>11.652665036</v>
      </c>
      <c r="AO25" s="626">
        <v>11.824260774000001</v>
      </c>
      <c r="AP25" s="626">
        <v>12.528115133</v>
      </c>
      <c r="AQ25" s="626">
        <v>11.831429452</v>
      </c>
      <c r="AR25" s="626">
        <v>10.929080633</v>
      </c>
      <c r="AS25" s="626">
        <v>11.267489774</v>
      </c>
      <c r="AT25" s="626">
        <v>11.388993580999999</v>
      </c>
      <c r="AU25" s="626">
        <v>11.5534509</v>
      </c>
      <c r="AV25" s="626">
        <v>12.400103516</v>
      </c>
      <c r="AW25" s="626">
        <v>12.8753989</v>
      </c>
      <c r="AX25" s="626">
        <v>13.643065194</v>
      </c>
      <c r="AY25" s="626">
        <v>12.782593774</v>
      </c>
      <c r="AZ25" s="626">
        <v>12.398711172000001</v>
      </c>
      <c r="BA25" s="626">
        <v>11.932180355</v>
      </c>
      <c r="BB25" s="626">
        <v>10.125862933000001</v>
      </c>
      <c r="BC25" s="626">
        <v>11.862035323000001</v>
      </c>
      <c r="BD25" s="691">
        <v>11.8807531</v>
      </c>
      <c r="BE25" s="691">
        <v>10.447505871000001</v>
      </c>
      <c r="BF25" s="691">
        <v>11.9</v>
      </c>
      <c r="BG25" s="691">
        <v>12.1</v>
      </c>
      <c r="BH25" s="394">
        <v>12.4</v>
      </c>
      <c r="BI25" s="394">
        <v>12.9</v>
      </c>
      <c r="BJ25" s="394">
        <v>14.3</v>
      </c>
      <c r="BK25" s="394">
        <v>13.8</v>
      </c>
      <c r="BL25" s="394">
        <v>13.4</v>
      </c>
      <c r="BM25" s="394">
        <v>14.2</v>
      </c>
      <c r="BN25" s="394">
        <v>13.6</v>
      </c>
      <c r="BO25" s="394">
        <v>13.4</v>
      </c>
      <c r="BP25" s="394">
        <v>12.9</v>
      </c>
      <c r="BQ25" s="394">
        <v>13.1</v>
      </c>
      <c r="BR25" s="394">
        <v>13.1</v>
      </c>
      <c r="BS25" s="394">
        <v>12.9</v>
      </c>
      <c r="BT25" s="394">
        <v>14.1</v>
      </c>
      <c r="BU25" s="394">
        <v>14.3</v>
      </c>
      <c r="BV25" s="394">
        <v>16.2</v>
      </c>
    </row>
    <row r="26" spans="1:74" ht="11.1" customHeight="1" x14ac:dyDescent="0.2">
      <c r="A26" s="290" t="s">
        <v>262</v>
      </c>
      <c r="B26" s="654" t="s">
        <v>1221</v>
      </c>
      <c r="C26" s="626">
        <v>8.0265798709999991</v>
      </c>
      <c r="D26" s="626">
        <v>8.0215104137999997</v>
      </c>
      <c r="E26" s="626">
        <v>6.7850676128999998</v>
      </c>
      <c r="F26" s="626">
        <v>6.2270590666999999</v>
      </c>
      <c r="G26" s="626">
        <v>5.9251954838999996</v>
      </c>
      <c r="H26" s="626">
        <v>6.0856844667000001</v>
      </c>
      <c r="I26" s="626">
        <v>6.6553102903000001</v>
      </c>
      <c r="J26" s="626">
        <v>6.7240330000000004</v>
      </c>
      <c r="K26" s="626">
        <v>5.7655893000000003</v>
      </c>
      <c r="L26" s="626">
        <v>6.4281642580999998</v>
      </c>
      <c r="M26" s="626">
        <v>6.9568074332999998</v>
      </c>
      <c r="N26" s="626">
        <v>8.4228526773999999</v>
      </c>
      <c r="O26" s="626">
        <v>8.9569485806000007</v>
      </c>
      <c r="P26" s="626">
        <v>9.5057082143000002</v>
      </c>
      <c r="Q26" s="626">
        <v>7.6545735806000001</v>
      </c>
      <c r="R26" s="626">
        <v>6.9447321666999997</v>
      </c>
      <c r="S26" s="626">
        <v>6.5546419677000003</v>
      </c>
      <c r="T26" s="626">
        <v>6.9278436333000002</v>
      </c>
      <c r="U26" s="626">
        <v>7.2913991935000002</v>
      </c>
      <c r="V26" s="626">
        <v>7.1267339031999999</v>
      </c>
      <c r="W26" s="626">
        <v>7.2982389999999997</v>
      </c>
      <c r="X26" s="626">
        <v>7.3598816451999998</v>
      </c>
      <c r="Y26" s="626">
        <v>8.0212966666999996</v>
      </c>
      <c r="Z26" s="626">
        <v>8.0955897418999996</v>
      </c>
      <c r="AA26" s="626">
        <v>9.3470130000000005</v>
      </c>
      <c r="AB26" s="626">
        <v>9.0512807500000001</v>
      </c>
      <c r="AC26" s="626">
        <v>8.2843733871000005</v>
      </c>
      <c r="AD26" s="626">
        <v>8.1605300333000006</v>
      </c>
      <c r="AE26" s="626">
        <v>7.4263955484000004</v>
      </c>
      <c r="AF26" s="626">
        <v>7.6225831667000001</v>
      </c>
      <c r="AG26" s="626">
        <v>8.2026819677000002</v>
      </c>
      <c r="AH26" s="626">
        <v>7.5099342903000004</v>
      </c>
      <c r="AI26" s="626">
        <v>7.7912675</v>
      </c>
      <c r="AJ26" s="626">
        <v>7.7181611290000003</v>
      </c>
      <c r="AK26" s="626">
        <v>8.1586572667000006</v>
      </c>
      <c r="AL26" s="626">
        <v>9.3524510967999994</v>
      </c>
      <c r="AM26" s="626">
        <v>8.7911647097000003</v>
      </c>
      <c r="AN26" s="626">
        <v>8.5656576428999998</v>
      </c>
      <c r="AO26" s="626">
        <v>8.0038359032000006</v>
      </c>
      <c r="AP26" s="626">
        <v>7.3382883666999996</v>
      </c>
      <c r="AQ26" s="626">
        <v>6.9190337096999999</v>
      </c>
      <c r="AR26" s="626">
        <v>7.7088121999999997</v>
      </c>
      <c r="AS26" s="626">
        <v>8.2119898710000001</v>
      </c>
      <c r="AT26" s="626">
        <v>7.9406514516</v>
      </c>
      <c r="AU26" s="626">
        <v>7.6602561332999999</v>
      </c>
      <c r="AV26" s="626">
        <v>7.4426820644999996</v>
      </c>
      <c r="AW26" s="626">
        <v>8.3623148</v>
      </c>
      <c r="AX26" s="626">
        <v>8.8410052580999992</v>
      </c>
      <c r="AY26" s="626">
        <v>10.278043</v>
      </c>
      <c r="AZ26" s="626">
        <v>8.8101555172000001</v>
      </c>
      <c r="BA26" s="626">
        <v>7.6997171934999997</v>
      </c>
      <c r="BB26" s="626">
        <v>7.3946225999999999</v>
      </c>
      <c r="BC26" s="626">
        <v>7.6908830968000004</v>
      </c>
      <c r="BD26" s="691">
        <v>8.2233396666999994</v>
      </c>
      <c r="BE26" s="691">
        <v>8.7539993871000004</v>
      </c>
      <c r="BF26" s="691">
        <v>8.1273710000000001</v>
      </c>
      <c r="BG26" s="691">
        <v>7.6800860000000002</v>
      </c>
      <c r="BH26" s="394">
        <v>7.4887030000000001</v>
      </c>
      <c r="BI26" s="394">
        <v>7.8782120000000004</v>
      </c>
      <c r="BJ26" s="394">
        <v>8.4975480000000001</v>
      </c>
      <c r="BK26" s="394">
        <v>9.1144689999999997</v>
      </c>
      <c r="BL26" s="394">
        <v>8.6414989999999996</v>
      </c>
      <c r="BM26" s="394">
        <v>8.0095949999999991</v>
      </c>
      <c r="BN26" s="394">
        <v>7.4887249999999996</v>
      </c>
      <c r="BO26" s="394">
        <v>7.2275020000000003</v>
      </c>
      <c r="BP26" s="394">
        <v>7.4398460000000002</v>
      </c>
      <c r="BQ26" s="394">
        <v>7.8742359999999998</v>
      </c>
      <c r="BR26" s="394">
        <v>7.6096349999999999</v>
      </c>
      <c r="BS26" s="394">
        <v>7.3810260000000003</v>
      </c>
      <c r="BT26" s="394">
        <v>7.3250729999999997</v>
      </c>
      <c r="BU26" s="394">
        <v>7.7847929999999996</v>
      </c>
      <c r="BV26" s="394">
        <v>8.4456869999999995</v>
      </c>
    </row>
    <row r="27" spans="1:74" ht="11.1" customHeight="1" x14ac:dyDescent="0.2">
      <c r="A27" s="290" t="s">
        <v>537</v>
      </c>
      <c r="B27" s="654" t="s">
        <v>1222</v>
      </c>
      <c r="C27" s="626">
        <v>8.3915735484000002</v>
      </c>
      <c r="D27" s="626">
        <v>7.8778925172000003</v>
      </c>
      <c r="E27" s="626">
        <v>8.1667052902999995</v>
      </c>
      <c r="F27" s="626">
        <v>7.0100360000000004</v>
      </c>
      <c r="G27" s="626">
        <v>6.8720506128999999</v>
      </c>
      <c r="H27" s="626">
        <v>7.6494903000000001</v>
      </c>
      <c r="I27" s="626">
        <v>8.1602113226000004</v>
      </c>
      <c r="J27" s="626">
        <v>7.9925194193999998</v>
      </c>
      <c r="K27" s="626">
        <v>8.1432062333000008</v>
      </c>
      <c r="L27" s="626">
        <v>8.3438034515999995</v>
      </c>
      <c r="M27" s="626">
        <v>8.2509293333000002</v>
      </c>
      <c r="N27" s="626">
        <v>8.0294680323000005</v>
      </c>
      <c r="O27" s="626">
        <v>8.3328895160999998</v>
      </c>
      <c r="P27" s="626">
        <v>7.7003808213999996</v>
      </c>
      <c r="Q27" s="626">
        <v>8.8512142902999997</v>
      </c>
      <c r="R27" s="626">
        <v>8.5838079332999992</v>
      </c>
      <c r="S27" s="626">
        <v>8.4882218065000004</v>
      </c>
      <c r="T27" s="626">
        <v>8.9265471999999999</v>
      </c>
      <c r="U27" s="626">
        <v>8.5775157418999992</v>
      </c>
      <c r="V27" s="626">
        <v>8.5583995484000006</v>
      </c>
      <c r="W27" s="626">
        <v>8.3589710667000006</v>
      </c>
      <c r="X27" s="626">
        <v>7.9656754194000001</v>
      </c>
      <c r="Y27" s="626">
        <v>8.3528429667000008</v>
      </c>
      <c r="Z27" s="626">
        <v>8.8878600968000008</v>
      </c>
      <c r="AA27" s="626">
        <v>8.2917610968000002</v>
      </c>
      <c r="AB27" s="626">
        <v>8.2022080000000006</v>
      </c>
      <c r="AC27" s="626">
        <v>8.8696254194000002</v>
      </c>
      <c r="AD27" s="626">
        <v>8.5640821667000004</v>
      </c>
      <c r="AE27" s="626">
        <v>8.5553847742000002</v>
      </c>
      <c r="AF27" s="626">
        <v>8.4366778667000002</v>
      </c>
      <c r="AG27" s="626">
        <v>8.3686093548000002</v>
      </c>
      <c r="AH27" s="626">
        <v>8.3166361612999999</v>
      </c>
      <c r="AI27" s="626">
        <v>7.7028572332999996</v>
      </c>
      <c r="AJ27" s="626">
        <v>7.8872658065000003</v>
      </c>
      <c r="AK27" s="626">
        <v>8.3721795666999999</v>
      </c>
      <c r="AL27" s="626">
        <v>8.3017834516000004</v>
      </c>
      <c r="AM27" s="626">
        <v>8.7564508065000002</v>
      </c>
      <c r="AN27" s="626">
        <v>8.8749392142999994</v>
      </c>
      <c r="AO27" s="626">
        <v>9.1558717096999995</v>
      </c>
      <c r="AP27" s="626">
        <v>8.1617736667000003</v>
      </c>
      <c r="AQ27" s="626">
        <v>8.7615337097000001</v>
      </c>
      <c r="AR27" s="626">
        <v>9.3144950333000001</v>
      </c>
      <c r="AS27" s="626">
        <v>9.1997672580999996</v>
      </c>
      <c r="AT27" s="626">
        <v>9.0787232902999992</v>
      </c>
      <c r="AU27" s="626">
        <v>9.3007085332999999</v>
      </c>
      <c r="AV27" s="626">
        <v>8.6258731935000004</v>
      </c>
      <c r="AW27" s="626">
        <v>8.9322838332999996</v>
      </c>
      <c r="AX27" s="626">
        <v>9.2215967097</v>
      </c>
      <c r="AY27" s="626">
        <v>8.9408160323000008</v>
      </c>
      <c r="AZ27" s="626">
        <v>9.7722584483000006</v>
      </c>
      <c r="BA27" s="626">
        <v>9.5950102257999994</v>
      </c>
      <c r="BB27" s="626">
        <v>8.7603409666999994</v>
      </c>
      <c r="BC27" s="626">
        <v>8.9681000968000006</v>
      </c>
      <c r="BD27" s="691">
        <v>8.9907015999999995</v>
      </c>
      <c r="BE27" s="691">
        <v>8.8941310644999998</v>
      </c>
      <c r="BF27" s="691">
        <v>9.0003480000000007</v>
      </c>
      <c r="BG27" s="691">
        <v>9.1522020000000008</v>
      </c>
      <c r="BH27" s="394">
        <v>8.9361829999999998</v>
      </c>
      <c r="BI27" s="394">
        <v>9.3468140000000002</v>
      </c>
      <c r="BJ27" s="394">
        <v>9.2563530000000007</v>
      </c>
      <c r="BK27" s="394">
        <v>9.3132909999999995</v>
      </c>
      <c r="BL27" s="394">
        <v>9.2030390000000004</v>
      </c>
      <c r="BM27" s="394">
        <v>9.6525420000000004</v>
      </c>
      <c r="BN27" s="394">
        <v>8.9866609999999998</v>
      </c>
      <c r="BO27" s="394">
        <v>9.5176999999999996</v>
      </c>
      <c r="BP27" s="394">
        <v>10.067259999999999</v>
      </c>
      <c r="BQ27" s="394">
        <v>9.9813399999999994</v>
      </c>
      <c r="BR27" s="394">
        <v>9.8155979999999996</v>
      </c>
      <c r="BS27" s="394">
        <v>9.8684609999999999</v>
      </c>
      <c r="BT27" s="394">
        <v>9.4150290000000005</v>
      </c>
      <c r="BU27" s="394">
        <v>9.7558769999999999</v>
      </c>
      <c r="BV27" s="394">
        <v>9.6270089999999993</v>
      </c>
    </row>
    <row r="28" spans="1:74" ht="11.1" customHeight="1" x14ac:dyDescent="0.2">
      <c r="A28" s="290"/>
      <c r="B28" s="599"/>
      <c r="C28" s="626"/>
      <c r="D28" s="626"/>
      <c r="E28" s="626"/>
      <c r="F28" s="626"/>
      <c r="G28" s="626"/>
      <c r="H28" s="626"/>
      <c r="I28" s="626"/>
      <c r="J28" s="626"/>
      <c r="K28" s="626"/>
      <c r="L28" s="626"/>
      <c r="M28" s="626"/>
      <c r="N28" s="626"/>
      <c r="O28" s="626"/>
      <c r="P28" s="626"/>
      <c r="Q28" s="626"/>
      <c r="R28" s="626"/>
      <c r="S28" s="626"/>
      <c r="T28" s="626"/>
      <c r="U28" s="626"/>
      <c r="V28" s="626"/>
      <c r="W28" s="626"/>
      <c r="X28" s="626"/>
      <c r="Y28" s="626"/>
      <c r="Z28" s="626"/>
      <c r="AA28" s="626"/>
      <c r="AB28" s="626"/>
      <c r="AC28" s="626"/>
      <c r="AD28" s="626"/>
      <c r="AE28" s="626"/>
      <c r="AF28" s="626"/>
      <c r="AG28" s="626"/>
      <c r="AH28" s="626"/>
      <c r="AI28" s="626"/>
      <c r="AJ28" s="626"/>
      <c r="AK28" s="626"/>
      <c r="AL28" s="626"/>
      <c r="AM28" s="626"/>
      <c r="AN28" s="626"/>
      <c r="AO28" s="626"/>
      <c r="AP28" s="626"/>
      <c r="AQ28" s="626"/>
      <c r="AR28" s="626"/>
      <c r="AS28" s="626"/>
      <c r="AT28" s="626"/>
      <c r="AU28" s="626"/>
      <c r="AV28" s="626"/>
      <c r="AW28" s="626"/>
      <c r="AX28" s="626"/>
      <c r="AY28" s="626"/>
      <c r="AZ28" s="626"/>
      <c r="BA28" s="626"/>
      <c r="BB28" s="626"/>
      <c r="BC28" s="626"/>
      <c r="BD28" s="691"/>
      <c r="BE28" s="691"/>
      <c r="BF28" s="691"/>
      <c r="BG28" s="691"/>
      <c r="BH28" s="394"/>
      <c r="BI28" s="394"/>
      <c r="BJ28" s="394"/>
      <c r="BK28" s="394"/>
      <c r="BL28" s="394"/>
      <c r="BM28" s="394"/>
      <c r="BN28" s="394"/>
      <c r="BO28" s="394"/>
      <c r="BP28" s="394"/>
      <c r="BQ28" s="394"/>
      <c r="BR28" s="394"/>
      <c r="BS28" s="394"/>
      <c r="BT28" s="394"/>
      <c r="BU28" s="394"/>
      <c r="BV28" s="394"/>
    </row>
    <row r="29" spans="1:74" ht="11.1" customHeight="1" x14ac:dyDescent="0.2">
      <c r="A29" s="655"/>
      <c r="B29" s="37" t="s">
        <v>468</v>
      </c>
      <c r="C29" s="626"/>
      <c r="D29" s="626"/>
      <c r="E29" s="626"/>
      <c r="F29" s="626"/>
      <c r="G29" s="626"/>
      <c r="H29" s="626"/>
      <c r="I29" s="626"/>
      <c r="J29" s="626"/>
      <c r="K29" s="626"/>
      <c r="L29" s="626"/>
      <c r="M29" s="626"/>
      <c r="N29" s="626"/>
      <c r="O29" s="626"/>
      <c r="P29" s="626"/>
      <c r="Q29" s="626"/>
      <c r="R29" s="626"/>
      <c r="S29" s="626"/>
      <c r="T29" s="626"/>
      <c r="U29" s="626"/>
      <c r="V29" s="626"/>
      <c r="W29" s="626"/>
      <c r="X29" s="626"/>
      <c r="Y29" s="626"/>
      <c r="Z29" s="626"/>
      <c r="AA29" s="626"/>
      <c r="AB29" s="626"/>
      <c r="AC29" s="626"/>
      <c r="AD29" s="626"/>
      <c r="AE29" s="626"/>
      <c r="AF29" s="626"/>
      <c r="AG29" s="626"/>
      <c r="AH29" s="626"/>
      <c r="AI29" s="626"/>
      <c r="AJ29" s="626"/>
      <c r="AK29" s="626"/>
      <c r="AL29" s="626"/>
      <c r="AM29" s="626"/>
      <c r="AN29" s="626"/>
      <c r="AO29" s="626"/>
      <c r="AP29" s="626"/>
      <c r="AQ29" s="626"/>
      <c r="AR29" s="626"/>
      <c r="AS29" s="626"/>
      <c r="AT29" s="626"/>
      <c r="AU29" s="626"/>
      <c r="AV29" s="626"/>
      <c r="AW29" s="626"/>
      <c r="AX29" s="626"/>
      <c r="AY29" s="626"/>
      <c r="AZ29" s="626"/>
      <c r="BA29" s="626"/>
      <c r="BB29" s="626"/>
      <c r="BC29" s="626"/>
      <c r="BD29" s="691"/>
      <c r="BE29" s="691"/>
      <c r="BF29" s="691"/>
      <c r="BG29" s="691"/>
      <c r="BH29" s="394"/>
      <c r="BI29" s="394"/>
      <c r="BJ29" s="394"/>
      <c r="BK29" s="394"/>
      <c r="BL29" s="394"/>
      <c r="BM29" s="394"/>
      <c r="BN29" s="394"/>
      <c r="BO29" s="394"/>
      <c r="BP29" s="394"/>
      <c r="BQ29" s="394"/>
      <c r="BR29" s="394"/>
      <c r="BS29" s="394"/>
      <c r="BT29" s="394"/>
      <c r="BU29" s="394"/>
      <c r="BV29" s="394"/>
    </row>
    <row r="30" spans="1:74" s="306" customFormat="1" ht="11.1" customHeight="1" x14ac:dyDescent="0.2">
      <c r="A30" s="648" t="s">
        <v>272</v>
      </c>
      <c r="B30" s="649" t="s">
        <v>1223</v>
      </c>
      <c r="C30" s="352">
        <v>107.33048386999999</v>
      </c>
      <c r="D30" s="352">
        <v>105.59651724</v>
      </c>
      <c r="E30" s="352">
        <v>87.919419355000002</v>
      </c>
      <c r="F30" s="352">
        <v>75.452299999999994</v>
      </c>
      <c r="G30" s="352">
        <v>66.989387097000005</v>
      </c>
      <c r="H30" s="352">
        <v>71.140766666999994</v>
      </c>
      <c r="I30" s="352">
        <v>79.622548386999995</v>
      </c>
      <c r="J30" s="352">
        <v>77.557483871000002</v>
      </c>
      <c r="K30" s="352">
        <v>71.898266667000001</v>
      </c>
      <c r="L30" s="352">
        <v>74.855000000000004</v>
      </c>
      <c r="M30" s="352">
        <v>81.551533332999995</v>
      </c>
      <c r="N30" s="352">
        <v>102.8436129</v>
      </c>
      <c r="O30" s="352">
        <v>107.58770968</v>
      </c>
      <c r="P30" s="352">
        <v>110.56132143000001</v>
      </c>
      <c r="Q30" s="352">
        <v>85.164580645000001</v>
      </c>
      <c r="R30" s="352">
        <v>75.720699999999994</v>
      </c>
      <c r="S30" s="352">
        <v>68.271612903000005</v>
      </c>
      <c r="T30" s="352">
        <v>74.734366667000003</v>
      </c>
      <c r="U30" s="352">
        <v>77.986774194000006</v>
      </c>
      <c r="V30" s="352">
        <v>78.589225806000002</v>
      </c>
      <c r="W30" s="352">
        <v>71.273700000000005</v>
      </c>
      <c r="X30" s="352">
        <v>72.881516129000005</v>
      </c>
      <c r="Y30" s="352">
        <v>89.499233333000006</v>
      </c>
      <c r="Z30" s="352">
        <v>97.039387097000002</v>
      </c>
      <c r="AA30" s="352">
        <v>115.91280645000001</v>
      </c>
      <c r="AB30" s="352">
        <v>109.255</v>
      </c>
      <c r="AC30" s="352">
        <v>89.695580645000007</v>
      </c>
      <c r="AD30" s="352">
        <v>78.679466667</v>
      </c>
      <c r="AE30" s="352">
        <v>72.303193547999996</v>
      </c>
      <c r="AF30" s="352">
        <v>77.226066666999998</v>
      </c>
      <c r="AG30" s="352">
        <v>83.316903225999994</v>
      </c>
      <c r="AH30" s="352">
        <v>82.559096773999997</v>
      </c>
      <c r="AI30" s="352">
        <v>76.266033332999996</v>
      </c>
      <c r="AJ30" s="352">
        <v>76.248548387</v>
      </c>
      <c r="AK30" s="352">
        <v>92.231733332999994</v>
      </c>
      <c r="AL30" s="352">
        <v>108.89893548000001</v>
      </c>
      <c r="AM30" s="352">
        <v>106.58989809000001</v>
      </c>
      <c r="AN30" s="352">
        <v>105.32684450000001</v>
      </c>
      <c r="AO30" s="352">
        <v>97.238683320999996</v>
      </c>
      <c r="AP30" s="352">
        <v>80.724469497000001</v>
      </c>
      <c r="AQ30" s="352">
        <v>74.693447488000004</v>
      </c>
      <c r="AR30" s="352">
        <v>78.802723436999997</v>
      </c>
      <c r="AS30" s="352">
        <v>86.016445254000004</v>
      </c>
      <c r="AT30" s="352">
        <v>86.257775680999998</v>
      </c>
      <c r="AU30" s="352">
        <v>79.134556536999995</v>
      </c>
      <c r="AV30" s="352">
        <v>78.669448357999997</v>
      </c>
      <c r="AW30" s="352">
        <v>94.096170263000005</v>
      </c>
      <c r="AX30" s="352">
        <v>102.24914183999999</v>
      </c>
      <c r="AY30" s="352">
        <v>119.24482971</v>
      </c>
      <c r="AZ30" s="352">
        <v>102.39377231</v>
      </c>
      <c r="BA30" s="352">
        <v>90.121668647999996</v>
      </c>
      <c r="BB30" s="352">
        <v>79.871069703000003</v>
      </c>
      <c r="BC30" s="352">
        <v>75.152599320999997</v>
      </c>
      <c r="BD30" s="719">
        <v>80.8932322</v>
      </c>
      <c r="BE30" s="719">
        <v>88.587230129000005</v>
      </c>
      <c r="BF30" s="719">
        <v>87.278938299999993</v>
      </c>
      <c r="BG30" s="719">
        <v>79.343550300000004</v>
      </c>
      <c r="BH30" s="481">
        <v>80.171090000000007</v>
      </c>
      <c r="BI30" s="481">
        <v>91.947749999999999</v>
      </c>
      <c r="BJ30" s="481">
        <v>106.2736</v>
      </c>
      <c r="BK30" s="481">
        <v>114.5262</v>
      </c>
      <c r="BL30" s="481">
        <v>105.7371</v>
      </c>
      <c r="BM30" s="481">
        <v>92.525779999999997</v>
      </c>
      <c r="BN30" s="481">
        <v>79.943790000000007</v>
      </c>
      <c r="BO30" s="481">
        <v>73.045249999999996</v>
      </c>
      <c r="BP30" s="481">
        <v>78.054060000000007</v>
      </c>
      <c r="BQ30" s="481">
        <v>85.718630000000005</v>
      </c>
      <c r="BR30" s="481">
        <v>85.895579999999995</v>
      </c>
      <c r="BS30" s="481">
        <v>78.326580000000007</v>
      </c>
      <c r="BT30" s="481">
        <v>80.209429999999998</v>
      </c>
      <c r="BU30" s="481">
        <v>90.438400000000001</v>
      </c>
      <c r="BV30" s="481">
        <v>104.9033</v>
      </c>
    </row>
    <row r="31" spans="1:74" ht="11.1" customHeight="1" x14ac:dyDescent="0.2">
      <c r="A31" s="290" t="s">
        <v>267</v>
      </c>
      <c r="B31" s="650" t="s">
        <v>1224</v>
      </c>
      <c r="C31" s="626">
        <v>26.609161289999999</v>
      </c>
      <c r="D31" s="626">
        <v>25.418931034</v>
      </c>
      <c r="E31" s="626">
        <v>16.994903226000002</v>
      </c>
      <c r="F31" s="626">
        <v>12.602233332999999</v>
      </c>
      <c r="G31" s="626">
        <v>7.6319677418999996</v>
      </c>
      <c r="H31" s="626">
        <v>4.5375333332999999</v>
      </c>
      <c r="I31" s="626">
        <v>3.8109999999999999</v>
      </c>
      <c r="J31" s="626">
        <v>3.5105483871000001</v>
      </c>
      <c r="K31" s="626">
        <v>4.2177333333</v>
      </c>
      <c r="L31" s="626">
        <v>7.7998709677000004</v>
      </c>
      <c r="M31" s="626">
        <v>14.661899999999999</v>
      </c>
      <c r="N31" s="626">
        <v>25.794806452</v>
      </c>
      <c r="O31" s="626">
        <v>28.879483871000001</v>
      </c>
      <c r="P31" s="626">
        <v>31.28</v>
      </c>
      <c r="Q31" s="626">
        <v>18.521387097000002</v>
      </c>
      <c r="R31" s="626">
        <v>11.403533333</v>
      </c>
      <c r="S31" s="626">
        <v>7.0301612902999997</v>
      </c>
      <c r="T31" s="626">
        <v>4.3185666666999998</v>
      </c>
      <c r="U31" s="626">
        <v>3.6412258065000001</v>
      </c>
      <c r="V31" s="626">
        <v>3.4335806452000002</v>
      </c>
      <c r="W31" s="626">
        <v>3.9506000000000001</v>
      </c>
      <c r="X31" s="626">
        <v>6.2142580645000001</v>
      </c>
      <c r="Y31" s="626">
        <v>16.068766666999998</v>
      </c>
      <c r="Z31" s="626">
        <v>21.588548386999999</v>
      </c>
      <c r="AA31" s="626">
        <v>30.906677419000001</v>
      </c>
      <c r="AB31" s="626">
        <v>28.250214285999999</v>
      </c>
      <c r="AC31" s="626">
        <v>18.977387097000001</v>
      </c>
      <c r="AD31" s="626">
        <v>12.814500000000001</v>
      </c>
      <c r="AE31" s="626">
        <v>6.4935806451999998</v>
      </c>
      <c r="AF31" s="626">
        <v>4.1302333332999996</v>
      </c>
      <c r="AG31" s="626">
        <v>3.5536451613</v>
      </c>
      <c r="AH31" s="626">
        <v>3.3188709677000001</v>
      </c>
      <c r="AI31" s="626">
        <v>3.8017666666999999</v>
      </c>
      <c r="AJ31" s="626">
        <v>7.8025806451999999</v>
      </c>
      <c r="AK31" s="626">
        <v>17.110700000000001</v>
      </c>
      <c r="AL31" s="626">
        <v>26.929129031999999</v>
      </c>
      <c r="AM31" s="626">
        <v>25.780677419</v>
      </c>
      <c r="AN31" s="626">
        <v>24.419428571000001</v>
      </c>
      <c r="AO31" s="626">
        <v>20.411064516</v>
      </c>
      <c r="AP31" s="626">
        <v>11.2552</v>
      </c>
      <c r="AQ31" s="626">
        <v>6.3456451613000002</v>
      </c>
      <c r="AR31" s="626">
        <v>4.2877999999999998</v>
      </c>
      <c r="AS31" s="626">
        <v>3.5897419355000002</v>
      </c>
      <c r="AT31" s="626">
        <v>3.3600322580999999</v>
      </c>
      <c r="AU31" s="626">
        <v>3.7784333333000002</v>
      </c>
      <c r="AV31" s="626">
        <v>7.3149354839000003</v>
      </c>
      <c r="AW31" s="626">
        <v>16.434699999999999</v>
      </c>
      <c r="AX31" s="626">
        <v>21.154709677</v>
      </c>
      <c r="AY31" s="626">
        <v>29.644645161</v>
      </c>
      <c r="AZ31" s="626">
        <v>22.279586207000001</v>
      </c>
      <c r="BA31" s="626">
        <v>16.427225805999999</v>
      </c>
      <c r="BB31" s="626">
        <v>10.574633333</v>
      </c>
      <c r="BC31" s="626">
        <v>5.5438064516000001</v>
      </c>
      <c r="BD31" s="691">
        <v>4.0913000000000004</v>
      </c>
      <c r="BE31" s="691">
        <v>3.4527096774000001</v>
      </c>
      <c r="BF31" s="691">
        <v>3.3422179999999999</v>
      </c>
      <c r="BG31" s="691">
        <v>3.6585399999999999</v>
      </c>
      <c r="BH31" s="394">
        <v>7.0906349999999998</v>
      </c>
      <c r="BI31" s="394">
        <v>15.94186</v>
      </c>
      <c r="BJ31" s="394">
        <v>24.59085</v>
      </c>
      <c r="BK31" s="394">
        <v>28.546150000000001</v>
      </c>
      <c r="BL31" s="394">
        <v>25.505500000000001</v>
      </c>
      <c r="BM31" s="394">
        <v>18.655159999999999</v>
      </c>
      <c r="BN31" s="394">
        <v>11.175929999999999</v>
      </c>
      <c r="BO31" s="394">
        <v>6.3953850000000001</v>
      </c>
      <c r="BP31" s="394">
        <v>4.3799710000000003</v>
      </c>
      <c r="BQ31" s="394">
        <v>3.6883759999999999</v>
      </c>
      <c r="BR31" s="394">
        <v>3.46251</v>
      </c>
      <c r="BS31" s="394">
        <v>4.3262850000000004</v>
      </c>
      <c r="BT31" s="394">
        <v>7.8163090000000004</v>
      </c>
      <c r="BU31" s="394">
        <v>16.008510000000001</v>
      </c>
      <c r="BV31" s="394">
        <v>24.530709999999999</v>
      </c>
    </row>
    <row r="32" spans="1:74" ht="11.1" customHeight="1" x14ac:dyDescent="0.2">
      <c r="A32" s="290" t="s">
        <v>268</v>
      </c>
      <c r="B32" s="650" t="s">
        <v>1225</v>
      </c>
      <c r="C32" s="626">
        <v>15.793064515999999</v>
      </c>
      <c r="D32" s="626">
        <v>15.40037931</v>
      </c>
      <c r="E32" s="626">
        <v>10.914387097000001</v>
      </c>
      <c r="F32" s="626">
        <v>7.9175000000000004</v>
      </c>
      <c r="G32" s="626">
        <v>5.2339032257999998</v>
      </c>
      <c r="H32" s="626">
        <v>4.3815666667000004</v>
      </c>
      <c r="I32" s="626">
        <v>4.1529999999999996</v>
      </c>
      <c r="J32" s="626">
        <v>4.2202903226000004</v>
      </c>
      <c r="K32" s="626">
        <v>4.7767666667000004</v>
      </c>
      <c r="L32" s="626">
        <v>6.7177741935000004</v>
      </c>
      <c r="M32" s="626">
        <v>9.7629999999999999</v>
      </c>
      <c r="N32" s="626">
        <v>14.608967742000001</v>
      </c>
      <c r="O32" s="626">
        <v>16.014709676999999</v>
      </c>
      <c r="P32" s="626">
        <v>17.720071429000001</v>
      </c>
      <c r="Q32" s="626">
        <v>11.523</v>
      </c>
      <c r="R32" s="626">
        <v>8.2424333332999993</v>
      </c>
      <c r="S32" s="626">
        <v>5.8760645160999996</v>
      </c>
      <c r="T32" s="626">
        <v>4.7786666667000004</v>
      </c>
      <c r="U32" s="626">
        <v>4.6074193548000002</v>
      </c>
      <c r="V32" s="626">
        <v>4.5474516128999998</v>
      </c>
      <c r="W32" s="626">
        <v>4.9851666666999996</v>
      </c>
      <c r="X32" s="626">
        <v>6.3043225806000001</v>
      </c>
      <c r="Y32" s="626">
        <v>11.220433333000001</v>
      </c>
      <c r="Z32" s="626">
        <v>12.936903226</v>
      </c>
      <c r="AA32" s="626">
        <v>17.765096774</v>
      </c>
      <c r="AB32" s="626">
        <v>16.563785714000002</v>
      </c>
      <c r="AC32" s="626">
        <v>12.429032257999999</v>
      </c>
      <c r="AD32" s="626">
        <v>9.1918000000000006</v>
      </c>
      <c r="AE32" s="626">
        <v>5.9079032258000002</v>
      </c>
      <c r="AF32" s="626">
        <v>4.8784666666999996</v>
      </c>
      <c r="AG32" s="626">
        <v>4.6576129032000004</v>
      </c>
      <c r="AH32" s="626">
        <v>4.5638064515999996</v>
      </c>
      <c r="AI32" s="626">
        <v>4.9964333332999997</v>
      </c>
      <c r="AJ32" s="626">
        <v>7.2009677419000004</v>
      </c>
      <c r="AK32" s="626">
        <v>11.763266667</v>
      </c>
      <c r="AL32" s="626">
        <v>15.875032257999999</v>
      </c>
      <c r="AM32" s="626">
        <v>15.334516129000001</v>
      </c>
      <c r="AN32" s="626">
        <v>15.138428571</v>
      </c>
      <c r="AO32" s="626">
        <v>13.162548386999999</v>
      </c>
      <c r="AP32" s="626">
        <v>8.4372333333</v>
      </c>
      <c r="AQ32" s="626">
        <v>5.8990322581000001</v>
      </c>
      <c r="AR32" s="626">
        <v>4.9688333333000001</v>
      </c>
      <c r="AS32" s="626">
        <v>4.6070645161000003</v>
      </c>
      <c r="AT32" s="626">
        <v>4.6815161290000002</v>
      </c>
      <c r="AU32" s="626">
        <v>4.8832666667</v>
      </c>
      <c r="AV32" s="626">
        <v>7.2130967742000003</v>
      </c>
      <c r="AW32" s="626">
        <v>11.549133333</v>
      </c>
      <c r="AX32" s="626">
        <v>13.329645161</v>
      </c>
      <c r="AY32" s="626">
        <v>17.271000000000001</v>
      </c>
      <c r="AZ32" s="626">
        <v>14.327862069</v>
      </c>
      <c r="BA32" s="626">
        <v>11.172354839</v>
      </c>
      <c r="BB32" s="626">
        <v>8.2465666666999997</v>
      </c>
      <c r="BC32" s="626">
        <v>5.6790000000000003</v>
      </c>
      <c r="BD32" s="691">
        <v>5.1390666666999998</v>
      </c>
      <c r="BE32" s="691">
        <v>4.7763548386999997</v>
      </c>
      <c r="BF32" s="691">
        <v>4.9643629999999996</v>
      </c>
      <c r="BG32" s="691">
        <v>5.229946</v>
      </c>
      <c r="BH32" s="394">
        <v>7.2505889999999997</v>
      </c>
      <c r="BI32" s="394">
        <v>11.447760000000001</v>
      </c>
      <c r="BJ32" s="394">
        <v>15.08581</v>
      </c>
      <c r="BK32" s="394">
        <v>17.00414</v>
      </c>
      <c r="BL32" s="394">
        <v>15.87857</v>
      </c>
      <c r="BM32" s="394">
        <v>12.51812</v>
      </c>
      <c r="BN32" s="394">
        <v>8.7039439999999999</v>
      </c>
      <c r="BO32" s="394">
        <v>6.2216329999999997</v>
      </c>
      <c r="BP32" s="394">
        <v>5.3766069999999999</v>
      </c>
      <c r="BQ32" s="394">
        <v>5.0872070000000003</v>
      </c>
      <c r="BR32" s="394">
        <v>5.1217499999999996</v>
      </c>
      <c r="BS32" s="394">
        <v>5.6342449999999999</v>
      </c>
      <c r="BT32" s="394">
        <v>7.6668810000000001</v>
      </c>
      <c r="BU32" s="394">
        <v>11.543670000000001</v>
      </c>
      <c r="BV32" s="394">
        <v>15.12012</v>
      </c>
    </row>
    <row r="33" spans="1:75" ht="11.1" customHeight="1" x14ac:dyDescent="0.2">
      <c r="A33" s="290" t="s">
        <v>270</v>
      </c>
      <c r="B33" s="650" t="s">
        <v>1226</v>
      </c>
      <c r="C33" s="626">
        <v>25.315193548</v>
      </c>
      <c r="D33" s="626">
        <v>25.132448276000002</v>
      </c>
      <c r="E33" s="626">
        <v>23.063258064999999</v>
      </c>
      <c r="F33" s="626">
        <v>21.256566667000001</v>
      </c>
      <c r="G33" s="626">
        <v>20.037774194000001</v>
      </c>
      <c r="H33" s="626">
        <v>20.161733333000001</v>
      </c>
      <c r="I33" s="626">
        <v>20.585322581</v>
      </c>
      <c r="J33" s="626">
        <v>21.075354838999999</v>
      </c>
      <c r="K33" s="626">
        <v>21.608566667000002</v>
      </c>
      <c r="L33" s="626">
        <v>22.289967742000002</v>
      </c>
      <c r="M33" s="626">
        <v>23.551333332999999</v>
      </c>
      <c r="N33" s="626">
        <v>25.271354839000001</v>
      </c>
      <c r="O33" s="626">
        <v>25.674258065</v>
      </c>
      <c r="P33" s="626">
        <v>24.630892856999999</v>
      </c>
      <c r="Q33" s="626">
        <v>22.872129032</v>
      </c>
      <c r="R33" s="626">
        <v>22.718900000000001</v>
      </c>
      <c r="S33" s="626">
        <v>21.429967741999999</v>
      </c>
      <c r="T33" s="626">
        <v>21.481133332999999</v>
      </c>
      <c r="U33" s="626">
        <v>21.695032258000001</v>
      </c>
      <c r="V33" s="626">
        <v>21.756483871</v>
      </c>
      <c r="W33" s="626">
        <v>21.503066666999999</v>
      </c>
      <c r="X33" s="626">
        <v>22.052129032</v>
      </c>
      <c r="Y33" s="626">
        <v>24.537299999999998</v>
      </c>
      <c r="Z33" s="626">
        <v>25.093870968000001</v>
      </c>
      <c r="AA33" s="626">
        <v>26.647612902999999</v>
      </c>
      <c r="AB33" s="626">
        <v>26.039071429</v>
      </c>
      <c r="AC33" s="626">
        <v>24.543064516000001</v>
      </c>
      <c r="AD33" s="626">
        <v>23.524133333000002</v>
      </c>
      <c r="AE33" s="626">
        <v>22.058741935</v>
      </c>
      <c r="AF33" s="626">
        <v>21.823433333000001</v>
      </c>
      <c r="AG33" s="626">
        <v>21.452129031999998</v>
      </c>
      <c r="AH33" s="626">
        <v>21.826193547999999</v>
      </c>
      <c r="AI33" s="626">
        <v>21.769233332999999</v>
      </c>
      <c r="AJ33" s="626">
        <v>22.307838709999999</v>
      </c>
      <c r="AK33" s="626">
        <v>24.314499999999999</v>
      </c>
      <c r="AL33" s="626">
        <v>24.546483871</v>
      </c>
      <c r="AM33" s="626">
        <v>24.825258065</v>
      </c>
      <c r="AN33" s="626">
        <v>25.268535713999999</v>
      </c>
      <c r="AO33" s="626">
        <v>24.428709677000001</v>
      </c>
      <c r="AP33" s="626">
        <v>23.528566667</v>
      </c>
      <c r="AQ33" s="626">
        <v>21.964064516000001</v>
      </c>
      <c r="AR33" s="626">
        <v>21.831233333</v>
      </c>
      <c r="AS33" s="626">
        <v>21.574741934999999</v>
      </c>
      <c r="AT33" s="626">
        <v>22.188354838999999</v>
      </c>
      <c r="AU33" s="626">
        <v>22.174733332999999</v>
      </c>
      <c r="AV33" s="626">
        <v>22.784096774000002</v>
      </c>
      <c r="AW33" s="626">
        <v>24.722533333000001</v>
      </c>
      <c r="AX33" s="626">
        <v>25.516354839000002</v>
      </c>
      <c r="AY33" s="626">
        <v>25.824741934999999</v>
      </c>
      <c r="AZ33" s="626">
        <v>24.712241379000002</v>
      </c>
      <c r="BA33" s="626">
        <v>24.05283871</v>
      </c>
      <c r="BB33" s="626">
        <v>23.116800000000001</v>
      </c>
      <c r="BC33" s="626">
        <v>22.047451613</v>
      </c>
      <c r="BD33" s="691">
        <v>21.769366667</v>
      </c>
      <c r="BE33" s="691">
        <v>21.953258065</v>
      </c>
      <c r="BF33" s="691">
        <v>22.287030000000001</v>
      </c>
      <c r="BG33" s="691">
        <v>22.201049999999999</v>
      </c>
      <c r="BH33" s="394">
        <v>22.418240000000001</v>
      </c>
      <c r="BI33" s="394">
        <v>24.329730000000001</v>
      </c>
      <c r="BJ33" s="394">
        <v>25.12726</v>
      </c>
      <c r="BK33" s="394">
        <v>25.606380000000001</v>
      </c>
      <c r="BL33" s="394">
        <v>25.229389999999999</v>
      </c>
      <c r="BM33" s="394">
        <v>23.850709999999999</v>
      </c>
      <c r="BN33" s="394">
        <v>22.953959999999999</v>
      </c>
      <c r="BO33" s="394">
        <v>21.751550000000002</v>
      </c>
      <c r="BP33" s="394">
        <v>21.57433</v>
      </c>
      <c r="BQ33" s="394">
        <v>21.479520000000001</v>
      </c>
      <c r="BR33" s="394">
        <v>21.83174</v>
      </c>
      <c r="BS33" s="394">
        <v>21.915220000000001</v>
      </c>
      <c r="BT33" s="394">
        <v>22.418710000000001</v>
      </c>
      <c r="BU33" s="394">
        <v>24.431539999999998</v>
      </c>
      <c r="BV33" s="394">
        <v>25.29542</v>
      </c>
    </row>
    <row r="34" spans="1:75" ht="11.1" customHeight="1" x14ac:dyDescent="0.2">
      <c r="A34" s="290" t="s">
        <v>271</v>
      </c>
      <c r="B34" s="650" t="s">
        <v>1227</v>
      </c>
      <c r="C34" s="626">
        <v>30.610675870000001</v>
      </c>
      <c r="D34" s="626">
        <v>30.79463621</v>
      </c>
      <c r="E34" s="626">
        <v>28.734965769999999</v>
      </c>
      <c r="F34" s="626">
        <v>25.926789400000001</v>
      </c>
      <c r="G34" s="626">
        <v>27.003484740000001</v>
      </c>
      <c r="H34" s="626">
        <v>34.703374529999998</v>
      </c>
      <c r="I34" s="626">
        <v>43.412800740000002</v>
      </c>
      <c r="J34" s="626">
        <v>41.162834740000001</v>
      </c>
      <c r="K34" s="626">
        <v>33.863578269999998</v>
      </c>
      <c r="L34" s="626">
        <v>30.59008665</v>
      </c>
      <c r="M34" s="626">
        <v>25.73531307</v>
      </c>
      <c r="N34" s="626">
        <v>28.543452970000001</v>
      </c>
      <c r="O34" s="626">
        <v>27.87178274</v>
      </c>
      <c r="P34" s="626">
        <v>28.019485209999999</v>
      </c>
      <c r="Q34" s="626">
        <v>23.93483681</v>
      </c>
      <c r="R34" s="626">
        <v>25.376018299999998</v>
      </c>
      <c r="S34" s="626">
        <v>26.252197389999999</v>
      </c>
      <c r="T34" s="626">
        <v>36.236205830000003</v>
      </c>
      <c r="U34" s="626">
        <v>39.949802579999997</v>
      </c>
      <c r="V34" s="626">
        <v>40.720301130000003</v>
      </c>
      <c r="W34" s="626">
        <v>32.95772247</v>
      </c>
      <c r="X34" s="626">
        <v>30.292222580000001</v>
      </c>
      <c r="Y34" s="626">
        <v>28.944711399999999</v>
      </c>
      <c r="Z34" s="626">
        <v>28.353089579999999</v>
      </c>
      <c r="AA34" s="626">
        <v>30.619830189999998</v>
      </c>
      <c r="AB34" s="626">
        <v>28.714266890000001</v>
      </c>
      <c r="AC34" s="626">
        <v>25.059586939999999</v>
      </c>
      <c r="AD34" s="626">
        <v>24.769173869999999</v>
      </c>
      <c r="AE34" s="626">
        <v>29.764089259999999</v>
      </c>
      <c r="AF34" s="626">
        <v>38.150888569999999</v>
      </c>
      <c r="AG34" s="626">
        <v>45.321610550000003</v>
      </c>
      <c r="AH34" s="626">
        <v>44.52079174</v>
      </c>
      <c r="AI34" s="626">
        <v>37.504625529999998</v>
      </c>
      <c r="AJ34" s="626">
        <v>30.530118259999998</v>
      </c>
      <c r="AK34" s="626">
        <v>30.070234769999999</v>
      </c>
      <c r="AL34" s="626">
        <v>32.012982030000003</v>
      </c>
      <c r="AM34" s="626">
        <v>31.196285190000001</v>
      </c>
      <c r="AN34" s="626">
        <v>31.084773070000001</v>
      </c>
      <c r="AO34" s="626">
        <v>30.063199449999999</v>
      </c>
      <c r="AP34" s="626">
        <v>28.951702829999999</v>
      </c>
      <c r="AQ34" s="626">
        <v>32.119576520000003</v>
      </c>
      <c r="AR34" s="626">
        <v>39.21385677</v>
      </c>
      <c r="AS34" s="626">
        <v>47.462509769999997</v>
      </c>
      <c r="AT34" s="626">
        <v>47.176453100000003</v>
      </c>
      <c r="AU34" s="626">
        <v>39.70418987</v>
      </c>
      <c r="AV34" s="626">
        <v>32.786254810000003</v>
      </c>
      <c r="AW34" s="626">
        <v>32.166036929999997</v>
      </c>
      <c r="AX34" s="626">
        <v>32.706399900000001</v>
      </c>
      <c r="AY34" s="626">
        <v>36.483378100000003</v>
      </c>
      <c r="AZ34" s="626">
        <v>31.531349899999999</v>
      </c>
      <c r="BA34" s="626">
        <v>29.529797680000001</v>
      </c>
      <c r="BB34" s="626">
        <v>29.41333637</v>
      </c>
      <c r="BC34" s="626">
        <v>33.543276740000003</v>
      </c>
      <c r="BD34" s="691">
        <v>41.281632199999997</v>
      </c>
      <c r="BE34" s="691">
        <v>49.441488194000001</v>
      </c>
      <c r="BF34" s="691">
        <v>47.792630000000003</v>
      </c>
      <c r="BG34" s="691">
        <v>39.689509999999999</v>
      </c>
      <c r="BH34" s="394">
        <v>34.805909999999997</v>
      </c>
      <c r="BI34" s="394">
        <v>31.139150000000001</v>
      </c>
      <c r="BJ34" s="394">
        <v>31.807790000000001</v>
      </c>
      <c r="BK34" s="394">
        <v>33.382890000000003</v>
      </c>
      <c r="BL34" s="394">
        <v>29.535689999999999</v>
      </c>
      <c r="BM34" s="394">
        <v>28.34524</v>
      </c>
      <c r="BN34" s="394">
        <v>28.44783</v>
      </c>
      <c r="BO34" s="394">
        <v>30.284230000000001</v>
      </c>
      <c r="BP34" s="394">
        <v>38.147919999999999</v>
      </c>
      <c r="BQ34" s="394">
        <v>46.604140000000001</v>
      </c>
      <c r="BR34" s="394">
        <v>46.600749999999998</v>
      </c>
      <c r="BS34" s="394">
        <v>37.863959999999999</v>
      </c>
      <c r="BT34" s="394">
        <v>33.639429999999997</v>
      </c>
      <c r="BU34" s="394">
        <v>29.366990000000001</v>
      </c>
      <c r="BV34" s="394">
        <v>30.270389999999999</v>
      </c>
    </row>
    <row r="35" spans="1:75" ht="11.1" customHeight="1" x14ac:dyDescent="0.2">
      <c r="A35" s="290" t="s">
        <v>269</v>
      </c>
      <c r="B35" s="650" t="s">
        <v>1228</v>
      </c>
      <c r="C35" s="626">
        <v>5.2521612903000001</v>
      </c>
      <c r="D35" s="626">
        <v>5.1582068966000003</v>
      </c>
      <c r="E35" s="626">
        <v>5.1465806452000002</v>
      </c>
      <c r="F35" s="626">
        <v>5.1250999999999998</v>
      </c>
      <c r="G35" s="626">
        <v>4.7449032257999999</v>
      </c>
      <c r="H35" s="626">
        <v>4.8766666667000003</v>
      </c>
      <c r="I35" s="626">
        <v>4.8801290323000002</v>
      </c>
      <c r="J35" s="626">
        <v>4.8814193548000002</v>
      </c>
      <c r="K35" s="626">
        <v>4.9268000000000001</v>
      </c>
      <c r="L35" s="626">
        <v>4.8448064516000002</v>
      </c>
      <c r="M35" s="626">
        <v>4.9954666666999996</v>
      </c>
      <c r="N35" s="626">
        <v>5.0263548386999997</v>
      </c>
      <c r="O35" s="626">
        <v>4.9656451613000003</v>
      </c>
      <c r="P35" s="626">
        <v>4.5977857142999996</v>
      </c>
      <c r="Q35" s="626">
        <v>5.0143870968000002</v>
      </c>
      <c r="R35" s="626">
        <v>5.0536666666999999</v>
      </c>
      <c r="S35" s="626">
        <v>5.0496129031999999</v>
      </c>
      <c r="T35" s="626">
        <v>5.0315000000000003</v>
      </c>
      <c r="U35" s="626">
        <v>5.0790645160999999</v>
      </c>
      <c r="V35" s="626">
        <v>5.0940967741999996</v>
      </c>
      <c r="W35" s="626">
        <v>5.1287000000000003</v>
      </c>
      <c r="X35" s="626">
        <v>5.2101290323000002</v>
      </c>
      <c r="Y35" s="626">
        <v>5.2689333332999997</v>
      </c>
      <c r="Z35" s="626">
        <v>5.3133225806000004</v>
      </c>
      <c r="AA35" s="626">
        <v>4.9836129032000001</v>
      </c>
      <c r="AB35" s="626">
        <v>4.9704642857000003</v>
      </c>
      <c r="AC35" s="626">
        <v>5.0562903225999998</v>
      </c>
      <c r="AD35" s="626">
        <v>5.0923333333</v>
      </c>
      <c r="AE35" s="626">
        <v>5.1326774194000002</v>
      </c>
      <c r="AF35" s="626">
        <v>5.1450333332999998</v>
      </c>
      <c r="AG35" s="626">
        <v>5.1989677418999998</v>
      </c>
      <c r="AH35" s="626">
        <v>5.2256129032</v>
      </c>
      <c r="AI35" s="626">
        <v>5.3011666667000004</v>
      </c>
      <c r="AJ35" s="626">
        <v>5.2954838710000001</v>
      </c>
      <c r="AK35" s="626">
        <v>5.2950666667000004</v>
      </c>
      <c r="AL35" s="626">
        <v>5.1917096773999996</v>
      </c>
      <c r="AM35" s="626">
        <v>5.2816774194000002</v>
      </c>
      <c r="AN35" s="626">
        <v>5.2916071429000002</v>
      </c>
      <c r="AO35" s="626">
        <v>5.3527741935000002</v>
      </c>
      <c r="AP35" s="626">
        <v>5.3514666667000004</v>
      </c>
      <c r="AQ35" s="626">
        <v>5.3912580644999997</v>
      </c>
      <c r="AR35" s="626">
        <v>5.3728666667000002</v>
      </c>
      <c r="AS35" s="626">
        <v>5.3833870967999999</v>
      </c>
      <c r="AT35" s="626">
        <v>5.4433548387000004</v>
      </c>
      <c r="AU35" s="626">
        <v>5.4533333332999998</v>
      </c>
      <c r="AV35" s="626">
        <v>5.4479032258000002</v>
      </c>
      <c r="AW35" s="626">
        <v>5.5213999999999999</v>
      </c>
      <c r="AX35" s="626">
        <v>5.5335161289999997</v>
      </c>
      <c r="AY35" s="626">
        <v>5.3599677419000002</v>
      </c>
      <c r="AZ35" s="626">
        <v>5.5143793102999998</v>
      </c>
      <c r="BA35" s="626">
        <v>5.3718709676999996</v>
      </c>
      <c r="BB35" s="626">
        <v>5.3370666667000002</v>
      </c>
      <c r="BC35" s="626">
        <v>5.3335161290000004</v>
      </c>
      <c r="BD35" s="691">
        <v>5.3907999999999996</v>
      </c>
      <c r="BE35" s="691">
        <v>5.4535483870999997</v>
      </c>
      <c r="BF35" s="691">
        <v>5.4237539999999997</v>
      </c>
      <c r="BG35" s="691">
        <v>5.405227</v>
      </c>
      <c r="BH35" s="394">
        <v>5.412299</v>
      </c>
      <c r="BI35" s="394">
        <v>5.4308100000000001</v>
      </c>
      <c r="BJ35" s="394">
        <v>5.4318780000000002</v>
      </c>
      <c r="BK35" s="394">
        <v>5.4388040000000002</v>
      </c>
      <c r="BL35" s="394">
        <v>5.3857949999999999</v>
      </c>
      <c r="BM35" s="394">
        <v>5.4715939999999996</v>
      </c>
      <c r="BN35" s="394">
        <v>5.475314</v>
      </c>
      <c r="BO35" s="394">
        <v>5.4779689999999999</v>
      </c>
      <c r="BP35" s="394">
        <v>5.466793</v>
      </c>
      <c r="BQ35" s="394">
        <v>5.4478799999999996</v>
      </c>
      <c r="BR35" s="394">
        <v>5.4608889999999999</v>
      </c>
      <c r="BS35" s="394">
        <v>5.4677540000000002</v>
      </c>
      <c r="BT35" s="394">
        <v>5.467352</v>
      </c>
      <c r="BU35" s="394">
        <v>5.4845709999999999</v>
      </c>
      <c r="BV35" s="394">
        <v>5.5040810000000002</v>
      </c>
    </row>
    <row r="36" spans="1:75" ht="11.1" customHeight="1" x14ac:dyDescent="0.2">
      <c r="A36" s="290" t="s">
        <v>273</v>
      </c>
      <c r="B36" s="650" t="s">
        <v>1229</v>
      </c>
      <c r="C36" s="626">
        <v>3.6158709676999998</v>
      </c>
      <c r="D36" s="626">
        <v>3.5576206896999998</v>
      </c>
      <c r="E36" s="626">
        <v>2.9310322581000001</v>
      </c>
      <c r="F36" s="626">
        <v>2.4897999999999998</v>
      </c>
      <c r="G36" s="626">
        <v>2.2030645161</v>
      </c>
      <c r="H36" s="626">
        <v>2.3456000000000001</v>
      </c>
      <c r="I36" s="626">
        <v>2.6459999999999999</v>
      </c>
      <c r="J36" s="626">
        <v>2.5727096773999998</v>
      </c>
      <c r="K36" s="626">
        <v>2.3704666667000001</v>
      </c>
      <c r="L36" s="626">
        <v>2.4781612903000001</v>
      </c>
      <c r="M36" s="626">
        <v>2.7101999999999999</v>
      </c>
      <c r="N36" s="626">
        <v>3.4643548386999998</v>
      </c>
      <c r="O36" s="626">
        <v>4.0324193548</v>
      </c>
      <c r="P36" s="626">
        <v>4.1637142857000002</v>
      </c>
      <c r="Q36" s="626">
        <v>3.1494193548</v>
      </c>
      <c r="R36" s="626">
        <v>2.7768000000000002</v>
      </c>
      <c r="S36" s="626">
        <v>2.4842258065</v>
      </c>
      <c r="T36" s="626">
        <v>2.7389000000000001</v>
      </c>
      <c r="U36" s="626">
        <v>2.8648387096999999</v>
      </c>
      <c r="V36" s="626">
        <v>2.8879032258000001</v>
      </c>
      <c r="W36" s="626">
        <v>2.5991</v>
      </c>
      <c r="X36" s="626">
        <v>2.6590645160999999</v>
      </c>
      <c r="Y36" s="626">
        <v>3.3097333333000001</v>
      </c>
      <c r="Z36" s="626">
        <v>3.6042903225999998</v>
      </c>
      <c r="AA36" s="626">
        <v>4.423</v>
      </c>
      <c r="AB36" s="626">
        <v>4.1580714285999996</v>
      </c>
      <c r="AC36" s="626">
        <v>3.3747741935</v>
      </c>
      <c r="AD36" s="626">
        <v>2.9340666667000002</v>
      </c>
      <c r="AE36" s="626">
        <v>2.6782258065</v>
      </c>
      <c r="AF36" s="626">
        <v>2.8740333332999999</v>
      </c>
      <c r="AG36" s="626">
        <v>3.1147419355000001</v>
      </c>
      <c r="AH36" s="626">
        <v>3.0834516128999998</v>
      </c>
      <c r="AI36" s="626">
        <v>2.8295333333000001</v>
      </c>
      <c r="AJ36" s="626">
        <v>2.8290645160999999</v>
      </c>
      <c r="AK36" s="626">
        <v>3.4663666666999999</v>
      </c>
      <c r="AL36" s="626">
        <v>4.1350322580999999</v>
      </c>
      <c r="AM36" s="626">
        <v>4.0012258064999999</v>
      </c>
      <c r="AN36" s="626">
        <v>3.9538214286</v>
      </c>
      <c r="AO36" s="626">
        <v>3.6501290323000002</v>
      </c>
      <c r="AP36" s="626">
        <v>3.0300666666999998</v>
      </c>
      <c r="AQ36" s="626">
        <v>2.8036129031999999</v>
      </c>
      <c r="AR36" s="626">
        <v>2.9579</v>
      </c>
      <c r="AS36" s="626">
        <v>3.2287419355</v>
      </c>
      <c r="AT36" s="626">
        <v>3.2378064516</v>
      </c>
      <c r="AU36" s="626">
        <v>2.9703666666999999</v>
      </c>
      <c r="AV36" s="626">
        <v>2.9529032258000001</v>
      </c>
      <c r="AW36" s="626">
        <v>3.5321333333</v>
      </c>
      <c r="AX36" s="626">
        <v>3.8382580645000002</v>
      </c>
      <c r="AY36" s="626">
        <v>4.4758387096999996</v>
      </c>
      <c r="AZ36" s="626">
        <v>3.8431034482999999</v>
      </c>
      <c r="BA36" s="626">
        <v>3.3823225805999999</v>
      </c>
      <c r="BB36" s="626">
        <v>2.9974333333000001</v>
      </c>
      <c r="BC36" s="626">
        <v>2.8202903226</v>
      </c>
      <c r="BD36" s="691">
        <v>3.0358333332999998</v>
      </c>
      <c r="BE36" s="691">
        <v>3.3247096774</v>
      </c>
      <c r="BF36" s="691">
        <v>3.283782</v>
      </c>
      <c r="BG36" s="691">
        <v>2.974116</v>
      </c>
      <c r="BH36" s="394">
        <v>3.0082589999999998</v>
      </c>
      <c r="BI36" s="394">
        <v>3.4732720000000001</v>
      </c>
      <c r="BJ36" s="394">
        <v>4.044848</v>
      </c>
      <c r="BK36" s="394">
        <v>4.3656269999999999</v>
      </c>
      <c r="BL36" s="394">
        <v>4.0199480000000003</v>
      </c>
      <c r="BM36" s="394">
        <v>3.5028030000000001</v>
      </c>
      <c r="BN36" s="394">
        <v>3.0046469999999998</v>
      </c>
      <c r="BO36" s="394">
        <v>2.7323149999999998</v>
      </c>
      <c r="BP36" s="394">
        <v>2.9262839999999999</v>
      </c>
      <c r="BQ36" s="394">
        <v>3.2293419999999999</v>
      </c>
      <c r="BR36" s="394">
        <v>3.2357809999999998</v>
      </c>
      <c r="BS36" s="394">
        <v>2.9369499999999999</v>
      </c>
      <c r="BT36" s="394">
        <v>3.0185900000000001</v>
      </c>
      <c r="BU36" s="394">
        <v>3.4209480000000001</v>
      </c>
      <c r="BV36" s="394">
        <v>4.0004600000000003</v>
      </c>
    </row>
    <row r="37" spans="1:75" ht="11.1" customHeight="1" x14ac:dyDescent="0.2">
      <c r="A37" s="290" t="s">
        <v>276</v>
      </c>
      <c r="B37" s="650" t="s">
        <v>1230</v>
      </c>
      <c r="C37" s="626">
        <v>0.13425806452</v>
      </c>
      <c r="D37" s="626">
        <v>0.13424137930999999</v>
      </c>
      <c r="E37" s="626">
        <v>0.13425806452</v>
      </c>
      <c r="F37" s="626">
        <v>0.13423333333000001</v>
      </c>
      <c r="G37" s="626">
        <v>0.13425806452</v>
      </c>
      <c r="H37" s="626">
        <v>0.13423333333000001</v>
      </c>
      <c r="I37" s="626">
        <v>0.13425806452</v>
      </c>
      <c r="J37" s="626">
        <v>0.13425806452</v>
      </c>
      <c r="K37" s="626">
        <v>0.13423333333000001</v>
      </c>
      <c r="L37" s="626">
        <v>0.13425806452</v>
      </c>
      <c r="M37" s="626">
        <v>0.13423333333000001</v>
      </c>
      <c r="N37" s="626">
        <v>0.13425806452</v>
      </c>
      <c r="O37" s="626">
        <v>0.14929032258</v>
      </c>
      <c r="P37" s="626">
        <v>0.14928571429000001</v>
      </c>
      <c r="Q37" s="626">
        <v>0.14929032258</v>
      </c>
      <c r="R37" s="626">
        <v>0.14929999999999999</v>
      </c>
      <c r="S37" s="626">
        <v>0.14929032258</v>
      </c>
      <c r="T37" s="626">
        <v>0.14929999999999999</v>
      </c>
      <c r="U37" s="626">
        <v>0.14929032258</v>
      </c>
      <c r="V37" s="626">
        <v>0.14929032258</v>
      </c>
      <c r="W37" s="626">
        <v>0.14929999999999999</v>
      </c>
      <c r="X37" s="626">
        <v>0.14929032258</v>
      </c>
      <c r="Y37" s="626">
        <v>0.14929999999999999</v>
      </c>
      <c r="Z37" s="626">
        <v>0.14929032258</v>
      </c>
      <c r="AA37" s="626">
        <v>0.17825806452000001</v>
      </c>
      <c r="AB37" s="626">
        <v>0.17824999999999999</v>
      </c>
      <c r="AC37" s="626">
        <v>0.17825806452000001</v>
      </c>
      <c r="AD37" s="626">
        <v>0.17823333332999999</v>
      </c>
      <c r="AE37" s="626">
        <v>0.17825806452000001</v>
      </c>
      <c r="AF37" s="626">
        <v>0.17823333332999999</v>
      </c>
      <c r="AG37" s="626">
        <v>0.17825806452000001</v>
      </c>
      <c r="AH37" s="626">
        <v>0.17825806452000001</v>
      </c>
      <c r="AI37" s="626">
        <v>0.17823333332999999</v>
      </c>
      <c r="AJ37" s="626">
        <v>0.17825806452000001</v>
      </c>
      <c r="AK37" s="626">
        <v>0.17823333332999999</v>
      </c>
      <c r="AL37" s="626">
        <v>0.17825806452000001</v>
      </c>
      <c r="AM37" s="626">
        <v>0.17025806452</v>
      </c>
      <c r="AN37" s="626">
        <v>0.17025000000000001</v>
      </c>
      <c r="AO37" s="626">
        <v>0.17025806452</v>
      </c>
      <c r="AP37" s="626">
        <v>0.17023333332999999</v>
      </c>
      <c r="AQ37" s="626">
        <v>0.17025806452</v>
      </c>
      <c r="AR37" s="626">
        <v>0.17023333332999999</v>
      </c>
      <c r="AS37" s="626">
        <v>0.17025806452</v>
      </c>
      <c r="AT37" s="626">
        <v>0.17025806452</v>
      </c>
      <c r="AU37" s="626">
        <v>0.17023333332999999</v>
      </c>
      <c r="AV37" s="626">
        <v>0.17025806452</v>
      </c>
      <c r="AW37" s="626">
        <v>0.17023333332999999</v>
      </c>
      <c r="AX37" s="626">
        <v>0.17025806452</v>
      </c>
      <c r="AY37" s="626">
        <v>0.18525806451999999</v>
      </c>
      <c r="AZ37" s="626">
        <v>0.18525</v>
      </c>
      <c r="BA37" s="626">
        <v>0.18525806451999999</v>
      </c>
      <c r="BB37" s="626">
        <v>0.18523333333</v>
      </c>
      <c r="BC37" s="626">
        <v>0.18525806451999999</v>
      </c>
      <c r="BD37" s="691">
        <v>0.18523333333</v>
      </c>
      <c r="BE37" s="691">
        <v>0.18516129032</v>
      </c>
      <c r="BF37" s="691">
        <v>0.1851613</v>
      </c>
      <c r="BG37" s="691">
        <v>0.1851613</v>
      </c>
      <c r="BH37" s="394">
        <v>0.1851613</v>
      </c>
      <c r="BI37" s="394">
        <v>0.1851613</v>
      </c>
      <c r="BJ37" s="394">
        <v>0.1851613</v>
      </c>
      <c r="BK37" s="394">
        <v>0.1821613</v>
      </c>
      <c r="BL37" s="394">
        <v>0.1821613</v>
      </c>
      <c r="BM37" s="394">
        <v>0.1821613</v>
      </c>
      <c r="BN37" s="394">
        <v>0.1821613</v>
      </c>
      <c r="BO37" s="394">
        <v>0.1821613</v>
      </c>
      <c r="BP37" s="394">
        <v>0.1821613</v>
      </c>
      <c r="BQ37" s="394">
        <v>0.1821613</v>
      </c>
      <c r="BR37" s="394">
        <v>0.1821613</v>
      </c>
      <c r="BS37" s="394">
        <v>0.1821613</v>
      </c>
      <c r="BT37" s="394">
        <v>0.1821613</v>
      </c>
      <c r="BU37" s="394">
        <v>0.1821613</v>
      </c>
      <c r="BV37" s="394">
        <v>0.1821613</v>
      </c>
    </row>
    <row r="38" spans="1:75" ht="11.1" customHeight="1" x14ac:dyDescent="0.2">
      <c r="A38" s="290"/>
      <c r="B38" s="291"/>
      <c r="C38" s="471"/>
      <c r="D38" s="471"/>
      <c r="E38" s="471"/>
      <c r="F38" s="471"/>
      <c r="G38" s="471"/>
      <c r="H38" s="471"/>
      <c r="I38" s="471"/>
      <c r="J38" s="471"/>
      <c r="K38" s="471"/>
      <c r="L38" s="471"/>
      <c r="M38" s="471"/>
      <c r="N38" s="471"/>
      <c r="O38" s="471"/>
      <c r="P38" s="471"/>
      <c r="Q38" s="471"/>
      <c r="R38" s="471"/>
      <c r="S38" s="471"/>
      <c r="T38" s="471"/>
      <c r="U38" s="471"/>
      <c r="V38" s="471"/>
      <c r="W38" s="471"/>
      <c r="X38" s="471"/>
      <c r="Y38" s="471"/>
      <c r="Z38" s="471"/>
      <c r="AA38" s="471"/>
      <c r="AB38" s="471"/>
      <c r="AC38" s="471"/>
      <c r="AD38" s="471"/>
      <c r="AE38" s="471"/>
      <c r="AF38" s="471"/>
      <c r="AG38" s="471"/>
      <c r="AH38" s="471"/>
      <c r="AI38" s="471"/>
      <c r="AJ38" s="471"/>
      <c r="AK38" s="471"/>
      <c r="AL38" s="471"/>
      <c r="AM38" s="471"/>
      <c r="AN38" s="471"/>
      <c r="AO38" s="471"/>
      <c r="AP38" s="471"/>
      <c r="AQ38" s="471"/>
      <c r="AR38" s="471"/>
      <c r="AS38" s="471"/>
      <c r="AT38" s="471"/>
      <c r="AU38" s="471"/>
      <c r="AV38" s="471"/>
      <c r="AW38" s="471"/>
      <c r="AX38" s="471"/>
      <c r="AY38" s="471"/>
      <c r="AZ38" s="471"/>
      <c r="BA38" s="471"/>
      <c r="BB38" s="471"/>
      <c r="BC38" s="471"/>
      <c r="BD38" s="689"/>
      <c r="BE38" s="689"/>
      <c r="BF38" s="689"/>
      <c r="BG38" s="689"/>
      <c r="BH38" s="392"/>
      <c r="BI38" s="392"/>
      <c r="BJ38" s="611"/>
      <c r="BK38" s="611"/>
      <c r="BL38" s="611"/>
      <c r="BM38" s="611"/>
      <c r="BN38" s="611"/>
      <c r="BO38" s="611"/>
      <c r="BP38" s="611"/>
      <c r="BQ38" s="611"/>
      <c r="BR38" s="611"/>
      <c r="BS38" s="611"/>
      <c r="BT38" s="611"/>
      <c r="BU38" s="611"/>
      <c r="BV38" s="611"/>
    </row>
    <row r="39" spans="1:75" ht="11.1" customHeight="1" x14ac:dyDescent="0.2">
      <c r="A39" s="655"/>
      <c r="B39" s="39" t="s">
        <v>1231</v>
      </c>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748"/>
      <c r="BE39" s="748"/>
      <c r="BF39" s="748"/>
      <c r="BG39" s="748"/>
      <c r="BH39" s="749"/>
      <c r="BI39" s="749"/>
      <c r="BJ39" s="749"/>
      <c r="BK39" s="749"/>
      <c r="BL39" s="749"/>
      <c r="BM39" s="749"/>
      <c r="BN39" s="749"/>
      <c r="BO39" s="749"/>
      <c r="BP39" s="749"/>
      <c r="BQ39" s="749"/>
      <c r="BR39" s="749"/>
      <c r="BS39" s="749"/>
      <c r="BT39" s="749"/>
      <c r="BU39" s="749"/>
      <c r="BV39" s="749"/>
    </row>
    <row r="40" spans="1:75" ht="11.1" customHeight="1" x14ac:dyDescent="0.2">
      <c r="A40" s="648" t="s">
        <v>265</v>
      </c>
      <c r="B40" s="649" t="s">
        <v>1232</v>
      </c>
      <c r="C40" s="387">
        <v>2616.1750000000002</v>
      </c>
      <c r="D40" s="387">
        <v>2080.8829999999998</v>
      </c>
      <c r="E40" s="387">
        <v>2029.3589999999999</v>
      </c>
      <c r="F40" s="387">
        <v>2332.4929999999999</v>
      </c>
      <c r="G40" s="387">
        <v>2777.5839999999998</v>
      </c>
      <c r="H40" s="387">
        <v>3133.0949999999998</v>
      </c>
      <c r="I40" s="387">
        <v>3293.549</v>
      </c>
      <c r="J40" s="387">
        <v>3522.2159999999999</v>
      </c>
      <c r="K40" s="387">
        <v>3839.8359999999998</v>
      </c>
      <c r="L40" s="387">
        <v>3928.5030000000002</v>
      </c>
      <c r="M40" s="387">
        <v>3931.616</v>
      </c>
      <c r="N40" s="387">
        <v>3340.9810000000002</v>
      </c>
      <c r="O40" s="387">
        <v>2634.9670000000001</v>
      </c>
      <c r="P40" s="387">
        <v>1859.2180000000001</v>
      </c>
      <c r="Q40" s="387">
        <v>1801.2249999999999</v>
      </c>
      <c r="R40" s="387">
        <v>1975.0329999999999</v>
      </c>
      <c r="S40" s="387">
        <v>2389.8910000000001</v>
      </c>
      <c r="T40" s="387">
        <v>2585.1260000000002</v>
      </c>
      <c r="U40" s="387">
        <v>2754.7139999999999</v>
      </c>
      <c r="V40" s="387">
        <v>2917.268</v>
      </c>
      <c r="W40" s="387">
        <v>3305.982</v>
      </c>
      <c r="X40" s="387">
        <v>3665.3850000000002</v>
      </c>
      <c r="Y40" s="387">
        <v>3532.7750000000001</v>
      </c>
      <c r="Z40" s="387">
        <v>3209.982</v>
      </c>
      <c r="AA40" s="387">
        <v>2215.9409999999998</v>
      </c>
      <c r="AB40" s="387">
        <v>1562.018</v>
      </c>
      <c r="AC40" s="387">
        <v>1401.4649999999999</v>
      </c>
      <c r="AD40" s="387">
        <v>1611.7650000000001</v>
      </c>
      <c r="AE40" s="387">
        <v>2001.915</v>
      </c>
      <c r="AF40" s="387">
        <v>2325.3209999999999</v>
      </c>
      <c r="AG40" s="387">
        <v>2505.1219999999998</v>
      </c>
      <c r="AH40" s="387">
        <v>2709.422</v>
      </c>
      <c r="AI40" s="387">
        <v>3145.643</v>
      </c>
      <c r="AJ40" s="387">
        <v>3569.384</v>
      </c>
      <c r="AK40" s="387">
        <v>3501.05</v>
      </c>
      <c r="AL40" s="387">
        <v>2925.38</v>
      </c>
      <c r="AM40" s="387">
        <v>2470.0149999999999</v>
      </c>
      <c r="AN40" s="387">
        <v>2072.183</v>
      </c>
      <c r="AO40" s="387">
        <v>1849.895</v>
      </c>
      <c r="AP40" s="387">
        <v>2116.4609999999998</v>
      </c>
      <c r="AQ40" s="387">
        <v>2556.48</v>
      </c>
      <c r="AR40" s="387">
        <v>2901.6610000000001</v>
      </c>
      <c r="AS40" s="387">
        <v>3035.1959999999999</v>
      </c>
      <c r="AT40" s="387">
        <v>3167.9470000000001</v>
      </c>
      <c r="AU40" s="387">
        <v>3489.8319999999999</v>
      </c>
      <c r="AV40" s="387">
        <v>3809.3820000000001</v>
      </c>
      <c r="AW40" s="387">
        <v>3742.2449999999999</v>
      </c>
      <c r="AX40" s="387">
        <v>3457.4810000000002</v>
      </c>
      <c r="AY40" s="387">
        <v>2611.364</v>
      </c>
      <c r="AZ40" s="387">
        <v>2349.6779999999999</v>
      </c>
      <c r="BA40" s="387">
        <v>2306.0540000000001</v>
      </c>
      <c r="BB40" s="387">
        <v>2562.4470000000001</v>
      </c>
      <c r="BC40" s="387">
        <v>2923.1750000000002</v>
      </c>
      <c r="BD40" s="695">
        <v>3174.9569999999999</v>
      </c>
      <c r="BE40" s="695">
        <v>3293.578</v>
      </c>
      <c r="BF40" s="695">
        <v>3383.9524286000001</v>
      </c>
      <c r="BG40" s="695">
        <v>3622.0394286000001</v>
      </c>
      <c r="BH40" s="398">
        <v>3888.7919999999999</v>
      </c>
      <c r="BI40" s="398">
        <v>3812.49</v>
      </c>
      <c r="BJ40" s="398">
        <v>3284.9850000000001</v>
      </c>
      <c r="BK40" s="398">
        <v>2507.5140000000001</v>
      </c>
      <c r="BL40" s="398">
        <v>2040.6610000000001</v>
      </c>
      <c r="BM40" s="398">
        <v>1939.0150000000001</v>
      </c>
      <c r="BN40" s="398">
        <v>2224.779</v>
      </c>
      <c r="BO40" s="398">
        <v>2672.6619999999998</v>
      </c>
      <c r="BP40" s="398">
        <v>2963.4740000000002</v>
      </c>
      <c r="BQ40" s="398">
        <v>3109.991</v>
      </c>
      <c r="BR40" s="398">
        <v>3214.74</v>
      </c>
      <c r="BS40" s="398">
        <v>3547.8470000000002</v>
      </c>
      <c r="BT40" s="398">
        <v>3836.8850000000002</v>
      </c>
      <c r="BU40" s="398">
        <v>3747.663</v>
      </c>
      <c r="BV40" s="398">
        <v>3229.6260000000002</v>
      </c>
    </row>
    <row r="41" spans="1:75" ht="11.1" customHeight="1" x14ac:dyDescent="0.2">
      <c r="A41" s="290" t="s">
        <v>552</v>
      </c>
      <c r="B41" s="650" t="s">
        <v>1233</v>
      </c>
      <c r="C41" s="387">
        <v>591.51300000000003</v>
      </c>
      <c r="D41" s="387">
        <v>437.649</v>
      </c>
      <c r="E41" s="387">
        <v>385.30200000000002</v>
      </c>
      <c r="F41" s="387">
        <v>427.642</v>
      </c>
      <c r="G41" s="387">
        <v>553.024</v>
      </c>
      <c r="H41" s="387">
        <v>654.83199999999999</v>
      </c>
      <c r="I41" s="387">
        <v>721.28499999999997</v>
      </c>
      <c r="J41" s="387">
        <v>803.30200000000002</v>
      </c>
      <c r="K41" s="387">
        <v>889.8</v>
      </c>
      <c r="L41" s="387">
        <v>943.726</v>
      </c>
      <c r="M41" s="387">
        <v>929.1</v>
      </c>
      <c r="N41" s="387">
        <v>762.65899999999999</v>
      </c>
      <c r="O41" s="387">
        <v>557.01900000000001</v>
      </c>
      <c r="P41" s="387">
        <v>377.28300000000002</v>
      </c>
      <c r="Q41" s="387">
        <v>312.65199999999999</v>
      </c>
      <c r="R41" s="387">
        <v>333.59699999999998</v>
      </c>
      <c r="S41" s="387">
        <v>425.51</v>
      </c>
      <c r="T41" s="387">
        <v>514.76300000000003</v>
      </c>
      <c r="U41" s="387">
        <v>604.83100000000002</v>
      </c>
      <c r="V41" s="387">
        <v>688.31500000000005</v>
      </c>
      <c r="W41" s="387">
        <v>804.37800000000004</v>
      </c>
      <c r="X41" s="387">
        <v>904.35299999999995</v>
      </c>
      <c r="Y41" s="387">
        <v>841.98699999999997</v>
      </c>
      <c r="Z41" s="387">
        <v>765.726</v>
      </c>
      <c r="AA41" s="387">
        <v>503.01</v>
      </c>
      <c r="AB41" s="387">
        <v>331.68299999999999</v>
      </c>
      <c r="AC41" s="387">
        <v>242.15100000000001</v>
      </c>
      <c r="AD41" s="387">
        <v>259.29899999999998</v>
      </c>
      <c r="AE41" s="387">
        <v>370.637</v>
      </c>
      <c r="AF41" s="387">
        <v>481.84500000000003</v>
      </c>
      <c r="AG41" s="387">
        <v>557.35299999999995</v>
      </c>
      <c r="AH41" s="387">
        <v>629.06200000000001</v>
      </c>
      <c r="AI41" s="387">
        <v>759.00300000000004</v>
      </c>
      <c r="AJ41" s="387">
        <v>857.32299999999998</v>
      </c>
      <c r="AK41" s="387">
        <v>841.90499999999997</v>
      </c>
      <c r="AL41" s="387">
        <v>698.23500000000001</v>
      </c>
      <c r="AM41" s="387">
        <v>547.44799999999998</v>
      </c>
      <c r="AN41" s="387">
        <v>422.834</v>
      </c>
      <c r="AO41" s="387">
        <v>334.17899999999997</v>
      </c>
      <c r="AP41" s="387">
        <v>418.238</v>
      </c>
      <c r="AQ41" s="387">
        <v>551.75</v>
      </c>
      <c r="AR41" s="387">
        <v>646.41</v>
      </c>
      <c r="AS41" s="387">
        <v>692.00599999999997</v>
      </c>
      <c r="AT41" s="387">
        <v>764.74699999999996</v>
      </c>
      <c r="AU41" s="387">
        <v>852.88599999999997</v>
      </c>
      <c r="AV41" s="387">
        <v>932.17499999999995</v>
      </c>
      <c r="AW41" s="387">
        <v>875.81299999999999</v>
      </c>
      <c r="AX41" s="387">
        <v>786.59500000000003</v>
      </c>
      <c r="AY41" s="387">
        <v>571.32100000000003</v>
      </c>
      <c r="AZ41" s="387">
        <v>421.95600000000002</v>
      </c>
      <c r="BA41" s="387">
        <v>368.798</v>
      </c>
      <c r="BB41" s="387">
        <v>448.67</v>
      </c>
      <c r="BC41" s="387">
        <v>579.13599999999997</v>
      </c>
      <c r="BD41" s="695">
        <v>670.03899999999999</v>
      </c>
      <c r="BE41" s="695">
        <v>719.99099999999999</v>
      </c>
      <c r="BF41" s="695">
        <v>763.71428571000001</v>
      </c>
      <c r="BG41" s="695">
        <v>857.57142856999997</v>
      </c>
      <c r="BH41" s="398">
        <v>935.75699999999995</v>
      </c>
      <c r="BI41" s="398">
        <v>895.34469999999999</v>
      </c>
      <c r="BJ41" s="398">
        <v>760.33529999999996</v>
      </c>
      <c r="BK41" s="398">
        <v>544.31410000000005</v>
      </c>
      <c r="BL41" s="398">
        <v>409.52210000000002</v>
      </c>
      <c r="BM41" s="398">
        <v>354.89420000000001</v>
      </c>
      <c r="BN41" s="398">
        <v>419.8485</v>
      </c>
      <c r="BO41" s="398">
        <v>538.31899999999996</v>
      </c>
      <c r="BP41" s="398">
        <v>628.6345</v>
      </c>
      <c r="BQ41" s="398">
        <v>672.86030000000005</v>
      </c>
      <c r="BR41" s="398">
        <v>722.90359999999998</v>
      </c>
      <c r="BS41" s="398">
        <v>806.83100000000002</v>
      </c>
      <c r="BT41" s="398">
        <v>895.2192</v>
      </c>
      <c r="BU41" s="398">
        <v>865.87440000000004</v>
      </c>
      <c r="BV41" s="398">
        <v>731.43470000000002</v>
      </c>
    </row>
    <row r="42" spans="1:75" ht="11.1" customHeight="1" x14ac:dyDescent="0.2">
      <c r="A42" s="290" t="s">
        <v>553</v>
      </c>
      <c r="B42" s="650" t="s">
        <v>1234</v>
      </c>
      <c r="C42" s="387">
        <v>717.08199999999999</v>
      </c>
      <c r="D42" s="387">
        <v>541.07500000000005</v>
      </c>
      <c r="E42" s="387">
        <v>471.33600000000001</v>
      </c>
      <c r="F42" s="387">
        <v>523.28800000000001</v>
      </c>
      <c r="G42" s="387">
        <v>640.524</v>
      </c>
      <c r="H42" s="387">
        <v>746.98599999999999</v>
      </c>
      <c r="I42" s="387">
        <v>827.11599999999999</v>
      </c>
      <c r="J42" s="387">
        <v>934.70100000000002</v>
      </c>
      <c r="K42" s="387">
        <v>1052.6420000000001</v>
      </c>
      <c r="L42" s="387">
        <v>1113.2</v>
      </c>
      <c r="M42" s="387">
        <v>1107.643</v>
      </c>
      <c r="N42" s="387">
        <v>917.51599999999996</v>
      </c>
      <c r="O42" s="387">
        <v>692.38099999999997</v>
      </c>
      <c r="P42" s="387">
        <v>453.46300000000002</v>
      </c>
      <c r="Q42" s="387">
        <v>395.23099999999999</v>
      </c>
      <c r="R42" s="387">
        <v>437.99299999999999</v>
      </c>
      <c r="S42" s="387">
        <v>531.67999999999995</v>
      </c>
      <c r="T42" s="387">
        <v>629.53800000000001</v>
      </c>
      <c r="U42" s="387">
        <v>720.101</v>
      </c>
      <c r="V42" s="387">
        <v>827.45600000000002</v>
      </c>
      <c r="W42" s="387">
        <v>965.71500000000003</v>
      </c>
      <c r="X42" s="387">
        <v>1075.3610000000001</v>
      </c>
      <c r="Y42" s="387">
        <v>1022.811</v>
      </c>
      <c r="Z42" s="387">
        <v>886.6</v>
      </c>
      <c r="AA42" s="387">
        <v>574.95299999999997</v>
      </c>
      <c r="AB42" s="387">
        <v>372.28699999999998</v>
      </c>
      <c r="AC42" s="387">
        <v>296.10599999999999</v>
      </c>
      <c r="AD42" s="387">
        <v>330.20800000000003</v>
      </c>
      <c r="AE42" s="387">
        <v>444.25799999999998</v>
      </c>
      <c r="AF42" s="387">
        <v>557.01099999999997</v>
      </c>
      <c r="AG42" s="387">
        <v>648.32299999999998</v>
      </c>
      <c r="AH42" s="387">
        <v>767.01400000000001</v>
      </c>
      <c r="AI42" s="387">
        <v>916.58699999999999</v>
      </c>
      <c r="AJ42" s="387">
        <v>1053.441</v>
      </c>
      <c r="AK42" s="387">
        <v>1030.375</v>
      </c>
      <c r="AL42" s="387">
        <v>831.31100000000004</v>
      </c>
      <c r="AM42" s="387">
        <v>660.15</v>
      </c>
      <c r="AN42" s="387">
        <v>518.22699999999998</v>
      </c>
      <c r="AO42" s="387">
        <v>416.673</v>
      </c>
      <c r="AP42" s="387">
        <v>485.03300000000002</v>
      </c>
      <c r="AQ42" s="387">
        <v>595.16899999999998</v>
      </c>
      <c r="AR42" s="387">
        <v>700.62599999999998</v>
      </c>
      <c r="AS42" s="387">
        <v>779.96100000000001</v>
      </c>
      <c r="AT42" s="387">
        <v>870.601</v>
      </c>
      <c r="AU42" s="387">
        <v>992.84299999999996</v>
      </c>
      <c r="AV42" s="387">
        <v>1099.3240000000001</v>
      </c>
      <c r="AW42" s="387">
        <v>1078.2449999999999</v>
      </c>
      <c r="AX42" s="387">
        <v>950.48199999999997</v>
      </c>
      <c r="AY42" s="387">
        <v>689.48299999999995</v>
      </c>
      <c r="AZ42" s="387">
        <v>572.15</v>
      </c>
      <c r="BA42" s="387">
        <v>507.346</v>
      </c>
      <c r="BB42" s="387">
        <v>578.56200000000001</v>
      </c>
      <c r="BC42" s="387">
        <v>685.50400000000002</v>
      </c>
      <c r="BD42" s="695">
        <v>781.08500000000004</v>
      </c>
      <c r="BE42" s="695">
        <v>844.38199999999995</v>
      </c>
      <c r="BF42" s="695">
        <v>926</v>
      </c>
      <c r="BG42" s="695">
        <v>1027.1428570999999</v>
      </c>
      <c r="BH42" s="398">
        <v>1130.568</v>
      </c>
      <c r="BI42" s="398">
        <v>1108.721</v>
      </c>
      <c r="BJ42" s="398">
        <v>924.20550000000003</v>
      </c>
      <c r="BK42" s="398">
        <v>684.51110000000006</v>
      </c>
      <c r="BL42" s="398">
        <v>531.99249999999995</v>
      </c>
      <c r="BM42" s="398">
        <v>453.58199999999999</v>
      </c>
      <c r="BN42" s="398">
        <v>505.02379999999999</v>
      </c>
      <c r="BO42" s="398">
        <v>631.42669999999998</v>
      </c>
      <c r="BP42" s="398">
        <v>726.28989999999999</v>
      </c>
      <c r="BQ42" s="398">
        <v>818.15800000000002</v>
      </c>
      <c r="BR42" s="398">
        <v>901.86350000000004</v>
      </c>
      <c r="BS42" s="398">
        <v>1022.659</v>
      </c>
      <c r="BT42" s="398">
        <v>1110.3209999999999</v>
      </c>
      <c r="BU42" s="398">
        <v>1064.329</v>
      </c>
      <c r="BV42" s="398">
        <v>894.26940000000002</v>
      </c>
    </row>
    <row r="43" spans="1:75" ht="11.1" customHeight="1" x14ac:dyDescent="0.2">
      <c r="A43" s="290" t="s">
        <v>554</v>
      </c>
      <c r="B43" s="650" t="s">
        <v>1235</v>
      </c>
      <c r="C43" s="387">
        <v>934.55100000000004</v>
      </c>
      <c r="D43" s="387">
        <v>777.98900000000003</v>
      </c>
      <c r="E43" s="387">
        <v>856.99599999999998</v>
      </c>
      <c r="F43" s="387">
        <v>1021.981</v>
      </c>
      <c r="G43" s="387">
        <v>1140.3</v>
      </c>
      <c r="H43" s="387">
        <v>1221.2280000000001</v>
      </c>
      <c r="I43" s="387">
        <v>1206.979</v>
      </c>
      <c r="J43" s="387">
        <v>1233.355</v>
      </c>
      <c r="K43" s="387">
        <v>1312.67</v>
      </c>
      <c r="L43" s="387">
        <v>1280.971</v>
      </c>
      <c r="M43" s="387">
        <v>1312.672</v>
      </c>
      <c r="N43" s="387">
        <v>1155.134</v>
      </c>
      <c r="O43" s="387">
        <v>944.577</v>
      </c>
      <c r="P43" s="387">
        <v>679.43299999999999</v>
      </c>
      <c r="Q43" s="387">
        <v>760.14800000000002</v>
      </c>
      <c r="R43" s="387">
        <v>832.26900000000001</v>
      </c>
      <c r="S43" s="387">
        <v>978.79600000000005</v>
      </c>
      <c r="T43" s="387">
        <v>993.36500000000001</v>
      </c>
      <c r="U43" s="387">
        <v>973.06899999999996</v>
      </c>
      <c r="V43" s="387">
        <v>939.52200000000005</v>
      </c>
      <c r="W43" s="387">
        <v>1052.7349999999999</v>
      </c>
      <c r="X43" s="387">
        <v>1184.701</v>
      </c>
      <c r="Y43" s="387">
        <v>1169.171</v>
      </c>
      <c r="Z43" s="387">
        <v>1142.665</v>
      </c>
      <c r="AA43" s="387">
        <v>793.52800000000002</v>
      </c>
      <c r="AB43" s="387">
        <v>580.62400000000002</v>
      </c>
      <c r="AC43" s="387">
        <v>587.35799999999995</v>
      </c>
      <c r="AD43" s="387">
        <v>731.01900000000001</v>
      </c>
      <c r="AE43" s="387">
        <v>840.63300000000004</v>
      </c>
      <c r="AF43" s="387">
        <v>884.80700000000002</v>
      </c>
      <c r="AG43" s="387">
        <v>871.65099999999995</v>
      </c>
      <c r="AH43" s="387">
        <v>883.95500000000004</v>
      </c>
      <c r="AI43" s="387">
        <v>1006.276</v>
      </c>
      <c r="AJ43" s="387">
        <v>1170.046</v>
      </c>
      <c r="AK43" s="387">
        <v>1178.8140000000001</v>
      </c>
      <c r="AL43" s="387">
        <v>1041.9649999999999</v>
      </c>
      <c r="AM43" s="387">
        <v>980.09100000000001</v>
      </c>
      <c r="AN43" s="387">
        <v>919.721</v>
      </c>
      <c r="AO43" s="387">
        <v>918.90499999999997</v>
      </c>
      <c r="AP43" s="387">
        <v>983.15899999999999</v>
      </c>
      <c r="AQ43" s="387">
        <v>1083.886</v>
      </c>
      <c r="AR43" s="387">
        <v>1137.69</v>
      </c>
      <c r="AS43" s="387">
        <v>1107.895</v>
      </c>
      <c r="AT43" s="387">
        <v>1031.222</v>
      </c>
      <c r="AU43" s="387">
        <v>1091.6469999999999</v>
      </c>
      <c r="AV43" s="387">
        <v>1209.2539999999999</v>
      </c>
      <c r="AW43" s="387">
        <v>1219.4449999999999</v>
      </c>
      <c r="AX43" s="387">
        <v>1182.5409999999999</v>
      </c>
      <c r="AY43" s="387">
        <v>911.76300000000003</v>
      </c>
      <c r="AZ43" s="387">
        <v>942.87900000000002</v>
      </c>
      <c r="BA43" s="387">
        <v>1007.371</v>
      </c>
      <c r="BB43" s="387">
        <v>1077.588</v>
      </c>
      <c r="BC43" s="387">
        <v>1143.3330000000001</v>
      </c>
      <c r="BD43" s="695">
        <v>1171.884</v>
      </c>
      <c r="BE43" s="695">
        <v>1154.673</v>
      </c>
      <c r="BF43" s="695">
        <v>1104</v>
      </c>
      <c r="BG43" s="695">
        <v>1125.4285714</v>
      </c>
      <c r="BH43" s="398">
        <v>1220.453</v>
      </c>
      <c r="BI43" s="398">
        <v>1237.171</v>
      </c>
      <c r="BJ43" s="398">
        <v>1117.51</v>
      </c>
      <c r="BK43" s="398">
        <v>904.755</v>
      </c>
      <c r="BL43" s="398">
        <v>787.91849999999999</v>
      </c>
      <c r="BM43" s="398">
        <v>824.94799999999998</v>
      </c>
      <c r="BN43" s="398">
        <v>962.81650000000002</v>
      </c>
      <c r="BO43" s="398">
        <v>1084.2619999999999</v>
      </c>
      <c r="BP43" s="398">
        <v>1133.7729999999999</v>
      </c>
      <c r="BQ43" s="398">
        <v>1121.252</v>
      </c>
      <c r="BR43" s="398">
        <v>1065.4469999999999</v>
      </c>
      <c r="BS43" s="398">
        <v>1170.1130000000001</v>
      </c>
      <c r="BT43" s="398">
        <v>1244.4169999999999</v>
      </c>
      <c r="BU43" s="398">
        <v>1244.5170000000001</v>
      </c>
      <c r="BV43" s="398">
        <v>1125.4580000000001</v>
      </c>
    </row>
    <row r="44" spans="1:75" ht="11.1" customHeight="1" x14ac:dyDescent="0.2">
      <c r="A44" s="290" t="s">
        <v>555</v>
      </c>
      <c r="B44" s="650" t="s">
        <v>1236</v>
      </c>
      <c r="C44" s="387">
        <v>134.99700000000001</v>
      </c>
      <c r="D44" s="387">
        <v>99.387</v>
      </c>
      <c r="E44" s="387">
        <v>91.873000000000005</v>
      </c>
      <c r="F44" s="387">
        <v>109.496</v>
      </c>
      <c r="G44" s="387">
        <v>143.38399999999999</v>
      </c>
      <c r="H44" s="387">
        <v>177.05500000000001</v>
      </c>
      <c r="I44" s="387">
        <v>200.209</v>
      </c>
      <c r="J44" s="387">
        <v>214.78200000000001</v>
      </c>
      <c r="K44" s="387">
        <v>235.09399999999999</v>
      </c>
      <c r="L44" s="387">
        <v>239.428</v>
      </c>
      <c r="M44" s="387">
        <v>236.36199999999999</v>
      </c>
      <c r="N44" s="387">
        <v>195.131</v>
      </c>
      <c r="O44" s="387">
        <v>154.86199999999999</v>
      </c>
      <c r="P44" s="387">
        <v>115.10599999999999</v>
      </c>
      <c r="Q44" s="387">
        <v>113.42700000000001</v>
      </c>
      <c r="R44" s="387">
        <v>123.884</v>
      </c>
      <c r="S44" s="387">
        <v>154.82900000000001</v>
      </c>
      <c r="T44" s="387">
        <v>175.06200000000001</v>
      </c>
      <c r="U44" s="387">
        <v>184.54599999999999</v>
      </c>
      <c r="V44" s="387">
        <v>190.40700000000001</v>
      </c>
      <c r="W44" s="387">
        <v>205.22200000000001</v>
      </c>
      <c r="X44" s="387">
        <v>213.31800000000001</v>
      </c>
      <c r="Y44" s="387">
        <v>204.40299999999999</v>
      </c>
      <c r="Z44" s="387">
        <v>171.28200000000001</v>
      </c>
      <c r="AA44" s="387">
        <v>127.863</v>
      </c>
      <c r="AB44" s="387">
        <v>92.822999999999993</v>
      </c>
      <c r="AC44" s="387">
        <v>90.370999999999995</v>
      </c>
      <c r="AD44" s="387">
        <v>92.991</v>
      </c>
      <c r="AE44" s="387">
        <v>116.554</v>
      </c>
      <c r="AF44" s="387">
        <v>137.01300000000001</v>
      </c>
      <c r="AG44" s="387">
        <v>147.446</v>
      </c>
      <c r="AH44" s="387">
        <v>159.45599999999999</v>
      </c>
      <c r="AI44" s="387">
        <v>184.27699999999999</v>
      </c>
      <c r="AJ44" s="387">
        <v>206.03299999999999</v>
      </c>
      <c r="AK44" s="387">
        <v>194.33500000000001</v>
      </c>
      <c r="AL44" s="387">
        <v>157.53299999999999</v>
      </c>
      <c r="AM44" s="387">
        <v>122.78</v>
      </c>
      <c r="AN44" s="387">
        <v>93.683000000000007</v>
      </c>
      <c r="AO44" s="387">
        <v>79.253</v>
      </c>
      <c r="AP44" s="387">
        <v>98.120999999999995</v>
      </c>
      <c r="AQ44" s="387">
        <v>136.36099999999999</v>
      </c>
      <c r="AR44" s="387">
        <v>171.48599999999999</v>
      </c>
      <c r="AS44" s="387">
        <v>192.15600000000001</v>
      </c>
      <c r="AT44" s="387">
        <v>216.44900000000001</v>
      </c>
      <c r="AU44" s="387">
        <v>239.483</v>
      </c>
      <c r="AV44" s="387">
        <v>251.86699999999999</v>
      </c>
      <c r="AW44" s="387">
        <v>246.535</v>
      </c>
      <c r="AX44" s="387">
        <v>227.577</v>
      </c>
      <c r="AY44" s="387">
        <v>185.01599999999999</v>
      </c>
      <c r="AZ44" s="387">
        <v>168.74</v>
      </c>
      <c r="BA44" s="387">
        <v>167.81299999999999</v>
      </c>
      <c r="BB44" s="387">
        <v>187.05199999999999</v>
      </c>
      <c r="BC44" s="387">
        <v>215.5</v>
      </c>
      <c r="BD44" s="695">
        <v>237.971</v>
      </c>
      <c r="BE44" s="695">
        <v>253.45599999999999</v>
      </c>
      <c r="BF44" s="695">
        <v>270.42857142999998</v>
      </c>
      <c r="BG44" s="695">
        <v>285.14285713999999</v>
      </c>
      <c r="BH44" s="398">
        <v>266.14699999999999</v>
      </c>
      <c r="BI44" s="398">
        <v>252.1463</v>
      </c>
      <c r="BJ44" s="398">
        <v>210.60550000000001</v>
      </c>
      <c r="BK44" s="398">
        <v>168.08860000000001</v>
      </c>
      <c r="BL44" s="398">
        <v>133.4228</v>
      </c>
      <c r="BM44" s="398">
        <v>123.7076</v>
      </c>
      <c r="BN44" s="398">
        <v>125.24460000000001</v>
      </c>
      <c r="BO44" s="398">
        <v>158.5301</v>
      </c>
      <c r="BP44" s="398">
        <v>190.11850000000001</v>
      </c>
      <c r="BQ44" s="398">
        <v>208.0787</v>
      </c>
      <c r="BR44" s="398">
        <v>225.9967</v>
      </c>
      <c r="BS44" s="398">
        <v>239.28489999999999</v>
      </c>
      <c r="BT44" s="398">
        <v>251.2148</v>
      </c>
      <c r="BU44" s="398">
        <v>242.8287</v>
      </c>
      <c r="BV44" s="398">
        <v>206.23230000000001</v>
      </c>
    </row>
    <row r="45" spans="1:75" ht="11.1" customHeight="1" x14ac:dyDescent="0.2">
      <c r="A45" s="290" t="s">
        <v>556</v>
      </c>
      <c r="B45" s="650" t="s">
        <v>1237</v>
      </c>
      <c r="C45" s="387">
        <v>209.90100000000001</v>
      </c>
      <c r="D45" s="387">
        <v>199.06700000000001</v>
      </c>
      <c r="E45" s="387">
        <v>200.44800000000001</v>
      </c>
      <c r="F45" s="387">
        <v>227.10300000000001</v>
      </c>
      <c r="G45" s="387">
        <v>276.32100000000003</v>
      </c>
      <c r="H45" s="387">
        <v>307.63900000000001</v>
      </c>
      <c r="I45" s="387">
        <v>310.85300000000001</v>
      </c>
      <c r="J45" s="387">
        <v>306.63600000000002</v>
      </c>
      <c r="K45" s="387">
        <v>318.45600000000002</v>
      </c>
      <c r="L45" s="387">
        <v>319.786</v>
      </c>
      <c r="M45" s="387">
        <v>315.94</v>
      </c>
      <c r="N45" s="387">
        <v>282.24299999999999</v>
      </c>
      <c r="O45" s="387">
        <v>259.44099999999997</v>
      </c>
      <c r="P45" s="387">
        <v>209.17400000000001</v>
      </c>
      <c r="Q45" s="387">
        <v>196.5</v>
      </c>
      <c r="R45" s="387">
        <v>224.02099999999999</v>
      </c>
      <c r="S45" s="387">
        <v>274.25599999999997</v>
      </c>
      <c r="T45" s="387">
        <v>245.655</v>
      </c>
      <c r="U45" s="387">
        <v>243.90199999999999</v>
      </c>
      <c r="V45" s="387">
        <v>242.07</v>
      </c>
      <c r="W45" s="387">
        <v>247.595</v>
      </c>
      <c r="X45" s="387">
        <v>257.26499999999999</v>
      </c>
      <c r="Y45" s="387">
        <v>266.36399999999998</v>
      </c>
      <c r="Z45" s="387">
        <v>218.285</v>
      </c>
      <c r="AA45" s="387">
        <v>193.77</v>
      </c>
      <c r="AB45" s="387">
        <v>163.19200000000001</v>
      </c>
      <c r="AC45" s="387">
        <v>164.84899999999999</v>
      </c>
      <c r="AD45" s="387">
        <v>177.39500000000001</v>
      </c>
      <c r="AE45" s="387">
        <v>207.28</v>
      </c>
      <c r="AF45" s="387">
        <v>239.541</v>
      </c>
      <c r="AG45" s="387">
        <v>252.923</v>
      </c>
      <c r="AH45" s="387">
        <v>240.18</v>
      </c>
      <c r="AI45" s="387">
        <v>247.42699999999999</v>
      </c>
      <c r="AJ45" s="387">
        <v>249.994</v>
      </c>
      <c r="AK45" s="387">
        <v>224.244</v>
      </c>
      <c r="AL45" s="387">
        <v>166.82599999999999</v>
      </c>
      <c r="AM45" s="387">
        <v>130.893</v>
      </c>
      <c r="AN45" s="387">
        <v>90.224999999999994</v>
      </c>
      <c r="AO45" s="387">
        <v>74.186000000000007</v>
      </c>
      <c r="AP45" s="387">
        <v>105.01300000000001</v>
      </c>
      <c r="AQ45" s="387">
        <v>161.29900000000001</v>
      </c>
      <c r="AR45" s="387">
        <v>215.55699999999999</v>
      </c>
      <c r="AS45" s="387">
        <v>231.31399999999999</v>
      </c>
      <c r="AT45" s="387">
        <v>251.30500000000001</v>
      </c>
      <c r="AU45" s="387">
        <v>278.26400000000001</v>
      </c>
      <c r="AV45" s="387">
        <v>282.36900000000003</v>
      </c>
      <c r="AW45" s="387">
        <v>289.61599999999999</v>
      </c>
      <c r="AX45" s="387">
        <v>280.34300000000002</v>
      </c>
      <c r="AY45" s="387">
        <v>226.72</v>
      </c>
      <c r="AZ45" s="387">
        <v>218.702</v>
      </c>
      <c r="BA45" s="387">
        <v>230.55099999999999</v>
      </c>
      <c r="BB45" s="387">
        <v>246.31800000000001</v>
      </c>
      <c r="BC45" s="387">
        <v>274.10599999999999</v>
      </c>
      <c r="BD45" s="695">
        <v>286.40199999999999</v>
      </c>
      <c r="BE45" s="695">
        <v>291.45299999999997</v>
      </c>
      <c r="BF45" s="695">
        <v>288.42857142999998</v>
      </c>
      <c r="BG45" s="695">
        <v>294.28571428999999</v>
      </c>
      <c r="BH45" s="398">
        <v>302.85449999999997</v>
      </c>
      <c r="BI45" s="398">
        <v>287.7115</v>
      </c>
      <c r="BJ45" s="398">
        <v>243.1669</v>
      </c>
      <c r="BK45" s="398">
        <v>179.17580000000001</v>
      </c>
      <c r="BL45" s="398">
        <v>152.87899999999999</v>
      </c>
      <c r="BM45" s="398">
        <v>158.24770000000001</v>
      </c>
      <c r="BN45" s="398">
        <v>188.19319999999999</v>
      </c>
      <c r="BO45" s="398">
        <v>235.12129999999999</v>
      </c>
      <c r="BP45" s="398">
        <v>257.72379999999998</v>
      </c>
      <c r="BQ45" s="398">
        <v>260.78370000000001</v>
      </c>
      <c r="BR45" s="398">
        <v>267.78960000000001</v>
      </c>
      <c r="BS45" s="398">
        <v>276.80599999999998</v>
      </c>
      <c r="BT45" s="398">
        <v>303.36619999999999</v>
      </c>
      <c r="BU45" s="398">
        <v>299.45260000000002</v>
      </c>
      <c r="BV45" s="398">
        <v>243.7636</v>
      </c>
    </row>
    <row r="46" spans="1:75" ht="11.1" customHeight="1" x14ac:dyDescent="0.2">
      <c r="A46" s="290" t="s">
        <v>557</v>
      </c>
      <c r="B46" s="656" t="s">
        <v>1105</v>
      </c>
      <c r="C46" s="428">
        <v>28.131</v>
      </c>
      <c r="D46" s="428">
        <v>25.716000000000001</v>
      </c>
      <c r="E46" s="428">
        <v>23.402999999999999</v>
      </c>
      <c r="F46" s="428">
        <v>22.981999999999999</v>
      </c>
      <c r="G46" s="428">
        <v>24.030999999999999</v>
      </c>
      <c r="H46" s="428">
        <v>25.356000000000002</v>
      </c>
      <c r="I46" s="428">
        <v>27.109000000000002</v>
      </c>
      <c r="J46" s="428">
        <v>29.44</v>
      </c>
      <c r="K46" s="428">
        <v>31.172999999999998</v>
      </c>
      <c r="L46" s="428">
        <v>31.393000000000001</v>
      </c>
      <c r="M46" s="428">
        <v>29.899000000000001</v>
      </c>
      <c r="N46" s="428">
        <v>28.298999999999999</v>
      </c>
      <c r="O46" s="428">
        <v>26.687999999999999</v>
      </c>
      <c r="P46" s="428">
        <v>24.759</v>
      </c>
      <c r="Q46" s="428">
        <v>23.266999999999999</v>
      </c>
      <c r="R46" s="428">
        <v>23.27</v>
      </c>
      <c r="S46" s="428">
        <v>24.82</v>
      </c>
      <c r="T46" s="428">
        <v>26.742999999999999</v>
      </c>
      <c r="U46" s="428">
        <v>28.265999999999998</v>
      </c>
      <c r="V46" s="428">
        <v>29.498999999999999</v>
      </c>
      <c r="W46" s="428">
        <v>30.337</v>
      </c>
      <c r="X46" s="428">
        <v>30.388000000000002</v>
      </c>
      <c r="Y46" s="428">
        <v>28.04</v>
      </c>
      <c r="Z46" s="428">
        <v>25.425999999999998</v>
      </c>
      <c r="AA46" s="428">
        <v>22.815999999999999</v>
      </c>
      <c r="AB46" s="428">
        <v>21.408999999999999</v>
      </c>
      <c r="AC46" s="428">
        <v>20.631</v>
      </c>
      <c r="AD46" s="428">
        <v>20.853000000000002</v>
      </c>
      <c r="AE46" s="428">
        <v>22.553000000000001</v>
      </c>
      <c r="AF46" s="428">
        <v>25.105</v>
      </c>
      <c r="AG46" s="428">
        <v>27.427</v>
      </c>
      <c r="AH46" s="428">
        <v>29.754999999999999</v>
      </c>
      <c r="AI46" s="428">
        <v>32.075000000000003</v>
      </c>
      <c r="AJ46" s="428">
        <v>32.548000000000002</v>
      </c>
      <c r="AK46" s="428">
        <v>31.376999999999999</v>
      </c>
      <c r="AL46" s="428">
        <v>29.510999999999999</v>
      </c>
      <c r="AM46" s="428">
        <v>28.652999999999999</v>
      </c>
      <c r="AN46" s="428">
        <v>27.492999999999999</v>
      </c>
      <c r="AO46" s="428">
        <v>26.7</v>
      </c>
      <c r="AP46" s="428">
        <v>26.898</v>
      </c>
      <c r="AQ46" s="428">
        <v>28.015000000000001</v>
      </c>
      <c r="AR46" s="428">
        <v>29.890999999999998</v>
      </c>
      <c r="AS46" s="428">
        <v>31.864999999999998</v>
      </c>
      <c r="AT46" s="428">
        <v>33.622999999999998</v>
      </c>
      <c r="AU46" s="428">
        <v>34.71</v>
      </c>
      <c r="AV46" s="428">
        <v>34.393000000000001</v>
      </c>
      <c r="AW46" s="428">
        <v>32.591000000000001</v>
      </c>
      <c r="AX46" s="428">
        <v>29.943000000000001</v>
      </c>
      <c r="AY46" s="428">
        <v>27.061</v>
      </c>
      <c r="AZ46" s="428">
        <v>25.251000000000001</v>
      </c>
      <c r="BA46" s="428">
        <v>24.175999999999998</v>
      </c>
      <c r="BB46" s="428">
        <v>24.257999999999999</v>
      </c>
      <c r="BC46" s="428">
        <v>25.596</v>
      </c>
      <c r="BD46" s="697">
        <v>27.577000000000002</v>
      </c>
      <c r="BE46" s="697">
        <v>29.623000000000001</v>
      </c>
      <c r="BF46" s="697">
        <v>31.381</v>
      </c>
      <c r="BG46" s="697">
        <v>32.468000000000004</v>
      </c>
      <c r="BH46" s="400">
        <v>33.0122</v>
      </c>
      <c r="BI46" s="400">
        <v>31.3948</v>
      </c>
      <c r="BJ46" s="400">
        <v>29.1614</v>
      </c>
      <c r="BK46" s="400">
        <v>26.669799999999999</v>
      </c>
      <c r="BL46" s="400">
        <v>24.925599999999999</v>
      </c>
      <c r="BM46" s="400">
        <v>23.635400000000001</v>
      </c>
      <c r="BN46" s="400">
        <v>23.652200000000001</v>
      </c>
      <c r="BO46" s="400">
        <v>25.003</v>
      </c>
      <c r="BP46" s="400">
        <v>26.9344</v>
      </c>
      <c r="BQ46" s="400">
        <v>28.858000000000001</v>
      </c>
      <c r="BR46" s="400">
        <v>30.739599999999999</v>
      </c>
      <c r="BS46" s="400">
        <v>32.1526</v>
      </c>
      <c r="BT46" s="400">
        <v>32.34684</v>
      </c>
      <c r="BU46" s="400">
        <v>30.660360000000001</v>
      </c>
      <c r="BV46" s="400">
        <v>28.46808</v>
      </c>
    </row>
    <row r="47" spans="1:75" s="186" customFormat="1" ht="12" customHeight="1" x14ac:dyDescent="0.25">
      <c r="A47" s="185"/>
      <c r="B47" s="1050" t="s">
        <v>1249</v>
      </c>
      <c r="C47" s="1059"/>
      <c r="D47" s="1059"/>
      <c r="E47" s="1059"/>
      <c r="F47" s="1059"/>
      <c r="G47" s="1059"/>
      <c r="H47" s="1059"/>
      <c r="I47" s="1059"/>
      <c r="J47" s="1059"/>
      <c r="K47" s="1059"/>
      <c r="L47" s="1059"/>
      <c r="M47" s="1059"/>
      <c r="N47" s="1059"/>
      <c r="O47" s="1059"/>
      <c r="P47" s="1059"/>
      <c r="Q47" s="1055"/>
      <c r="R47" s="672"/>
      <c r="AY47" s="232"/>
      <c r="AZ47" s="232"/>
      <c r="BA47" s="232"/>
      <c r="BB47" s="296"/>
      <c r="BC47" s="672"/>
      <c r="BD47" s="750"/>
      <c r="BE47" s="750"/>
      <c r="BF47" s="750"/>
      <c r="BG47" s="750"/>
      <c r="BH47" s="672"/>
      <c r="BI47" s="672"/>
      <c r="BJ47" s="672"/>
      <c r="BK47" s="672"/>
      <c r="BL47" s="672"/>
      <c r="BM47" s="672"/>
      <c r="BN47" s="672"/>
      <c r="BO47" s="672"/>
      <c r="BP47" s="672"/>
      <c r="BQ47" s="672"/>
      <c r="BR47" s="672"/>
      <c r="BS47" s="672"/>
      <c r="BT47" s="672"/>
      <c r="BU47" s="672"/>
      <c r="BV47" s="672"/>
      <c r="BW47" s="672"/>
    </row>
    <row r="48" spans="1:75" s="186" customFormat="1" ht="12" customHeight="1" x14ac:dyDescent="0.25">
      <c r="A48" s="185"/>
      <c r="B48" s="1070" t="s">
        <v>1250</v>
      </c>
      <c r="C48" s="1059"/>
      <c r="D48" s="1059"/>
      <c r="E48" s="1059"/>
      <c r="F48" s="1059"/>
      <c r="G48" s="1059"/>
      <c r="H48" s="1059"/>
      <c r="I48" s="1059"/>
      <c r="J48" s="1059"/>
      <c r="K48" s="1059"/>
      <c r="L48" s="1059"/>
      <c r="M48" s="1059"/>
      <c r="N48" s="1059"/>
      <c r="O48" s="1059"/>
      <c r="P48" s="1059"/>
      <c r="Q48" s="1055"/>
      <c r="R48" s="672"/>
      <c r="Y48" s="323"/>
      <c r="Z48" s="323"/>
      <c r="AA48" s="323"/>
      <c r="AB48" s="323"/>
      <c r="AY48" s="232"/>
      <c r="AZ48" s="232"/>
      <c r="BA48" s="232"/>
      <c r="BB48" s="232"/>
      <c r="BC48" s="672"/>
      <c r="BD48" s="750"/>
      <c r="BE48" s="672"/>
      <c r="BF48" s="750"/>
      <c r="BG48" s="750"/>
      <c r="BH48" s="672"/>
      <c r="BI48" s="672"/>
      <c r="BJ48" s="672"/>
      <c r="BK48" s="672"/>
      <c r="BL48" s="672"/>
      <c r="BM48" s="672"/>
      <c r="BN48" s="672"/>
      <c r="BO48" s="672"/>
      <c r="BP48" s="672"/>
      <c r="BQ48" s="672"/>
      <c r="BR48" s="672"/>
      <c r="BS48" s="672"/>
      <c r="BT48" s="672"/>
      <c r="BU48" s="672"/>
      <c r="BV48" s="672"/>
      <c r="BW48" s="672"/>
    </row>
    <row r="49" spans="1:75" s="186" customFormat="1" ht="12" customHeight="1" x14ac:dyDescent="0.25">
      <c r="A49" s="185"/>
      <c r="B49" s="1070" t="s">
        <v>1251</v>
      </c>
      <c r="C49" s="1059"/>
      <c r="D49" s="1059"/>
      <c r="E49" s="1059"/>
      <c r="F49" s="1059"/>
      <c r="G49" s="1059"/>
      <c r="H49" s="1059"/>
      <c r="I49" s="1059"/>
      <c r="J49" s="1059"/>
      <c r="K49" s="1059"/>
      <c r="L49" s="1059"/>
      <c r="M49" s="1059"/>
      <c r="N49" s="1059"/>
      <c r="O49" s="1059"/>
      <c r="P49" s="1059"/>
      <c r="Q49" s="1055"/>
      <c r="R49" s="673"/>
      <c r="AY49" s="232"/>
      <c r="AZ49" s="232"/>
      <c r="BA49" s="232"/>
      <c r="BB49" s="232"/>
      <c r="BC49" s="672"/>
      <c r="BD49" s="750"/>
      <c r="BE49" s="672"/>
      <c r="BF49" s="750"/>
      <c r="BG49" s="750"/>
      <c r="BH49" s="672"/>
      <c r="BI49" s="672"/>
      <c r="BJ49" s="672"/>
      <c r="BK49" s="672"/>
      <c r="BL49" s="672"/>
      <c r="BM49" s="672"/>
      <c r="BN49" s="672"/>
      <c r="BO49" s="672"/>
      <c r="BP49" s="672"/>
      <c r="BQ49" s="672"/>
      <c r="BR49" s="672"/>
      <c r="BS49" s="672"/>
      <c r="BT49" s="672"/>
      <c r="BU49" s="672"/>
      <c r="BV49" s="672"/>
      <c r="BW49" s="672"/>
    </row>
    <row r="50" spans="1:75" s="186" customFormat="1" ht="12" customHeight="1" x14ac:dyDescent="0.25">
      <c r="A50" s="185"/>
      <c r="B50" s="1070" t="s">
        <v>1252</v>
      </c>
      <c r="C50" s="1059"/>
      <c r="D50" s="1059"/>
      <c r="E50" s="1059"/>
      <c r="F50" s="1059"/>
      <c r="G50" s="1059"/>
      <c r="H50" s="1059"/>
      <c r="I50" s="1059"/>
      <c r="J50" s="1059"/>
      <c r="K50" s="1059"/>
      <c r="L50" s="1059"/>
      <c r="M50" s="1059"/>
      <c r="N50" s="1059"/>
      <c r="O50" s="1059"/>
      <c r="P50" s="1059"/>
      <c r="Q50" s="1055"/>
      <c r="R50" s="673"/>
      <c r="AY50" s="232"/>
      <c r="AZ50" s="232"/>
      <c r="BA50" s="232"/>
      <c r="BB50" s="232"/>
      <c r="BC50" s="672"/>
      <c r="BD50" s="750"/>
      <c r="BE50" s="672"/>
      <c r="BF50" s="750"/>
      <c r="BG50" s="750"/>
      <c r="BH50" s="672"/>
      <c r="BI50" s="672"/>
      <c r="BJ50" s="672"/>
      <c r="BK50" s="672"/>
      <c r="BL50" s="672"/>
      <c r="BM50" s="672"/>
      <c r="BN50" s="672"/>
      <c r="BO50" s="672"/>
      <c r="BP50" s="672"/>
      <c r="BQ50" s="672"/>
      <c r="BR50" s="672"/>
      <c r="BS50" s="672"/>
      <c r="BT50" s="672"/>
      <c r="BU50" s="672"/>
      <c r="BV50" s="672"/>
      <c r="BW50" s="672"/>
    </row>
    <row r="51" spans="1:75" s="376" customFormat="1" ht="12" customHeight="1" x14ac:dyDescent="0.25">
      <c r="A51" s="375"/>
      <c r="B51" s="1070" t="s">
        <v>1253</v>
      </c>
      <c r="C51" s="1059"/>
      <c r="D51" s="1059"/>
      <c r="E51" s="1059"/>
      <c r="F51" s="1059"/>
      <c r="G51" s="1059"/>
      <c r="H51" s="1059"/>
      <c r="I51" s="1059"/>
      <c r="J51" s="1059"/>
      <c r="K51" s="1059"/>
      <c r="L51" s="1059"/>
      <c r="M51" s="1059"/>
      <c r="N51" s="1059"/>
      <c r="O51" s="1059"/>
      <c r="P51" s="1059"/>
      <c r="Q51" s="1055"/>
      <c r="R51" s="673"/>
      <c r="BD51" s="379"/>
      <c r="BF51" s="379"/>
      <c r="BG51" s="379"/>
    </row>
    <row r="52" spans="1:75" s="116" customFormat="1" ht="12" customHeight="1" x14ac:dyDescent="0.25">
      <c r="A52" s="38"/>
      <c r="B52" s="1070" t="s">
        <v>1254</v>
      </c>
      <c r="C52" s="1055"/>
      <c r="D52" s="1055"/>
      <c r="E52" s="1055"/>
      <c r="F52" s="1055"/>
      <c r="G52" s="1055"/>
      <c r="H52" s="1055"/>
      <c r="I52" s="1055"/>
      <c r="J52" s="1055"/>
      <c r="K52" s="1055"/>
      <c r="L52" s="1055"/>
      <c r="M52" s="1055"/>
      <c r="N52" s="1055"/>
      <c r="O52" s="1055"/>
      <c r="P52" s="1055"/>
      <c r="Q52" s="1055"/>
      <c r="R52" s="673"/>
      <c r="AY52" s="231"/>
      <c r="AZ52" s="231"/>
      <c r="BA52" s="231"/>
      <c r="BB52" s="231"/>
      <c r="BC52" s="673"/>
      <c r="BD52" s="751"/>
      <c r="BE52" s="673"/>
      <c r="BF52" s="751"/>
      <c r="BG52" s="751"/>
      <c r="BH52" s="673"/>
      <c r="BI52" s="673"/>
      <c r="BJ52" s="673"/>
      <c r="BK52" s="673"/>
      <c r="BL52" s="673"/>
      <c r="BM52" s="673"/>
      <c r="BN52" s="673"/>
      <c r="BO52" s="673"/>
      <c r="BP52" s="673"/>
      <c r="BQ52" s="673"/>
      <c r="BR52" s="673"/>
      <c r="BS52" s="673"/>
      <c r="BT52" s="673"/>
      <c r="BU52" s="673"/>
      <c r="BV52" s="673"/>
      <c r="BW52" s="673"/>
    </row>
    <row r="53" spans="1:75" s="186" customFormat="1" ht="12" customHeight="1" x14ac:dyDescent="0.2">
      <c r="A53" s="185"/>
      <c r="B53" s="906" t="s">
        <v>830</v>
      </c>
      <c r="C53" s="906"/>
      <c r="D53" s="906"/>
      <c r="E53" s="906"/>
      <c r="F53" s="906"/>
      <c r="G53" s="906"/>
      <c r="H53" s="906"/>
      <c r="I53" s="906"/>
      <c r="J53" s="906"/>
      <c r="K53" s="906"/>
      <c r="L53" s="906"/>
      <c r="M53" s="906"/>
      <c r="N53" s="906"/>
      <c r="O53" s="906"/>
      <c r="P53" s="906"/>
      <c r="Q53" s="906"/>
      <c r="R53" s="673"/>
      <c r="AY53" s="232"/>
      <c r="AZ53" s="232"/>
      <c r="BA53" s="232"/>
      <c r="BB53" s="232"/>
      <c r="BC53" s="672"/>
      <c r="BD53" s="750"/>
      <c r="BE53" s="672"/>
      <c r="BF53" s="750"/>
      <c r="BG53" s="750"/>
      <c r="BH53" s="672"/>
      <c r="BI53" s="672"/>
      <c r="BJ53" s="672"/>
      <c r="BK53" s="672"/>
      <c r="BL53" s="672"/>
      <c r="BM53" s="672"/>
      <c r="BN53" s="672"/>
      <c r="BO53" s="672"/>
      <c r="BP53" s="672"/>
      <c r="BQ53" s="672"/>
      <c r="BR53" s="672"/>
      <c r="BS53" s="672"/>
      <c r="BT53" s="672"/>
      <c r="BU53" s="672"/>
      <c r="BV53" s="672"/>
      <c r="BW53" s="672"/>
    </row>
    <row r="54" spans="1:75" s="186" customFormat="1" ht="12" customHeight="1" x14ac:dyDescent="0.25">
      <c r="A54" s="185"/>
      <c r="B54" s="1006" t="str">
        <f>Dates!$G$2</f>
        <v>EIA completed modeling and analysis for this report on Thursday, October 3, 2024.</v>
      </c>
      <c r="C54" s="1007"/>
      <c r="D54" s="1007"/>
      <c r="E54" s="1007"/>
      <c r="F54" s="1007"/>
      <c r="G54" s="1007"/>
      <c r="H54" s="1007"/>
      <c r="I54" s="1007"/>
      <c r="J54" s="1007"/>
      <c r="K54" s="1007"/>
      <c r="L54" s="1007"/>
      <c r="M54" s="1007"/>
      <c r="N54" s="1007"/>
      <c r="O54" s="1007"/>
      <c r="P54" s="1007"/>
      <c r="Q54" s="1007"/>
      <c r="R54" s="673"/>
      <c r="AY54" s="232"/>
      <c r="AZ54" s="232"/>
      <c r="BA54" s="232"/>
      <c r="BB54" s="232"/>
      <c r="BC54" s="672"/>
      <c r="BD54" s="750"/>
      <c r="BE54" s="672"/>
      <c r="BF54" s="750"/>
      <c r="BG54" s="750"/>
      <c r="BH54" s="672"/>
      <c r="BI54" s="672"/>
      <c r="BJ54" s="672"/>
      <c r="BK54" s="672"/>
      <c r="BL54" s="672"/>
      <c r="BM54" s="672"/>
      <c r="BN54" s="672"/>
      <c r="BO54" s="672"/>
      <c r="BP54" s="672"/>
      <c r="BQ54" s="672"/>
      <c r="BR54" s="672"/>
      <c r="BS54" s="672"/>
      <c r="BT54" s="672"/>
      <c r="BU54" s="672"/>
      <c r="BV54" s="672"/>
      <c r="BW54" s="672"/>
    </row>
    <row r="55" spans="1:75" s="186" customFormat="1" ht="12" customHeight="1" x14ac:dyDescent="0.25">
      <c r="A55" s="185"/>
      <c r="B55" s="1005" t="s">
        <v>483</v>
      </c>
      <c r="C55" s="1007"/>
      <c r="D55" s="1007"/>
      <c r="E55" s="1007"/>
      <c r="F55" s="1007"/>
      <c r="G55" s="1007"/>
      <c r="H55" s="1007"/>
      <c r="I55" s="1007"/>
      <c r="J55" s="1007"/>
      <c r="K55" s="1007"/>
      <c r="L55" s="1007"/>
      <c r="M55" s="1007"/>
      <c r="N55" s="1007"/>
      <c r="O55" s="1007"/>
      <c r="P55" s="1007"/>
      <c r="Q55" s="1007"/>
      <c r="R55" s="673"/>
      <c r="AY55" s="232"/>
      <c r="AZ55" s="232"/>
      <c r="BA55" s="232"/>
      <c r="BB55" s="232"/>
      <c r="BC55" s="672"/>
      <c r="BD55" s="750"/>
      <c r="BE55" s="672"/>
      <c r="BF55" s="750"/>
      <c r="BG55" s="750"/>
      <c r="BH55" s="672"/>
      <c r="BI55" s="672"/>
      <c r="BJ55" s="672"/>
      <c r="BK55" s="672"/>
      <c r="BL55" s="672"/>
      <c r="BM55" s="672"/>
      <c r="BN55" s="672"/>
      <c r="BO55" s="672"/>
      <c r="BP55" s="672"/>
      <c r="BQ55" s="672"/>
      <c r="BR55" s="672"/>
      <c r="BS55" s="672"/>
      <c r="BT55" s="672"/>
      <c r="BU55" s="672"/>
      <c r="BV55" s="672"/>
      <c r="BW55" s="672"/>
    </row>
    <row r="56" spans="1:75" s="186" customFormat="1" ht="12" customHeight="1" x14ac:dyDescent="0.25">
      <c r="A56" s="185"/>
      <c r="B56" s="997" t="s">
        <v>1452</v>
      </c>
      <c r="C56" s="998"/>
      <c r="D56" s="998"/>
      <c r="E56" s="998"/>
      <c r="F56" s="998"/>
      <c r="G56" s="998"/>
      <c r="H56" s="998"/>
      <c r="I56" s="998"/>
      <c r="J56" s="998"/>
      <c r="K56" s="998"/>
      <c r="L56" s="998"/>
      <c r="M56" s="998"/>
      <c r="N56" s="998"/>
      <c r="O56" s="998"/>
      <c r="P56" s="998"/>
      <c r="Q56" s="998"/>
      <c r="R56" s="673"/>
      <c r="AY56" s="232"/>
      <c r="AZ56" s="232"/>
      <c r="BA56" s="232"/>
      <c r="BB56" s="232"/>
      <c r="BC56" s="672"/>
      <c r="BD56" s="750"/>
      <c r="BE56" s="672"/>
      <c r="BF56" s="750"/>
      <c r="BG56" s="750"/>
      <c r="BH56" s="672"/>
      <c r="BI56" s="672"/>
      <c r="BJ56" s="672"/>
      <c r="BK56" s="672"/>
      <c r="BL56" s="672"/>
      <c r="BM56" s="672"/>
      <c r="BN56" s="672"/>
      <c r="BO56" s="672"/>
      <c r="BP56" s="672"/>
      <c r="BQ56" s="672"/>
      <c r="BR56" s="672"/>
      <c r="BS56" s="672"/>
      <c r="BT56" s="672"/>
      <c r="BU56" s="672"/>
      <c r="BV56" s="672"/>
      <c r="BW56" s="672"/>
    </row>
    <row r="57" spans="1:75" s="186" customFormat="1" ht="12" customHeight="1" x14ac:dyDescent="0.25">
      <c r="A57" s="185"/>
      <c r="B57" s="992" t="s">
        <v>494</v>
      </c>
      <c r="C57" s="994"/>
      <c r="D57" s="994"/>
      <c r="E57" s="994"/>
      <c r="F57" s="994"/>
      <c r="G57" s="994"/>
      <c r="H57" s="994"/>
      <c r="I57" s="994"/>
      <c r="J57" s="994"/>
      <c r="K57" s="994"/>
      <c r="L57" s="994"/>
      <c r="M57" s="994"/>
      <c r="N57" s="994"/>
      <c r="O57" s="994"/>
      <c r="P57" s="994"/>
      <c r="Q57" s="1055"/>
      <c r="R57" s="673"/>
      <c r="AY57" s="232"/>
      <c r="AZ57" s="232"/>
      <c r="BA57" s="232"/>
      <c r="BB57" s="232"/>
      <c r="BC57" s="672"/>
      <c r="BD57" s="740"/>
      <c r="BE57" s="307"/>
      <c r="BF57" s="740"/>
      <c r="BG57" s="750"/>
      <c r="BH57" s="672"/>
      <c r="BI57" s="672"/>
      <c r="BJ57" s="672"/>
      <c r="BK57" s="672"/>
      <c r="BL57" s="672"/>
      <c r="BM57" s="672"/>
      <c r="BN57" s="672"/>
      <c r="BO57" s="672"/>
      <c r="BP57" s="672"/>
      <c r="BQ57" s="672"/>
      <c r="BR57" s="672"/>
      <c r="BS57" s="672"/>
      <c r="BT57" s="672"/>
      <c r="BU57" s="672"/>
      <c r="BV57" s="672"/>
      <c r="BW57" s="672"/>
    </row>
    <row r="58" spans="1:75" s="187" customFormat="1" ht="12" customHeight="1" x14ac:dyDescent="0.2">
      <c r="A58" s="174"/>
      <c r="B58" s="986" t="s">
        <v>844</v>
      </c>
      <c r="C58" s="986"/>
      <c r="D58" s="986"/>
      <c r="E58" s="986"/>
      <c r="F58" s="986"/>
      <c r="G58" s="986"/>
      <c r="H58" s="986"/>
      <c r="I58" s="986"/>
      <c r="J58" s="986"/>
      <c r="K58" s="986"/>
      <c r="L58" s="986"/>
      <c r="M58" s="986"/>
      <c r="N58" s="986"/>
      <c r="O58" s="986"/>
      <c r="P58" s="986"/>
      <c r="Q58" s="986"/>
      <c r="R58" s="986"/>
      <c r="AY58" s="233"/>
      <c r="AZ58" s="233"/>
      <c r="BA58" s="233"/>
      <c r="BB58" s="233"/>
      <c r="BC58" s="752"/>
      <c r="BD58" s="740"/>
      <c r="BE58" s="308"/>
      <c r="BF58" s="740"/>
      <c r="BG58" s="750"/>
      <c r="BH58" s="752"/>
      <c r="BI58" s="752"/>
      <c r="BJ58" s="752"/>
      <c r="BK58" s="752"/>
      <c r="BL58" s="752"/>
      <c r="BM58" s="752"/>
      <c r="BN58" s="752"/>
      <c r="BO58" s="752"/>
      <c r="BP58" s="752"/>
      <c r="BQ58" s="752"/>
      <c r="BR58" s="752"/>
      <c r="BS58" s="752"/>
      <c r="BT58" s="752"/>
      <c r="BU58" s="752"/>
      <c r="BV58" s="752"/>
      <c r="BW58" s="752"/>
    </row>
    <row r="59" spans="1:75" ht="13.2" x14ac:dyDescent="0.25">
      <c r="A59" s="174"/>
      <c r="B59" s="992" t="s">
        <v>1255</v>
      </c>
      <c r="C59" s="1059"/>
      <c r="D59" s="1059"/>
      <c r="E59" s="1059"/>
      <c r="F59" s="1059"/>
      <c r="G59" s="1059"/>
      <c r="H59" s="1059"/>
      <c r="I59" s="1059"/>
      <c r="J59" s="1059"/>
      <c r="K59" s="1059"/>
      <c r="L59" s="1059"/>
      <c r="M59" s="1059"/>
      <c r="N59" s="1059"/>
      <c r="O59" s="1059"/>
      <c r="P59" s="1059"/>
      <c r="Q59" s="1055"/>
      <c r="R59" s="673"/>
    </row>
    <row r="60" spans="1:75" ht="13.2" x14ac:dyDescent="0.25">
      <c r="A60" s="174"/>
      <c r="B60" s="1058" t="s">
        <v>1103</v>
      </c>
      <c r="C60" s="1055"/>
      <c r="D60" s="1055"/>
      <c r="E60" s="1055"/>
      <c r="F60" s="1055"/>
      <c r="G60" s="1055"/>
      <c r="H60" s="1055"/>
      <c r="I60" s="1055"/>
      <c r="J60" s="1055"/>
      <c r="K60" s="1055"/>
      <c r="L60" s="1055"/>
      <c r="M60" s="1055"/>
      <c r="N60" s="1055"/>
      <c r="O60" s="1055"/>
      <c r="P60" s="1055"/>
      <c r="Q60" s="1055"/>
      <c r="R60" s="658"/>
    </row>
    <row r="186" spans="2:74" ht="9" customHeight="1" x14ac:dyDescent="0.2"/>
    <row r="187" spans="2:74" ht="9" customHeight="1" x14ac:dyDescent="0.2">
      <c r="B187" s="40"/>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148"/>
      <c r="AZ187" s="148"/>
      <c r="BA187" s="148"/>
      <c r="BB187" s="148"/>
      <c r="BC187" s="41"/>
      <c r="BD187" s="741"/>
      <c r="BE187" s="42"/>
      <c r="BF187" s="741"/>
      <c r="BG187" s="748"/>
      <c r="BH187" s="41"/>
      <c r="BI187" s="41"/>
      <c r="BJ187" s="41"/>
      <c r="BK187" s="41"/>
      <c r="BL187" s="41"/>
      <c r="BM187" s="41"/>
      <c r="BN187" s="41"/>
      <c r="BO187" s="41"/>
      <c r="BP187" s="41"/>
      <c r="BQ187" s="41"/>
      <c r="BR187" s="41"/>
      <c r="BS187" s="41"/>
      <c r="BT187" s="41"/>
      <c r="BU187" s="41"/>
      <c r="BV187" s="41"/>
    </row>
    <row r="188" spans="2:74" ht="9" customHeight="1" x14ac:dyDescent="0.2">
      <c r="B188" s="40"/>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148"/>
      <c r="AZ188" s="148"/>
      <c r="BA188" s="148"/>
      <c r="BB188" s="148"/>
      <c r="BC188" s="41"/>
      <c r="BD188" s="741"/>
      <c r="BE188" s="42"/>
      <c r="BF188" s="741"/>
      <c r="BG188" s="748"/>
      <c r="BH188" s="41"/>
      <c r="BI188" s="41"/>
      <c r="BJ188" s="41"/>
      <c r="BK188" s="41"/>
      <c r="BL188" s="41"/>
      <c r="BM188" s="41"/>
      <c r="BN188" s="41"/>
      <c r="BO188" s="41"/>
      <c r="BP188" s="41"/>
      <c r="BQ188" s="41"/>
      <c r="BR188" s="41"/>
      <c r="BS188" s="41"/>
      <c r="BT188" s="41"/>
      <c r="BU188" s="41"/>
      <c r="BV188" s="41"/>
    </row>
    <row r="189" spans="2:74" ht="9" customHeight="1" x14ac:dyDescent="0.2">
      <c r="B189" s="40"/>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148"/>
      <c r="AZ189" s="148"/>
      <c r="BA189" s="148"/>
      <c r="BB189" s="148"/>
      <c r="BC189" s="41"/>
      <c r="BD189" s="741"/>
      <c r="BE189" s="42"/>
      <c r="BF189" s="741"/>
      <c r="BG189" s="748"/>
      <c r="BH189" s="41"/>
      <c r="BI189" s="41"/>
      <c r="BJ189" s="41"/>
      <c r="BK189" s="41"/>
      <c r="BL189" s="41"/>
      <c r="BM189" s="41"/>
      <c r="BN189" s="41"/>
      <c r="BO189" s="41"/>
      <c r="BP189" s="41"/>
      <c r="BQ189" s="41"/>
      <c r="BR189" s="41"/>
      <c r="BS189" s="41"/>
      <c r="BT189" s="41"/>
      <c r="BU189" s="41"/>
      <c r="BV189" s="41"/>
    </row>
    <row r="190" spans="2:74" ht="9" customHeight="1" x14ac:dyDescent="0.2">
      <c r="B190" s="40"/>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148"/>
      <c r="AZ190" s="148"/>
      <c r="BA190" s="148"/>
      <c r="BB190" s="148"/>
      <c r="BC190" s="41"/>
      <c r="BD190" s="741"/>
      <c r="BE190" s="42"/>
      <c r="BF190" s="741"/>
      <c r="BG190" s="748"/>
      <c r="BH190" s="41"/>
      <c r="BI190" s="41"/>
      <c r="BJ190" s="41"/>
      <c r="BK190" s="41"/>
      <c r="BL190" s="41"/>
      <c r="BM190" s="41"/>
      <c r="BN190" s="41"/>
      <c r="BO190" s="41"/>
      <c r="BP190" s="41"/>
      <c r="BQ190" s="41"/>
      <c r="BR190" s="41"/>
      <c r="BS190" s="41"/>
      <c r="BT190" s="41"/>
      <c r="BU190" s="41"/>
      <c r="BV190" s="41"/>
    </row>
    <row r="191" spans="2:74" ht="9" customHeight="1" x14ac:dyDescent="0.2">
      <c r="B191" s="40"/>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148"/>
      <c r="AZ191" s="148"/>
      <c r="BA191" s="148"/>
      <c r="BB191" s="148"/>
      <c r="BC191" s="41"/>
      <c r="BD191" s="741"/>
      <c r="BE191" s="42"/>
      <c r="BF191" s="741"/>
      <c r="BG191" s="748"/>
      <c r="BH191" s="41"/>
      <c r="BI191" s="41"/>
      <c r="BJ191" s="41"/>
      <c r="BK191" s="41"/>
      <c r="BL191" s="41"/>
      <c r="BM191" s="41"/>
      <c r="BN191" s="41"/>
      <c r="BO191" s="41"/>
      <c r="BP191" s="41"/>
      <c r="BQ191" s="41"/>
      <c r="BR191" s="41"/>
      <c r="BS191" s="41"/>
      <c r="BT191" s="41"/>
      <c r="BU191" s="41"/>
      <c r="BV191" s="41"/>
    </row>
    <row r="192" spans="2:74" x14ac:dyDescent="0.2">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234"/>
      <c r="AZ192" s="234"/>
      <c r="BA192" s="234"/>
      <c r="BB192" s="234"/>
      <c r="BC192" s="43"/>
      <c r="BD192" s="742"/>
      <c r="BE192" s="309"/>
      <c r="BF192" s="742"/>
      <c r="BG192" s="963"/>
      <c r="BH192" s="43"/>
      <c r="BI192" s="43"/>
      <c r="BJ192" s="43"/>
      <c r="BK192" s="43"/>
      <c r="BL192" s="43"/>
      <c r="BM192" s="43"/>
      <c r="BN192" s="43"/>
      <c r="BO192" s="43"/>
      <c r="BP192" s="43"/>
      <c r="BQ192" s="43"/>
      <c r="BR192" s="43"/>
      <c r="BS192" s="43"/>
      <c r="BT192" s="43"/>
      <c r="BU192" s="43"/>
      <c r="BV192" s="43"/>
    </row>
    <row r="193" spans="2:74" ht="9" customHeight="1" x14ac:dyDescent="0.2">
      <c r="B193" s="40"/>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c r="AK193" s="41"/>
      <c r="AL193" s="41"/>
      <c r="AM193" s="41"/>
      <c r="AN193" s="41"/>
      <c r="AO193" s="41"/>
      <c r="AP193" s="41"/>
      <c r="AQ193" s="41"/>
      <c r="AR193" s="41"/>
      <c r="AS193" s="41"/>
      <c r="AT193" s="41"/>
      <c r="AU193" s="41"/>
      <c r="AV193" s="41"/>
      <c r="AW193" s="41"/>
      <c r="AX193" s="41"/>
      <c r="AY193" s="148"/>
      <c r="AZ193" s="148"/>
      <c r="BA193" s="148"/>
      <c r="BB193" s="148"/>
      <c r="BC193" s="41"/>
      <c r="BD193" s="741"/>
      <c r="BE193" s="42"/>
      <c r="BF193" s="741"/>
      <c r="BG193" s="748"/>
      <c r="BH193" s="41"/>
      <c r="BI193" s="41"/>
      <c r="BJ193" s="41"/>
      <c r="BK193" s="41"/>
      <c r="BL193" s="41"/>
      <c r="BM193" s="41"/>
      <c r="BN193" s="41"/>
      <c r="BO193" s="41"/>
      <c r="BP193" s="41"/>
      <c r="BQ193" s="41"/>
      <c r="BR193" s="41"/>
      <c r="BS193" s="41"/>
      <c r="BT193" s="41"/>
      <c r="BU193" s="41"/>
      <c r="BV193" s="41"/>
    </row>
    <row r="194" spans="2:74" ht="9" customHeight="1" x14ac:dyDescent="0.2">
      <c r="B194" s="40"/>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c r="AM194" s="41"/>
      <c r="AN194" s="41"/>
      <c r="AO194" s="41"/>
      <c r="AP194" s="41"/>
      <c r="AQ194" s="41"/>
      <c r="AR194" s="41"/>
      <c r="AS194" s="41"/>
      <c r="AT194" s="41"/>
      <c r="AU194" s="41"/>
      <c r="AV194" s="41"/>
      <c r="AW194" s="41"/>
      <c r="AX194" s="41"/>
      <c r="AY194" s="148"/>
      <c r="AZ194" s="148"/>
      <c r="BA194" s="148"/>
      <c r="BB194" s="148"/>
      <c r="BC194" s="41"/>
      <c r="BD194" s="741"/>
      <c r="BE194" s="42"/>
      <c r="BF194" s="741"/>
      <c r="BG194" s="748"/>
      <c r="BH194" s="41"/>
      <c r="BI194" s="41"/>
      <c r="BJ194" s="41"/>
      <c r="BK194" s="41"/>
      <c r="BL194" s="41"/>
      <c r="BM194" s="41"/>
      <c r="BN194" s="41"/>
      <c r="BO194" s="41"/>
      <c r="BP194" s="41"/>
      <c r="BQ194" s="41"/>
      <c r="BR194" s="41"/>
      <c r="BS194" s="41"/>
      <c r="BT194" s="41"/>
      <c r="BU194" s="41"/>
      <c r="BV194" s="41"/>
    </row>
    <row r="195" spans="2:74" ht="9" customHeight="1" x14ac:dyDescent="0.2">
      <c r="B195" s="40"/>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c r="AM195" s="41"/>
      <c r="AN195" s="41"/>
      <c r="AO195" s="41"/>
      <c r="AP195" s="41"/>
      <c r="AQ195" s="41"/>
      <c r="AR195" s="41"/>
      <c r="AS195" s="41"/>
      <c r="AT195" s="41"/>
      <c r="AU195" s="41"/>
      <c r="AV195" s="41"/>
      <c r="AW195" s="41"/>
      <c r="AX195" s="41"/>
      <c r="AY195" s="148"/>
      <c r="AZ195" s="148"/>
      <c r="BA195" s="148"/>
      <c r="BB195" s="148"/>
      <c r="BC195" s="41"/>
      <c r="BD195" s="741"/>
      <c r="BE195" s="42"/>
      <c r="BF195" s="741"/>
      <c r="BG195" s="748"/>
      <c r="BH195" s="41"/>
      <c r="BI195" s="41"/>
      <c r="BJ195" s="41"/>
      <c r="BK195" s="41"/>
      <c r="BL195" s="41"/>
      <c r="BM195" s="41"/>
      <c r="BN195" s="41"/>
      <c r="BO195" s="41"/>
      <c r="BP195" s="41"/>
      <c r="BQ195" s="41"/>
      <c r="BR195" s="41"/>
      <c r="BS195" s="41"/>
      <c r="BT195" s="41"/>
      <c r="BU195" s="41"/>
      <c r="BV195" s="41"/>
    </row>
    <row r="196" spans="2:74" ht="9" customHeight="1" x14ac:dyDescent="0.2">
      <c r="B196" s="40"/>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c r="AM196" s="41"/>
      <c r="AN196" s="41"/>
      <c r="AO196" s="41"/>
      <c r="AP196" s="41"/>
      <c r="AQ196" s="41"/>
      <c r="AR196" s="41"/>
      <c r="AS196" s="41"/>
      <c r="AT196" s="41"/>
      <c r="AU196" s="41"/>
      <c r="AV196" s="41"/>
      <c r="AW196" s="41"/>
      <c r="AX196" s="41"/>
      <c r="AY196" s="148"/>
      <c r="AZ196" s="148"/>
      <c r="BA196" s="148"/>
      <c r="BB196" s="148"/>
      <c r="BC196" s="41"/>
      <c r="BD196" s="741"/>
      <c r="BE196" s="42"/>
      <c r="BF196" s="741"/>
      <c r="BG196" s="748"/>
      <c r="BH196" s="41"/>
      <c r="BI196" s="41"/>
      <c r="BJ196" s="41"/>
      <c r="BK196" s="41"/>
      <c r="BL196" s="41"/>
      <c r="BM196" s="41"/>
      <c r="BN196" s="41"/>
      <c r="BO196" s="41"/>
      <c r="BP196" s="41"/>
      <c r="BQ196" s="41"/>
      <c r="BR196" s="41"/>
      <c r="BS196" s="41"/>
      <c r="BT196" s="41"/>
      <c r="BU196" s="41"/>
      <c r="BV196" s="41"/>
    </row>
    <row r="197" spans="2:74" ht="9" customHeight="1" x14ac:dyDescent="0.2"/>
    <row r="198" spans="2:74" ht="9" customHeight="1" x14ac:dyDescent="0.2"/>
    <row r="199" spans="2:74" ht="9" customHeight="1" x14ac:dyDescent="0.2"/>
    <row r="200" spans="2:74" ht="9" customHeight="1" x14ac:dyDescent="0.2"/>
    <row r="201" spans="2:74" ht="9" customHeight="1" x14ac:dyDescent="0.2"/>
    <row r="202" spans="2:74" ht="9" customHeight="1" x14ac:dyDescent="0.2"/>
    <row r="203" spans="2:74" ht="9" customHeight="1" x14ac:dyDescent="0.2"/>
    <row r="204" spans="2:74" ht="9" customHeight="1" x14ac:dyDescent="0.2"/>
    <row r="205" spans="2:74" ht="9" customHeight="1" x14ac:dyDescent="0.2"/>
    <row r="206" spans="2:74" ht="9" customHeight="1" x14ac:dyDescent="0.2"/>
    <row r="207" spans="2:74" ht="9" customHeight="1" x14ac:dyDescent="0.2"/>
    <row r="208" spans="2:74"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8" ht="9" customHeight="1" x14ac:dyDescent="0.2"/>
    <row r="339" ht="9" customHeight="1" x14ac:dyDescent="0.2"/>
    <row r="340" ht="9" customHeight="1" x14ac:dyDescent="0.2"/>
    <row r="341" ht="9" customHeight="1" x14ac:dyDescent="0.2"/>
    <row r="342" ht="9" customHeight="1" x14ac:dyDescent="0.2"/>
    <row r="343" ht="9" customHeight="1" x14ac:dyDescent="0.2"/>
    <row r="344" ht="9" customHeight="1" x14ac:dyDescent="0.2"/>
    <row r="345" ht="9" customHeight="1" x14ac:dyDescent="0.2"/>
    <row r="346" ht="9" customHeight="1" x14ac:dyDescent="0.2"/>
    <row r="348" ht="9" customHeight="1" x14ac:dyDescent="0.2"/>
    <row r="349" ht="9" customHeight="1" x14ac:dyDescent="0.2"/>
    <row r="350" ht="9" customHeight="1" x14ac:dyDescent="0.2"/>
    <row r="351" ht="9" customHeight="1" x14ac:dyDescent="0.2"/>
    <row r="352" ht="9" customHeight="1" x14ac:dyDescent="0.2"/>
  </sheetData>
  <mergeCells count="21">
    <mergeCell ref="B59:Q59"/>
    <mergeCell ref="B60:Q60"/>
    <mergeCell ref="A1:A2"/>
    <mergeCell ref="AM3:AX3"/>
    <mergeCell ref="B57:Q57"/>
    <mergeCell ref="B50:Q50"/>
    <mergeCell ref="B54:Q54"/>
    <mergeCell ref="B56:Q56"/>
    <mergeCell ref="B52:Q52"/>
    <mergeCell ref="B47:Q47"/>
    <mergeCell ref="B49:Q49"/>
    <mergeCell ref="B48:Q48"/>
    <mergeCell ref="B55:Q55"/>
    <mergeCell ref="B51:Q51"/>
    <mergeCell ref="B58:R58"/>
    <mergeCell ref="AY3:BJ3"/>
    <mergeCell ref="BK3:BV3"/>
    <mergeCell ref="B1:AL1"/>
    <mergeCell ref="C3:N3"/>
    <mergeCell ref="O3:Z3"/>
    <mergeCell ref="AA3:AL3"/>
  </mergeCells>
  <phoneticPr fontId="7" type="noConversion"/>
  <conditionalFormatting sqref="C51:P51 C53:P53">
    <cfRule type="cellIs" dxfId="8" priority="1" stopIfTrue="1" operator="notEqual">
      <formula>0</formula>
    </cfRule>
  </conditionalFormatting>
  <hyperlinks>
    <hyperlink ref="A1:A2" location="Contents!A1" display="Table of Contents" xr:uid="{00000000-0004-0000-0B00-000000000000}"/>
  </hyperlinks>
  <pageMargins left="0.25" right="0.25" top="0.25" bottom="0.25" header="0.5" footer="0.5"/>
  <pageSetup scale="85"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ransitionEvaluation="1" transitionEntry="1" codeName="Sheet13">
    <pageSetUpPr fitToPage="1"/>
  </sheetPr>
  <dimension ref="A1:BV147"/>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G1" sqref="BG1:BG1048576"/>
    </sheetView>
  </sheetViews>
  <sheetFormatPr defaultColWidth="9.5546875" defaultRowHeight="10.199999999999999" x14ac:dyDescent="0.2"/>
  <cols>
    <col min="1" max="1" width="12.5546875" style="5" customWidth="1"/>
    <col min="2" max="2" width="40.5546875" style="5" customWidth="1"/>
    <col min="3" max="50" width="6.5546875" style="5" customWidth="1"/>
    <col min="51" max="55" width="6.5546875" style="147" customWidth="1"/>
    <col min="56" max="56" width="6.5546875" style="753" customWidth="1"/>
    <col min="57" max="57" width="6.5546875" style="45" customWidth="1"/>
    <col min="58" max="59" width="6.5546875" style="753" customWidth="1"/>
    <col min="60" max="62" width="6.5546875" style="147" customWidth="1"/>
    <col min="63" max="74" width="6.5546875" style="5" customWidth="1"/>
    <col min="75" max="16384" width="9.5546875" style="5"/>
  </cols>
  <sheetData>
    <row r="1" spans="1:74" ht="13.35" customHeight="1" x14ac:dyDescent="0.25">
      <c r="A1" s="1008" t="s">
        <v>479</v>
      </c>
      <c r="B1" s="1071" t="s">
        <v>819</v>
      </c>
      <c r="C1" s="1007"/>
      <c r="D1" s="1007"/>
      <c r="E1" s="1007"/>
      <c r="F1" s="1007"/>
      <c r="G1" s="1007"/>
      <c r="H1" s="1007"/>
      <c r="I1" s="1007"/>
      <c r="J1" s="1007"/>
      <c r="K1" s="1007"/>
      <c r="L1" s="1007"/>
      <c r="M1" s="1007"/>
      <c r="N1" s="1007"/>
      <c r="O1" s="1007"/>
      <c r="P1" s="1007"/>
      <c r="Q1" s="1007"/>
      <c r="R1" s="1007"/>
      <c r="S1" s="1007"/>
      <c r="T1" s="1007"/>
      <c r="U1" s="1007"/>
      <c r="V1" s="1007"/>
      <c r="W1" s="1007"/>
      <c r="X1" s="1007"/>
      <c r="Y1" s="1007"/>
      <c r="Z1" s="1007"/>
      <c r="AA1" s="1007"/>
      <c r="AB1" s="1007"/>
      <c r="AC1" s="1007"/>
      <c r="AD1" s="1007"/>
      <c r="AE1" s="1007"/>
      <c r="AF1" s="1007"/>
      <c r="AG1" s="1007"/>
      <c r="AH1" s="1007"/>
      <c r="AI1" s="1007"/>
      <c r="AJ1" s="1007"/>
      <c r="AK1" s="1007"/>
      <c r="AL1" s="1007"/>
    </row>
    <row r="2" spans="1:74" s="35" customFormat="1" ht="13.2" x14ac:dyDescent="0.25">
      <c r="A2" s="1009"/>
      <c r="B2" s="243" t="str">
        <f>"U.S. Energy Information Administration  |  Short-Term Energy Outlook  - "&amp;Dates!D1</f>
        <v>U.S. Energy Information Administration  |  Short-Term Energy Outlook  - October 2024</v>
      </c>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Y2" s="149"/>
      <c r="AZ2" s="149"/>
      <c r="BA2" s="149"/>
      <c r="BB2" s="149"/>
      <c r="BC2" s="149"/>
      <c r="BD2" s="739"/>
      <c r="BE2" s="306"/>
      <c r="BF2" s="739"/>
      <c r="BG2" s="739"/>
      <c r="BH2" s="149"/>
      <c r="BI2" s="149"/>
      <c r="BJ2" s="149"/>
    </row>
    <row r="3" spans="1:74" s="7" customFormat="1"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s="7" customFormat="1"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12"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659"/>
      <c r="B5" s="44" t="s">
        <v>1238</v>
      </c>
      <c r="C5" s="665"/>
      <c r="D5" s="665"/>
      <c r="E5" s="665"/>
      <c r="F5" s="665"/>
      <c r="G5" s="665"/>
      <c r="H5" s="665"/>
      <c r="I5" s="665"/>
      <c r="J5" s="665"/>
      <c r="K5" s="665"/>
      <c r="L5" s="665"/>
      <c r="M5" s="665"/>
      <c r="N5" s="665"/>
      <c r="O5" s="665"/>
      <c r="P5" s="665"/>
      <c r="Q5" s="665"/>
      <c r="R5" s="665"/>
      <c r="S5" s="665"/>
      <c r="T5" s="665"/>
      <c r="U5" s="665"/>
      <c r="V5" s="665"/>
      <c r="W5" s="665"/>
      <c r="X5" s="665"/>
      <c r="Y5" s="665"/>
      <c r="Z5" s="665"/>
      <c r="AA5" s="665"/>
      <c r="AB5" s="665"/>
      <c r="AC5" s="665"/>
      <c r="AD5" s="665"/>
      <c r="AE5" s="665"/>
      <c r="AF5" s="665"/>
      <c r="AG5" s="665"/>
      <c r="AH5" s="665"/>
      <c r="AI5" s="665"/>
      <c r="AJ5" s="665"/>
      <c r="AK5" s="665"/>
      <c r="AL5" s="665"/>
      <c r="AM5" s="665"/>
      <c r="AN5" s="665"/>
      <c r="AO5" s="665"/>
      <c r="AP5" s="665"/>
      <c r="AQ5" s="665"/>
      <c r="AR5" s="665"/>
      <c r="AS5" s="665"/>
      <c r="AT5" s="665"/>
      <c r="AU5" s="665"/>
      <c r="AV5" s="665"/>
      <c r="AW5" s="665"/>
      <c r="AX5" s="665"/>
      <c r="AY5" s="164"/>
      <c r="AZ5" s="164"/>
      <c r="BA5" s="164"/>
      <c r="BB5" s="164"/>
      <c r="BC5" s="164"/>
      <c r="BD5" s="754"/>
      <c r="BE5" s="754"/>
      <c r="BF5" s="754"/>
      <c r="BG5" s="754"/>
      <c r="BH5" s="668"/>
      <c r="BI5" s="668"/>
      <c r="BJ5" s="669"/>
      <c r="BK5" s="669"/>
      <c r="BL5" s="669"/>
      <c r="BM5" s="669"/>
      <c r="BN5" s="669"/>
      <c r="BO5" s="669"/>
      <c r="BP5" s="669"/>
      <c r="BQ5" s="669"/>
      <c r="BR5" s="669"/>
      <c r="BS5" s="669"/>
      <c r="BT5" s="669"/>
      <c r="BU5" s="669"/>
      <c r="BV5" s="669"/>
    </row>
    <row r="6" spans="1:74" ht="11.1" customHeight="1" x14ac:dyDescent="0.2">
      <c r="A6" s="659" t="s">
        <v>430</v>
      </c>
      <c r="B6" s="631" t="s">
        <v>1239</v>
      </c>
      <c r="C6" s="471">
        <v>2.0987800000000001</v>
      </c>
      <c r="D6" s="471">
        <v>1.9844900000000001</v>
      </c>
      <c r="E6" s="471">
        <v>1.85981</v>
      </c>
      <c r="F6" s="471">
        <v>1.80786</v>
      </c>
      <c r="G6" s="471">
        <v>1.8161719999999999</v>
      </c>
      <c r="H6" s="471">
        <v>1.694609</v>
      </c>
      <c r="I6" s="471">
        <v>1.8359129999999999</v>
      </c>
      <c r="J6" s="471">
        <v>2.3896999999999999</v>
      </c>
      <c r="K6" s="471">
        <v>1.996958</v>
      </c>
      <c r="L6" s="471">
        <v>2.4832100000000001</v>
      </c>
      <c r="M6" s="471">
        <v>2.7117900000000001</v>
      </c>
      <c r="N6" s="471">
        <v>2.6910099999999999</v>
      </c>
      <c r="O6" s="471">
        <v>2.81569</v>
      </c>
      <c r="P6" s="471">
        <v>5.5586500000000001</v>
      </c>
      <c r="Q6" s="471">
        <v>2.7221799999999998</v>
      </c>
      <c r="R6" s="471">
        <v>2.7668569999999999</v>
      </c>
      <c r="S6" s="471">
        <v>3.0234899999999998</v>
      </c>
      <c r="T6" s="471">
        <v>3.38714</v>
      </c>
      <c r="U6" s="471">
        <v>3.98976</v>
      </c>
      <c r="V6" s="471">
        <v>4.2287299999999997</v>
      </c>
      <c r="W6" s="471">
        <v>5.3612399999999996</v>
      </c>
      <c r="X6" s="471">
        <v>5.7248900000000003</v>
      </c>
      <c r="Y6" s="471">
        <v>5.24695</v>
      </c>
      <c r="Z6" s="471">
        <v>3.9066399999999999</v>
      </c>
      <c r="AA6" s="471">
        <v>4.5464399999999996</v>
      </c>
      <c r="AB6" s="471">
        <v>4.86822</v>
      </c>
      <c r="AC6" s="471">
        <v>5.0861999999999998</v>
      </c>
      <c r="AD6" s="471">
        <v>6.8404199999999999</v>
      </c>
      <c r="AE6" s="471">
        <v>8.4493200000000002</v>
      </c>
      <c r="AF6" s="471">
        <v>7.9926000000000004</v>
      </c>
      <c r="AG6" s="471">
        <v>7.5607920000000002</v>
      </c>
      <c r="AH6" s="471">
        <v>9.1343999999999994</v>
      </c>
      <c r="AI6" s="471">
        <v>8.1794399999999996</v>
      </c>
      <c r="AJ6" s="471">
        <v>5.8750799999999996</v>
      </c>
      <c r="AK6" s="471">
        <v>5.6570999999999998</v>
      </c>
      <c r="AL6" s="471">
        <v>5.7401400000000002</v>
      </c>
      <c r="AM6" s="471">
        <v>3.3942600000000001</v>
      </c>
      <c r="AN6" s="471">
        <v>2.47044</v>
      </c>
      <c r="AO6" s="471">
        <v>2.39778</v>
      </c>
      <c r="AP6" s="471">
        <v>2.2420800000000001</v>
      </c>
      <c r="AQ6" s="471">
        <v>2.2317</v>
      </c>
      <c r="AR6" s="471">
        <v>2.2628400000000002</v>
      </c>
      <c r="AS6" s="471">
        <v>2.6469</v>
      </c>
      <c r="AT6" s="471">
        <v>2.6780400000000002</v>
      </c>
      <c r="AU6" s="471">
        <v>2.7403200000000001</v>
      </c>
      <c r="AV6" s="471">
        <v>3.0932400000000002</v>
      </c>
      <c r="AW6" s="471">
        <v>2.81298</v>
      </c>
      <c r="AX6" s="471">
        <v>2.6157599999999999</v>
      </c>
      <c r="AY6" s="471">
        <v>3.30084</v>
      </c>
      <c r="AZ6" s="471">
        <v>1.7853600000000001</v>
      </c>
      <c r="BA6" s="471">
        <v>1.5466200000000001</v>
      </c>
      <c r="BB6" s="471">
        <v>1.6608000000000001</v>
      </c>
      <c r="BC6" s="471">
        <v>2.2005599999999998</v>
      </c>
      <c r="BD6" s="689">
        <v>2.6261399999999999</v>
      </c>
      <c r="BE6" s="689">
        <v>2.14866</v>
      </c>
      <c r="BF6" s="689">
        <v>2.05524</v>
      </c>
      <c r="BG6" s="689">
        <v>2.3666399999999999</v>
      </c>
      <c r="BH6" s="392">
        <v>2.627008</v>
      </c>
      <c r="BI6" s="392">
        <v>2.8273679999999999</v>
      </c>
      <c r="BJ6" s="392">
        <v>3.2961680000000002</v>
      </c>
      <c r="BK6" s="392">
        <v>3.6315729999999999</v>
      </c>
      <c r="BL6" s="392">
        <v>3.2661570000000002</v>
      </c>
      <c r="BM6" s="392">
        <v>2.94007</v>
      </c>
      <c r="BN6" s="392">
        <v>2.6642229999999998</v>
      </c>
      <c r="BO6" s="392">
        <v>2.6075910000000002</v>
      </c>
      <c r="BP6" s="392">
        <v>2.7889400000000002</v>
      </c>
      <c r="BQ6" s="392">
        <v>3.031628</v>
      </c>
      <c r="BR6" s="392">
        <v>3.3462969999999999</v>
      </c>
      <c r="BS6" s="392">
        <v>3.3649420000000001</v>
      </c>
      <c r="BT6" s="392">
        <v>3.3324310000000001</v>
      </c>
      <c r="BU6" s="392">
        <v>3.4226909999999999</v>
      </c>
      <c r="BV6" s="392">
        <v>3.6725569999999998</v>
      </c>
    </row>
    <row r="7" spans="1:74" ht="11.1" customHeight="1" x14ac:dyDescent="0.2">
      <c r="A7" s="659"/>
      <c r="B7" s="660"/>
      <c r="C7" s="471"/>
      <c r="D7" s="471"/>
      <c r="E7" s="471"/>
      <c r="F7" s="471"/>
      <c r="G7" s="471"/>
      <c r="H7" s="471"/>
      <c r="I7" s="471"/>
      <c r="J7" s="471"/>
      <c r="K7" s="471"/>
      <c r="L7" s="471"/>
      <c r="M7" s="471"/>
      <c r="N7" s="471"/>
      <c r="O7" s="471"/>
      <c r="P7" s="471"/>
      <c r="Q7" s="471"/>
      <c r="R7" s="471"/>
      <c r="S7" s="471"/>
      <c r="T7" s="471"/>
      <c r="U7" s="471"/>
      <c r="V7" s="471"/>
      <c r="W7" s="471"/>
      <c r="X7" s="471"/>
      <c r="Y7" s="471"/>
      <c r="Z7" s="471"/>
      <c r="AA7" s="471"/>
      <c r="AB7" s="471"/>
      <c r="AC7" s="471"/>
      <c r="AD7" s="471"/>
      <c r="AE7" s="471"/>
      <c r="AF7" s="471"/>
      <c r="AG7" s="471"/>
      <c r="AH7" s="471"/>
      <c r="AI7" s="471"/>
      <c r="AJ7" s="471"/>
      <c r="AK7" s="471"/>
      <c r="AL7" s="471"/>
      <c r="AM7" s="471"/>
      <c r="AN7" s="471"/>
      <c r="AO7" s="471"/>
      <c r="AP7" s="471"/>
      <c r="AQ7" s="471"/>
      <c r="AR7" s="471"/>
      <c r="AS7" s="471"/>
      <c r="AT7" s="471"/>
      <c r="AU7" s="471"/>
      <c r="AV7" s="471"/>
      <c r="AW7" s="471"/>
      <c r="AX7" s="471"/>
      <c r="AY7" s="471"/>
      <c r="AZ7" s="471"/>
      <c r="BA7" s="471"/>
      <c r="BB7" s="471"/>
      <c r="BC7" s="471"/>
      <c r="BD7" s="689"/>
      <c r="BE7" s="689"/>
      <c r="BF7" s="689"/>
      <c r="BG7" s="689"/>
      <c r="BH7" s="392"/>
      <c r="BI7" s="392"/>
      <c r="BJ7" s="392"/>
      <c r="BK7" s="392"/>
      <c r="BL7" s="392"/>
      <c r="BM7" s="392"/>
      <c r="BN7" s="392"/>
      <c r="BO7" s="392"/>
      <c r="BP7" s="392"/>
      <c r="BQ7" s="392"/>
      <c r="BR7" s="392"/>
      <c r="BS7" s="392"/>
      <c r="BT7" s="392"/>
      <c r="BU7" s="392"/>
      <c r="BV7" s="392"/>
    </row>
    <row r="8" spans="1:74" ht="11.1" customHeight="1" x14ac:dyDescent="0.2">
      <c r="A8" s="659"/>
      <c r="B8" s="45" t="s">
        <v>1240</v>
      </c>
      <c r="C8" s="666"/>
      <c r="D8" s="666"/>
      <c r="E8" s="666"/>
      <c r="F8" s="666"/>
      <c r="G8" s="666"/>
      <c r="H8" s="666"/>
      <c r="I8" s="666"/>
      <c r="J8" s="666"/>
      <c r="K8" s="666"/>
      <c r="L8" s="666"/>
      <c r="M8" s="666"/>
      <c r="N8" s="666"/>
      <c r="O8" s="666"/>
      <c r="P8" s="666"/>
      <c r="Q8" s="666"/>
      <c r="R8" s="666"/>
      <c r="S8" s="666"/>
      <c r="T8" s="666"/>
      <c r="U8" s="666"/>
      <c r="V8" s="666"/>
      <c r="W8" s="666"/>
      <c r="X8" s="666"/>
      <c r="Y8" s="666"/>
      <c r="Z8" s="666"/>
      <c r="AA8" s="666"/>
      <c r="AB8" s="666"/>
      <c r="AC8" s="666"/>
      <c r="AD8" s="666"/>
      <c r="AE8" s="666"/>
      <c r="AF8" s="666"/>
      <c r="AG8" s="666"/>
      <c r="AH8" s="666"/>
      <c r="AI8" s="666"/>
      <c r="AJ8" s="666"/>
      <c r="AK8" s="666"/>
      <c r="AL8" s="666"/>
      <c r="AM8" s="666"/>
      <c r="AN8" s="666"/>
      <c r="AO8" s="666"/>
      <c r="AP8" s="666"/>
      <c r="AQ8" s="666"/>
      <c r="AR8" s="666"/>
      <c r="AS8" s="666"/>
      <c r="AT8" s="666"/>
      <c r="AU8" s="666"/>
      <c r="AV8" s="666"/>
      <c r="AW8" s="666"/>
      <c r="AX8" s="666"/>
      <c r="AY8" s="666"/>
      <c r="AZ8" s="666"/>
      <c r="BA8" s="666"/>
      <c r="BB8" s="666"/>
      <c r="BC8" s="666"/>
      <c r="BD8" s="755"/>
      <c r="BE8" s="755"/>
      <c r="BF8" s="755"/>
      <c r="BG8" s="755"/>
      <c r="BH8" s="670"/>
      <c r="BI8" s="670"/>
      <c r="BJ8" s="670"/>
      <c r="BK8" s="670"/>
      <c r="BL8" s="670"/>
      <c r="BM8" s="670"/>
      <c r="BN8" s="670"/>
      <c r="BO8" s="670"/>
      <c r="BP8" s="670"/>
      <c r="BQ8" s="670"/>
      <c r="BR8" s="670"/>
      <c r="BS8" s="670"/>
      <c r="BT8" s="670"/>
      <c r="BU8" s="670"/>
      <c r="BV8" s="670"/>
    </row>
    <row r="9" spans="1:74" ht="11.1" customHeight="1" x14ac:dyDescent="0.2">
      <c r="A9" s="659" t="s">
        <v>258</v>
      </c>
      <c r="B9" s="631" t="s">
        <v>1184</v>
      </c>
      <c r="C9" s="471">
        <v>9.43</v>
      </c>
      <c r="D9" s="471">
        <v>9.19</v>
      </c>
      <c r="E9" s="471">
        <v>9.8000000000000007</v>
      </c>
      <c r="F9" s="471">
        <v>10.42</v>
      </c>
      <c r="G9" s="471">
        <v>11.79</v>
      </c>
      <c r="H9" s="471">
        <v>15.33</v>
      </c>
      <c r="I9" s="471">
        <v>17.489999999999998</v>
      </c>
      <c r="J9" s="471">
        <v>18.27</v>
      </c>
      <c r="K9" s="471">
        <v>16.850000000000001</v>
      </c>
      <c r="L9" s="471">
        <v>12.26</v>
      </c>
      <c r="M9" s="471">
        <v>10.99</v>
      </c>
      <c r="N9" s="471">
        <v>9.75</v>
      </c>
      <c r="O9" s="471">
        <v>9.6199999999999992</v>
      </c>
      <c r="P9" s="471">
        <v>9.2799999999999994</v>
      </c>
      <c r="Q9" s="471">
        <v>10.47</v>
      </c>
      <c r="R9" s="471">
        <v>12.27</v>
      </c>
      <c r="S9" s="471">
        <v>14.07</v>
      </c>
      <c r="T9" s="471">
        <v>17.739999999999998</v>
      </c>
      <c r="U9" s="471">
        <v>19.809999999999999</v>
      </c>
      <c r="V9" s="471">
        <v>20.86</v>
      </c>
      <c r="W9" s="471">
        <v>20.13</v>
      </c>
      <c r="X9" s="471">
        <v>17.399999999999999</v>
      </c>
      <c r="Y9" s="471">
        <v>13.11</v>
      </c>
      <c r="Z9" s="471">
        <v>13.08</v>
      </c>
      <c r="AA9" s="471">
        <v>12.04</v>
      </c>
      <c r="AB9" s="471">
        <v>12.14</v>
      </c>
      <c r="AC9" s="471">
        <v>12.94</v>
      </c>
      <c r="AD9" s="471">
        <v>13.97</v>
      </c>
      <c r="AE9" s="471">
        <v>17.670000000000002</v>
      </c>
      <c r="AF9" s="471">
        <v>22.5</v>
      </c>
      <c r="AG9" s="471">
        <v>24.55</v>
      </c>
      <c r="AH9" s="471">
        <v>25.34</v>
      </c>
      <c r="AI9" s="471">
        <v>24.5</v>
      </c>
      <c r="AJ9" s="471">
        <v>18.61</v>
      </c>
      <c r="AK9" s="471">
        <v>15.55</v>
      </c>
      <c r="AL9" s="471">
        <v>14.68</v>
      </c>
      <c r="AM9" s="471">
        <v>15.25</v>
      </c>
      <c r="AN9" s="471">
        <v>14.98</v>
      </c>
      <c r="AO9" s="471">
        <v>13.76</v>
      </c>
      <c r="AP9" s="471">
        <v>14.4</v>
      </c>
      <c r="AQ9" s="471">
        <v>16.7</v>
      </c>
      <c r="AR9" s="471">
        <v>20.11</v>
      </c>
      <c r="AS9" s="471">
        <v>21.98</v>
      </c>
      <c r="AT9" s="471">
        <v>23.23</v>
      </c>
      <c r="AU9" s="471">
        <v>21.86</v>
      </c>
      <c r="AV9" s="471">
        <v>16.71</v>
      </c>
      <c r="AW9" s="471">
        <v>13.37</v>
      </c>
      <c r="AX9" s="471">
        <v>12.94</v>
      </c>
      <c r="AY9" s="471">
        <v>11.82</v>
      </c>
      <c r="AZ9" s="471">
        <v>13.25</v>
      </c>
      <c r="BA9" s="471">
        <v>13.85</v>
      </c>
      <c r="BB9" s="471">
        <v>14.93</v>
      </c>
      <c r="BC9" s="471">
        <v>18.03</v>
      </c>
      <c r="BD9" s="689">
        <v>21.1</v>
      </c>
      <c r="BE9" s="689">
        <v>22.98</v>
      </c>
      <c r="BF9" s="689">
        <v>23.277570000000001</v>
      </c>
      <c r="BG9" s="689">
        <v>21.595829999999999</v>
      </c>
      <c r="BH9" s="392">
        <v>16.459900000000001</v>
      </c>
      <c r="BI9" s="392">
        <v>13.29326</v>
      </c>
      <c r="BJ9" s="392">
        <v>12.61092</v>
      </c>
      <c r="BK9" s="392">
        <v>12.068860000000001</v>
      </c>
      <c r="BL9" s="392">
        <v>12.20091</v>
      </c>
      <c r="BM9" s="392">
        <v>12.41642</v>
      </c>
      <c r="BN9" s="392">
        <v>13.04853</v>
      </c>
      <c r="BO9" s="392">
        <v>15.51951</v>
      </c>
      <c r="BP9" s="392">
        <v>18.767489999999999</v>
      </c>
      <c r="BQ9" s="392">
        <v>20.354220000000002</v>
      </c>
      <c r="BR9" s="392">
        <v>21.366019999999999</v>
      </c>
      <c r="BS9" s="392">
        <v>20.178339999999999</v>
      </c>
      <c r="BT9" s="392">
        <v>15.57414</v>
      </c>
      <c r="BU9" s="392">
        <v>12.77107</v>
      </c>
      <c r="BV9" s="392">
        <v>12.230560000000001</v>
      </c>
    </row>
    <row r="10" spans="1:74" ht="11.1" customHeight="1" x14ac:dyDescent="0.2">
      <c r="A10" s="659" t="s">
        <v>354</v>
      </c>
      <c r="B10" s="661" t="s">
        <v>1029</v>
      </c>
      <c r="C10" s="471">
        <v>14.003563310000001</v>
      </c>
      <c r="D10" s="471">
        <v>13.97503708</v>
      </c>
      <c r="E10" s="471">
        <v>14.201051919999999</v>
      </c>
      <c r="F10" s="471">
        <v>14.618554700000001</v>
      </c>
      <c r="G10" s="471">
        <v>14.39268234</v>
      </c>
      <c r="H10" s="471">
        <v>15.815569740000001</v>
      </c>
      <c r="I10" s="471">
        <v>18.04564586</v>
      </c>
      <c r="J10" s="471">
        <v>19.355640730000001</v>
      </c>
      <c r="K10" s="471">
        <v>18.210788279999999</v>
      </c>
      <c r="L10" s="471">
        <v>15.235326779999999</v>
      </c>
      <c r="M10" s="471">
        <v>14.22744284</v>
      </c>
      <c r="N10" s="471">
        <v>15.170126460000001</v>
      </c>
      <c r="O10" s="471">
        <v>14.76673343</v>
      </c>
      <c r="P10" s="471">
        <v>14.46853293</v>
      </c>
      <c r="Q10" s="471">
        <v>14.978848429999999</v>
      </c>
      <c r="R10" s="471">
        <v>15.63039577</v>
      </c>
      <c r="S10" s="471">
        <v>16.530375500000002</v>
      </c>
      <c r="T10" s="471">
        <v>17.714852690000001</v>
      </c>
      <c r="U10" s="471">
        <v>19.356012079999999</v>
      </c>
      <c r="V10" s="471">
        <v>21.61231115</v>
      </c>
      <c r="W10" s="471">
        <v>20.45976765</v>
      </c>
      <c r="X10" s="471">
        <v>19.145679479999998</v>
      </c>
      <c r="Y10" s="471">
        <v>17.367909489999999</v>
      </c>
      <c r="Z10" s="471">
        <v>17.289884480000001</v>
      </c>
      <c r="AA10" s="471">
        <v>17.17874849</v>
      </c>
      <c r="AB10" s="471">
        <v>17.71716661</v>
      </c>
      <c r="AC10" s="471">
        <v>18.421332670000002</v>
      </c>
      <c r="AD10" s="471">
        <v>20.314291399999998</v>
      </c>
      <c r="AE10" s="471">
        <v>20.762850759999999</v>
      </c>
      <c r="AF10" s="471">
        <v>22.988454180000002</v>
      </c>
      <c r="AG10" s="471">
        <v>25.758281270000001</v>
      </c>
      <c r="AH10" s="471">
        <v>27.20897312</v>
      </c>
      <c r="AI10" s="471">
        <v>25.953500219999999</v>
      </c>
      <c r="AJ10" s="471">
        <v>21.91351336</v>
      </c>
      <c r="AK10" s="471">
        <v>21.2240097</v>
      </c>
      <c r="AL10" s="471">
        <v>21.488935550000001</v>
      </c>
      <c r="AM10" s="471">
        <v>21.62204268</v>
      </c>
      <c r="AN10" s="471">
        <v>21.211357769999999</v>
      </c>
      <c r="AO10" s="471">
        <v>20.220020600000002</v>
      </c>
      <c r="AP10" s="471">
        <v>20.264028440000001</v>
      </c>
      <c r="AQ10" s="471">
        <v>20.648288919999999</v>
      </c>
      <c r="AR10" s="471">
        <v>20.748029859999999</v>
      </c>
      <c r="AS10" s="471">
        <v>22.062196530000001</v>
      </c>
      <c r="AT10" s="471">
        <v>23.175663159999999</v>
      </c>
      <c r="AU10" s="471">
        <v>22.54102863</v>
      </c>
      <c r="AV10" s="471">
        <v>18.97378415</v>
      </c>
      <c r="AW10" s="471">
        <v>17.276124599999999</v>
      </c>
      <c r="AX10" s="471">
        <v>19.737048479999999</v>
      </c>
      <c r="AY10" s="471">
        <v>18.637625249999999</v>
      </c>
      <c r="AZ10" s="471">
        <v>19.30862612</v>
      </c>
      <c r="BA10" s="471">
        <v>19.629692899999998</v>
      </c>
      <c r="BB10" s="471">
        <v>20.2601619</v>
      </c>
      <c r="BC10" s="471">
        <v>20.649392639999999</v>
      </c>
      <c r="BD10" s="689">
        <v>21.24524907</v>
      </c>
      <c r="BE10" s="689">
        <v>23.887454439999999</v>
      </c>
      <c r="BF10" s="689">
        <v>25.172460000000001</v>
      </c>
      <c r="BG10" s="689">
        <v>23.631430000000002</v>
      </c>
      <c r="BH10" s="392">
        <v>19.811450000000001</v>
      </c>
      <c r="BI10" s="392">
        <v>18.31278</v>
      </c>
      <c r="BJ10" s="392">
        <v>18.71163</v>
      </c>
      <c r="BK10" s="392">
        <v>18.466950000000001</v>
      </c>
      <c r="BL10" s="392">
        <v>18.494789999999998</v>
      </c>
      <c r="BM10" s="392">
        <v>18.38673</v>
      </c>
      <c r="BN10" s="392">
        <v>19.01323</v>
      </c>
      <c r="BO10" s="392">
        <v>19.312909999999999</v>
      </c>
      <c r="BP10" s="392">
        <v>20.13137</v>
      </c>
      <c r="BQ10" s="392">
        <v>22.053899999999999</v>
      </c>
      <c r="BR10" s="392">
        <v>23.492760000000001</v>
      </c>
      <c r="BS10" s="392">
        <v>22.250050000000002</v>
      </c>
      <c r="BT10" s="392">
        <v>18.779250000000001</v>
      </c>
      <c r="BU10" s="392">
        <v>17.460540000000002</v>
      </c>
      <c r="BV10" s="392">
        <v>17.919360000000001</v>
      </c>
    </row>
    <row r="11" spans="1:74" ht="11.1" customHeight="1" x14ac:dyDescent="0.2">
      <c r="A11" s="659" t="s">
        <v>355</v>
      </c>
      <c r="B11" s="662" t="s">
        <v>1030</v>
      </c>
      <c r="C11" s="471">
        <v>10.614712340000001</v>
      </c>
      <c r="D11" s="471">
        <v>10.76041309</v>
      </c>
      <c r="E11" s="471">
        <v>11.004496769999999</v>
      </c>
      <c r="F11" s="471">
        <v>11.2033583</v>
      </c>
      <c r="G11" s="471">
        <v>11.205974230000001</v>
      </c>
      <c r="H11" s="471">
        <v>15.18960012</v>
      </c>
      <c r="I11" s="471">
        <v>17.552455500000001</v>
      </c>
      <c r="J11" s="471">
        <v>18.39567499</v>
      </c>
      <c r="K11" s="471">
        <v>17.61290164</v>
      </c>
      <c r="L11" s="471">
        <v>14.31481561</v>
      </c>
      <c r="M11" s="471">
        <v>12.18042653</v>
      </c>
      <c r="N11" s="471">
        <v>10.932597550000001</v>
      </c>
      <c r="O11" s="471">
        <v>10.28804015</v>
      </c>
      <c r="P11" s="471">
        <v>10.206225359999999</v>
      </c>
      <c r="Q11" s="471">
        <v>10.825531890000001</v>
      </c>
      <c r="R11" s="471">
        <v>12.391526430000001</v>
      </c>
      <c r="S11" s="471">
        <v>13.63375012</v>
      </c>
      <c r="T11" s="471">
        <v>16.135255279999999</v>
      </c>
      <c r="U11" s="471">
        <v>18.9816617</v>
      </c>
      <c r="V11" s="471">
        <v>20.381467659999998</v>
      </c>
      <c r="W11" s="471">
        <v>19.57952903</v>
      </c>
      <c r="X11" s="471">
        <v>19.46231366</v>
      </c>
      <c r="Y11" s="471">
        <v>14.32070805</v>
      </c>
      <c r="Z11" s="471">
        <v>13.10387223</v>
      </c>
      <c r="AA11" s="471">
        <v>12.72925047</v>
      </c>
      <c r="AB11" s="471">
        <v>12.44349141</v>
      </c>
      <c r="AC11" s="471">
        <v>13.255613500000001</v>
      </c>
      <c r="AD11" s="471">
        <v>13.718181700000001</v>
      </c>
      <c r="AE11" s="471">
        <v>15.80664305</v>
      </c>
      <c r="AF11" s="471">
        <v>21.488902620000001</v>
      </c>
      <c r="AG11" s="471">
        <v>23.36943557</v>
      </c>
      <c r="AH11" s="471">
        <v>24.007247880000001</v>
      </c>
      <c r="AI11" s="471">
        <v>24.053416729999999</v>
      </c>
      <c r="AJ11" s="471">
        <v>19.35229932</v>
      </c>
      <c r="AK11" s="471">
        <v>17.586419190000001</v>
      </c>
      <c r="AL11" s="471">
        <v>15.81702799</v>
      </c>
      <c r="AM11" s="471">
        <v>16.175619189999999</v>
      </c>
      <c r="AN11" s="471">
        <v>15.764794609999999</v>
      </c>
      <c r="AO11" s="471">
        <v>14.78018586</v>
      </c>
      <c r="AP11" s="471">
        <v>14.89209174</v>
      </c>
      <c r="AQ11" s="471">
        <v>16.121971129999999</v>
      </c>
      <c r="AR11" s="471">
        <v>18.772044770000001</v>
      </c>
      <c r="AS11" s="471">
        <v>20.66877371</v>
      </c>
      <c r="AT11" s="471">
        <v>21.58814332</v>
      </c>
      <c r="AU11" s="471">
        <v>20.08104264</v>
      </c>
      <c r="AV11" s="471">
        <v>17.425714280000001</v>
      </c>
      <c r="AW11" s="471">
        <v>14.417790719999999</v>
      </c>
      <c r="AX11" s="471">
        <v>13.2672761</v>
      </c>
      <c r="AY11" s="471">
        <v>13.19162062</v>
      </c>
      <c r="AZ11" s="471">
        <v>13.384161199999999</v>
      </c>
      <c r="BA11" s="471">
        <v>13.893394580000001</v>
      </c>
      <c r="BB11" s="471">
        <v>14.107164640000001</v>
      </c>
      <c r="BC11" s="471">
        <v>16.966967019999998</v>
      </c>
      <c r="BD11" s="689">
        <v>19.800684839999999</v>
      </c>
      <c r="BE11" s="689">
        <v>21.617575389999999</v>
      </c>
      <c r="BF11" s="689">
        <v>22.203309999999998</v>
      </c>
      <c r="BG11" s="689">
        <v>20.775590000000001</v>
      </c>
      <c r="BH11" s="392">
        <v>17.344850000000001</v>
      </c>
      <c r="BI11" s="392">
        <v>14.50841</v>
      </c>
      <c r="BJ11" s="392">
        <v>13.11669</v>
      </c>
      <c r="BK11" s="392">
        <v>12.87006</v>
      </c>
      <c r="BL11" s="392">
        <v>12.72763</v>
      </c>
      <c r="BM11" s="392">
        <v>12.82052</v>
      </c>
      <c r="BN11" s="392">
        <v>12.92445</v>
      </c>
      <c r="BO11" s="392">
        <v>14.548159999999999</v>
      </c>
      <c r="BP11" s="392">
        <v>17.070540000000001</v>
      </c>
      <c r="BQ11" s="392">
        <v>18.95806</v>
      </c>
      <c r="BR11" s="392">
        <v>19.930810000000001</v>
      </c>
      <c r="BS11" s="392">
        <v>18.969010000000001</v>
      </c>
      <c r="BT11" s="392">
        <v>16.048850000000002</v>
      </c>
      <c r="BU11" s="392">
        <v>13.640840000000001</v>
      </c>
      <c r="BV11" s="392">
        <v>12.49147</v>
      </c>
    </row>
    <row r="12" spans="1:74" ht="11.1" customHeight="1" x14ac:dyDescent="0.2">
      <c r="A12" s="659" t="s">
        <v>356</v>
      </c>
      <c r="B12" s="661" t="s">
        <v>1241</v>
      </c>
      <c r="C12" s="471">
        <v>6.9083406329999999</v>
      </c>
      <c r="D12" s="471">
        <v>6.7672514660000003</v>
      </c>
      <c r="E12" s="471">
        <v>7.4224799800000003</v>
      </c>
      <c r="F12" s="471">
        <v>7.8147533779999998</v>
      </c>
      <c r="G12" s="471">
        <v>9.6803061320000001</v>
      </c>
      <c r="H12" s="471">
        <v>15.33311011</v>
      </c>
      <c r="I12" s="471">
        <v>19.046438869999999</v>
      </c>
      <c r="J12" s="471">
        <v>20.023147850000001</v>
      </c>
      <c r="K12" s="471">
        <v>16.067706770000001</v>
      </c>
      <c r="L12" s="471">
        <v>9.4080067889999999</v>
      </c>
      <c r="M12" s="471">
        <v>8.5136576250000005</v>
      </c>
      <c r="N12" s="471">
        <v>7.2259324420000004</v>
      </c>
      <c r="O12" s="471">
        <v>7.0871212989999997</v>
      </c>
      <c r="P12" s="471">
        <v>7.0438668309999999</v>
      </c>
      <c r="Q12" s="471">
        <v>8.557257946</v>
      </c>
      <c r="R12" s="471">
        <v>10.53328471</v>
      </c>
      <c r="S12" s="471">
        <v>12.98824465</v>
      </c>
      <c r="T12" s="471">
        <v>20.396794360000001</v>
      </c>
      <c r="U12" s="471">
        <v>22.005831220000001</v>
      </c>
      <c r="V12" s="471">
        <v>23.055638349999999</v>
      </c>
      <c r="W12" s="471">
        <v>22.167398810000002</v>
      </c>
      <c r="X12" s="471">
        <v>15.95329716</v>
      </c>
      <c r="Y12" s="471">
        <v>10.89612822</v>
      </c>
      <c r="Z12" s="471">
        <v>10.49642592</v>
      </c>
      <c r="AA12" s="471">
        <v>9.4283844499999994</v>
      </c>
      <c r="AB12" s="471">
        <v>9.7928773769999999</v>
      </c>
      <c r="AC12" s="471">
        <v>10.638265219999999</v>
      </c>
      <c r="AD12" s="471">
        <v>11.822424590000001</v>
      </c>
      <c r="AE12" s="471">
        <v>17.289202110000002</v>
      </c>
      <c r="AF12" s="471">
        <v>23.931862330000001</v>
      </c>
      <c r="AG12" s="471">
        <v>26.61900369</v>
      </c>
      <c r="AH12" s="471">
        <v>27.581434349999999</v>
      </c>
      <c r="AI12" s="471">
        <v>24.030607669999998</v>
      </c>
      <c r="AJ12" s="471">
        <v>16.507622959999999</v>
      </c>
      <c r="AK12" s="471">
        <v>13.655800169999999</v>
      </c>
      <c r="AL12" s="471">
        <v>11.94853663</v>
      </c>
      <c r="AM12" s="471">
        <v>11.52150039</v>
      </c>
      <c r="AN12" s="471">
        <v>11.182896120000001</v>
      </c>
      <c r="AO12" s="471">
        <v>10.37916603</v>
      </c>
      <c r="AP12" s="471">
        <v>10.82762438</v>
      </c>
      <c r="AQ12" s="471">
        <v>14.00658769</v>
      </c>
      <c r="AR12" s="471">
        <v>20.693844460000001</v>
      </c>
      <c r="AS12" s="471">
        <v>22.765069570000001</v>
      </c>
      <c r="AT12" s="471">
        <v>24.16779206</v>
      </c>
      <c r="AU12" s="471">
        <v>22.031129329999999</v>
      </c>
      <c r="AV12" s="471">
        <v>13.43070464</v>
      </c>
      <c r="AW12" s="471">
        <v>10.11196689</v>
      </c>
      <c r="AX12" s="471">
        <v>9.7069613050000001</v>
      </c>
      <c r="AY12" s="471">
        <v>8.2343819640000007</v>
      </c>
      <c r="AZ12" s="471">
        <v>10.05075736</v>
      </c>
      <c r="BA12" s="471">
        <v>10.272252030000001</v>
      </c>
      <c r="BB12" s="471">
        <v>11.51794361</v>
      </c>
      <c r="BC12" s="471">
        <v>17.648177</v>
      </c>
      <c r="BD12" s="689">
        <v>21.508037569999999</v>
      </c>
      <c r="BE12" s="689">
        <v>23.627188969999999</v>
      </c>
      <c r="BF12" s="689">
        <v>24.043209999999998</v>
      </c>
      <c r="BG12" s="689">
        <v>21.444759999999999</v>
      </c>
      <c r="BH12" s="392">
        <v>13.401450000000001</v>
      </c>
      <c r="BI12" s="392">
        <v>10.621689999999999</v>
      </c>
      <c r="BJ12" s="392">
        <v>9.7859219999999993</v>
      </c>
      <c r="BK12" s="392">
        <v>8.9698989999999998</v>
      </c>
      <c r="BL12" s="392">
        <v>9.5094279999999998</v>
      </c>
      <c r="BM12" s="392">
        <v>9.5452709999999996</v>
      </c>
      <c r="BN12" s="392">
        <v>10.37229</v>
      </c>
      <c r="BO12" s="392">
        <v>13.928890000000001</v>
      </c>
      <c r="BP12" s="392">
        <v>19.554220000000001</v>
      </c>
      <c r="BQ12" s="392">
        <v>21.273389999999999</v>
      </c>
      <c r="BR12" s="392">
        <v>22.527799999999999</v>
      </c>
      <c r="BS12" s="392">
        <v>20.23781</v>
      </c>
      <c r="BT12" s="392">
        <v>12.81054</v>
      </c>
      <c r="BU12" s="392">
        <v>10.310919999999999</v>
      </c>
      <c r="BV12" s="392">
        <v>9.5793110000000006</v>
      </c>
    </row>
    <row r="13" spans="1:74" ht="11.1" customHeight="1" x14ac:dyDescent="0.2">
      <c r="A13" s="659" t="s">
        <v>357</v>
      </c>
      <c r="B13" s="661" t="s">
        <v>1242</v>
      </c>
      <c r="C13" s="471">
        <v>7.0216414440000001</v>
      </c>
      <c r="D13" s="471">
        <v>7.1719727339999997</v>
      </c>
      <c r="E13" s="471">
        <v>7.6292924500000003</v>
      </c>
      <c r="F13" s="471">
        <v>8.1618747480000007</v>
      </c>
      <c r="G13" s="471">
        <v>10.789231709999999</v>
      </c>
      <c r="H13" s="471">
        <v>14.79047132</v>
      </c>
      <c r="I13" s="471">
        <v>17.75684657</v>
      </c>
      <c r="J13" s="471">
        <v>18.672690580000001</v>
      </c>
      <c r="K13" s="471">
        <v>16.159621609999999</v>
      </c>
      <c r="L13" s="471">
        <v>10.047893520000001</v>
      </c>
      <c r="M13" s="471">
        <v>9.0731182429999997</v>
      </c>
      <c r="N13" s="471">
        <v>7.942608152</v>
      </c>
      <c r="O13" s="471">
        <v>7.3347471439999996</v>
      </c>
      <c r="P13" s="471">
        <v>7.2112372259999997</v>
      </c>
      <c r="Q13" s="471">
        <v>8.4321170280000004</v>
      </c>
      <c r="R13" s="471">
        <v>9.8065362440000001</v>
      </c>
      <c r="S13" s="471">
        <v>12.083835199999999</v>
      </c>
      <c r="T13" s="471">
        <v>16.96861556</v>
      </c>
      <c r="U13" s="471">
        <v>19.92832636</v>
      </c>
      <c r="V13" s="471">
        <v>21.191330529999998</v>
      </c>
      <c r="W13" s="471">
        <v>20.40727317</v>
      </c>
      <c r="X13" s="471">
        <v>17.06015562</v>
      </c>
      <c r="Y13" s="471">
        <v>11.997299590000001</v>
      </c>
      <c r="Z13" s="471">
        <v>11.68972769</v>
      </c>
      <c r="AA13" s="471">
        <v>10.81224321</v>
      </c>
      <c r="AB13" s="471">
        <v>11.387420049999999</v>
      </c>
      <c r="AC13" s="471">
        <v>11.99100737</v>
      </c>
      <c r="AD13" s="471">
        <v>12.34563494</v>
      </c>
      <c r="AE13" s="471">
        <v>17.00295513</v>
      </c>
      <c r="AF13" s="471">
        <v>23.096679829999999</v>
      </c>
      <c r="AG13" s="471">
        <v>24.124876499999999</v>
      </c>
      <c r="AH13" s="471">
        <v>25.794260850000001</v>
      </c>
      <c r="AI13" s="471">
        <v>24.318677189999999</v>
      </c>
      <c r="AJ13" s="471">
        <v>16.421553230000001</v>
      </c>
      <c r="AK13" s="471">
        <v>12.52878853</v>
      </c>
      <c r="AL13" s="471">
        <v>12.85281911</v>
      </c>
      <c r="AM13" s="471">
        <v>13.18626862</v>
      </c>
      <c r="AN13" s="471">
        <v>13.673998940000001</v>
      </c>
      <c r="AO13" s="471">
        <v>12.860412480000001</v>
      </c>
      <c r="AP13" s="471">
        <v>13.113244679999999</v>
      </c>
      <c r="AQ13" s="471">
        <v>17.02494986</v>
      </c>
      <c r="AR13" s="471">
        <v>21.372305409999999</v>
      </c>
      <c r="AS13" s="471">
        <v>22.705580820000002</v>
      </c>
      <c r="AT13" s="471">
        <v>22.748921450000001</v>
      </c>
      <c r="AU13" s="471">
        <v>20.91888076</v>
      </c>
      <c r="AV13" s="471">
        <v>14.16112884</v>
      </c>
      <c r="AW13" s="471">
        <v>10.88425898</v>
      </c>
      <c r="AX13" s="471">
        <v>10.61737372</v>
      </c>
      <c r="AY13" s="471">
        <v>9.7961325850000005</v>
      </c>
      <c r="AZ13" s="471">
        <v>11.56758597</v>
      </c>
      <c r="BA13" s="471">
        <v>11.050953270000001</v>
      </c>
      <c r="BB13" s="471">
        <v>12.696193210000001</v>
      </c>
      <c r="BC13" s="471">
        <v>17.047649580000002</v>
      </c>
      <c r="BD13" s="689">
        <v>22.682065680000001</v>
      </c>
      <c r="BE13" s="689">
        <v>23.094367890000001</v>
      </c>
      <c r="BF13" s="689">
        <v>23.918990000000001</v>
      </c>
      <c r="BG13" s="689">
        <v>21.742730000000002</v>
      </c>
      <c r="BH13" s="392">
        <v>14.620660000000001</v>
      </c>
      <c r="BI13" s="392">
        <v>11.13649</v>
      </c>
      <c r="BJ13" s="392">
        <v>10.81216</v>
      </c>
      <c r="BK13" s="392">
        <v>9.8348990000000001</v>
      </c>
      <c r="BL13" s="392">
        <v>10.241250000000001</v>
      </c>
      <c r="BM13" s="392">
        <v>10.533440000000001</v>
      </c>
      <c r="BN13" s="392">
        <v>11.084619999999999</v>
      </c>
      <c r="BO13" s="392">
        <v>14.449730000000001</v>
      </c>
      <c r="BP13" s="392">
        <v>18.868480000000002</v>
      </c>
      <c r="BQ13" s="392">
        <v>19.698499999999999</v>
      </c>
      <c r="BR13" s="392">
        <v>20.920760000000001</v>
      </c>
      <c r="BS13" s="392">
        <v>19.281079999999999</v>
      </c>
      <c r="BT13" s="392">
        <v>13.12059</v>
      </c>
      <c r="BU13" s="392">
        <v>10.154590000000001</v>
      </c>
      <c r="BV13" s="392">
        <v>9.9861039999999992</v>
      </c>
    </row>
    <row r="14" spans="1:74" ht="11.1" customHeight="1" x14ac:dyDescent="0.2">
      <c r="A14" s="659" t="s">
        <v>358</v>
      </c>
      <c r="B14" s="661" t="s">
        <v>1092</v>
      </c>
      <c r="C14" s="471">
        <v>11.75983033</v>
      </c>
      <c r="D14" s="471">
        <v>11.44989912</v>
      </c>
      <c r="E14" s="471">
        <v>12.702684680000001</v>
      </c>
      <c r="F14" s="471">
        <v>13.48612344</v>
      </c>
      <c r="G14" s="471">
        <v>14.63825641</v>
      </c>
      <c r="H14" s="471">
        <v>19.579034709999998</v>
      </c>
      <c r="I14" s="471">
        <v>23.267862260000001</v>
      </c>
      <c r="J14" s="471">
        <v>24.36411648</v>
      </c>
      <c r="K14" s="471">
        <v>22.9051373</v>
      </c>
      <c r="L14" s="471">
        <v>19.872368349999999</v>
      </c>
      <c r="M14" s="471">
        <v>16.446801789999999</v>
      </c>
      <c r="N14" s="471">
        <v>11.348026620000001</v>
      </c>
      <c r="O14" s="471">
        <v>11.1458394</v>
      </c>
      <c r="P14" s="471">
        <v>11.495687569999999</v>
      </c>
      <c r="Q14" s="471">
        <v>13.05210306</v>
      </c>
      <c r="R14" s="471">
        <v>14.58812732</v>
      </c>
      <c r="S14" s="471">
        <v>18.751188150000001</v>
      </c>
      <c r="T14" s="471">
        <v>23.521982179999998</v>
      </c>
      <c r="U14" s="471">
        <v>25.85901282</v>
      </c>
      <c r="V14" s="471">
        <v>26.642953949999999</v>
      </c>
      <c r="W14" s="471">
        <v>26.67083989</v>
      </c>
      <c r="X14" s="471">
        <v>23.83485739</v>
      </c>
      <c r="Y14" s="471">
        <v>15.02210009</v>
      </c>
      <c r="Z14" s="471">
        <v>15.04263411</v>
      </c>
      <c r="AA14" s="471">
        <v>13.161753989999999</v>
      </c>
      <c r="AB14" s="471">
        <v>13.79386882</v>
      </c>
      <c r="AC14" s="471">
        <v>15.44952745</v>
      </c>
      <c r="AD14" s="471">
        <v>17.667180290000001</v>
      </c>
      <c r="AE14" s="471">
        <v>22.677039140000002</v>
      </c>
      <c r="AF14" s="471">
        <v>29.15933592</v>
      </c>
      <c r="AG14" s="471">
        <v>33.27991102</v>
      </c>
      <c r="AH14" s="471">
        <v>30.633116269999999</v>
      </c>
      <c r="AI14" s="471">
        <v>31.289913810000002</v>
      </c>
      <c r="AJ14" s="471">
        <v>22.21148595</v>
      </c>
      <c r="AK14" s="471">
        <v>17.62263634</v>
      </c>
      <c r="AL14" s="471">
        <v>15.544223240000001</v>
      </c>
      <c r="AM14" s="471">
        <v>17.64087928</v>
      </c>
      <c r="AN14" s="471">
        <v>17.861703550000001</v>
      </c>
      <c r="AO14" s="471">
        <v>16.289380399999999</v>
      </c>
      <c r="AP14" s="471">
        <v>17.688300640000001</v>
      </c>
      <c r="AQ14" s="471">
        <v>21.39357171</v>
      </c>
      <c r="AR14" s="471">
        <v>26.991453140000001</v>
      </c>
      <c r="AS14" s="471">
        <v>29.930972870000002</v>
      </c>
      <c r="AT14" s="471">
        <v>31.085616600000002</v>
      </c>
      <c r="AU14" s="471">
        <v>29.879874690000001</v>
      </c>
      <c r="AV14" s="471">
        <v>22.700083880000001</v>
      </c>
      <c r="AW14" s="471">
        <v>15.67179733</v>
      </c>
      <c r="AX14" s="471">
        <v>14.385795720000001</v>
      </c>
      <c r="AY14" s="471">
        <v>13.734377970000001</v>
      </c>
      <c r="AZ14" s="471">
        <v>14.60799413</v>
      </c>
      <c r="BA14" s="471">
        <v>15.904676690000001</v>
      </c>
      <c r="BB14" s="471">
        <v>17.471731250000001</v>
      </c>
      <c r="BC14" s="471">
        <v>23.66940482</v>
      </c>
      <c r="BD14" s="689">
        <v>29.523195050000002</v>
      </c>
      <c r="BE14" s="689">
        <v>32.3017824</v>
      </c>
      <c r="BF14" s="689">
        <v>30.388739999999999</v>
      </c>
      <c r="BG14" s="689">
        <v>28.713640000000002</v>
      </c>
      <c r="BH14" s="392">
        <v>23.30245</v>
      </c>
      <c r="BI14" s="392">
        <v>15.462580000000001</v>
      </c>
      <c r="BJ14" s="392">
        <v>14.07213</v>
      </c>
      <c r="BK14" s="392">
        <v>13.849489999999999</v>
      </c>
      <c r="BL14" s="392">
        <v>14.485889999999999</v>
      </c>
      <c r="BM14" s="392">
        <v>15.39245</v>
      </c>
      <c r="BN14" s="392">
        <v>16.523859999999999</v>
      </c>
      <c r="BO14" s="392">
        <v>20.49119</v>
      </c>
      <c r="BP14" s="392">
        <v>25.34009</v>
      </c>
      <c r="BQ14" s="392">
        <v>27.732279999999999</v>
      </c>
      <c r="BR14" s="392">
        <v>27.586680000000001</v>
      </c>
      <c r="BS14" s="392">
        <v>27.01727</v>
      </c>
      <c r="BT14" s="392">
        <v>22.343240000000002</v>
      </c>
      <c r="BU14" s="392">
        <v>15.142899999999999</v>
      </c>
      <c r="BV14" s="392">
        <v>13.96097</v>
      </c>
    </row>
    <row r="15" spans="1:74" ht="11.1" customHeight="1" x14ac:dyDescent="0.2">
      <c r="A15" s="659" t="s">
        <v>359</v>
      </c>
      <c r="B15" s="661" t="s">
        <v>1243</v>
      </c>
      <c r="C15" s="471">
        <v>9.8349962180000006</v>
      </c>
      <c r="D15" s="471">
        <v>9.2940455750000002</v>
      </c>
      <c r="E15" s="471">
        <v>10.04130911</v>
      </c>
      <c r="F15" s="471">
        <v>11.32382462</v>
      </c>
      <c r="G15" s="471">
        <v>13.955078739999999</v>
      </c>
      <c r="H15" s="471">
        <v>17.142842909999999</v>
      </c>
      <c r="I15" s="471">
        <v>20.255552510000001</v>
      </c>
      <c r="J15" s="471">
        <v>21.77567955</v>
      </c>
      <c r="K15" s="471">
        <v>20.484365029999999</v>
      </c>
      <c r="L15" s="471">
        <v>14.986083239999999</v>
      </c>
      <c r="M15" s="471">
        <v>11.966849809999999</v>
      </c>
      <c r="N15" s="471">
        <v>9.1592017479999992</v>
      </c>
      <c r="O15" s="471">
        <v>9.6625115069999996</v>
      </c>
      <c r="P15" s="471">
        <v>8.7500401790000009</v>
      </c>
      <c r="Q15" s="471">
        <v>10.27787736</v>
      </c>
      <c r="R15" s="471">
        <v>12.57230553</v>
      </c>
      <c r="S15" s="471">
        <v>15.6963103</v>
      </c>
      <c r="T15" s="471">
        <v>20.952736609999999</v>
      </c>
      <c r="U15" s="471">
        <v>21.97392164</v>
      </c>
      <c r="V15" s="471">
        <v>25.120706330000001</v>
      </c>
      <c r="W15" s="471">
        <v>22.905349810000001</v>
      </c>
      <c r="X15" s="471">
        <v>19.897643290000001</v>
      </c>
      <c r="Y15" s="471">
        <v>13.25112785</v>
      </c>
      <c r="Z15" s="471">
        <v>13.749848119999999</v>
      </c>
      <c r="AA15" s="471">
        <v>11.4567994</v>
      </c>
      <c r="AB15" s="471">
        <v>11.30750059</v>
      </c>
      <c r="AC15" s="471">
        <v>12.81167424</v>
      </c>
      <c r="AD15" s="471">
        <v>13.506904909999999</v>
      </c>
      <c r="AE15" s="471">
        <v>19.95385345</v>
      </c>
      <c r="AF15" s="471">
        <v>25.442780769999999</v>
      </c>
      <c r="AG15" s="471">
        <v>27.21755022</v>
      </c>
      <c r="AH15" s="471">
        <v>25.739492859999999</v>
      </c>
      <c r="AI15" s="471">
        <v>25.85865119</v>
      </c>
      <c r="AJ15" s="471">
        <v>20.208794900000001</v>
      </c>
      <c r="AK15" s="471">
        <v>15.803386720000001</v>
      </c>
      <c r="AL15" s="471">
        <v>13.858660759999999</v>
      </c>
      <c r="AM15" s="471">
        <v>14.104448339999999</v>
      </c>
      <c r="AN15" s="471">
        <v>13.60093872</v>
      </c>
      <c r="AO15" s="471">
        <v>12.90403068</v>
      </c>
      <c r="AP15" s="471">
        <v>14.084681</v>
      </c>
      <c r="AQ15" s="471">
        <v>17.98257984</v>
      </c>
      <c r="AR15" s="471">
        <v>21.512895660000002</v>
      </c>
      <c r="AS15" s="471">
        <v>22.95717024</v>
      </c>
      <c r="AT15" s="471">
        <v>24.135959060000001</v>
      </c>
      <c r="AU15" s="471">
        <v>23.136582499999999</v>
      </c>
      <c r="AV15" s="471">
        <v>17.92173391</v>
      </c>
      <c r="AW15" s="471">
        <v>13.418370899999999</v>
      </c>
      <c r="AX15" s="471">
        <v>12.49558833</v>
      </c>
      <c r="AY15" s="471">
        <v>10.827302789999999</v>
      </c>
      <c r="AZ15" s="471">
        <v>11.97866803</v>
      </c>
      <c r="BA15" s="471">
        <v>13.04959498</v>
      </c>
      <c r="BB15" s="471">
        <v>13.59550686</v>
      </c>
      <c r="BC15" s="471">
        <v>18.035894500000001</v>
      </c>
      <c r="BD15" s="689">
        <v>20.244522530000001</v>
      </c>
      <c r="BE15" s="689">
        <v>23.248919650000001</v>
      </c>
      <c r="BF15" s="689">
        <v>23.654610000000002</v>
      </c>
      <c r="BG15" s="689">
        <v>21.662700000000001</v>
      </c>
      <c r="BH15" s="392">
        <v>17.066199999999998</v>
      </c>
      <c r="BI15" s="392">
        <v>12.53642</v>
      </c>
      <c r="BJ15" s="392">
        <v>11.30443</v>
      </c>
      <c r="BK15" s="392">
        <v>10.83911</v>
      </c>
      <c r="BL15" s="392">
        <v>11.0844</v>
      </c>
      <c r="BM15" s="392">
        <v>11.68581</v>
      </c>
      <c r="BN15" s="392">
        <v>12.44345</v>
      </c>
      <c r="BO15" s="392">
        <v>16.484819999999999</v>
      </c>
      <c r="BP15" s="392">
        <v>19.845289999999999</v>
      </c>
      <c r="BQ15" s="392">
        <v>21.415800000000001</v>
      </c>
      <c r="BR15" s="392">
        <v>22.582319999999999</v>
      </c>
      <c r="BS15" s="392">
        <v>21.138999999999999</v>
      </c>
      <c r="BT15" s="392">
        <v>16.80003</v>
      </c>
      <c r="BU15" s="392">
        <v>12.480420000000001</v>
      </c>
      <c r="BV15" s="392">
        <v>11.331049999999999</v>
      </c>
    </row>
    <row r="16" spans="1:74" ht="11.1" customHeight="1" x14ac:dyDescent="0.2">
      <c r="A16" s="659" t="s">
        <v>360</v>
      </c>
      <c r="B16" s="661" t="s">
        <v>1244</v>
      </c>
      <c r="C16" s="471">
        <v>8.4364182460000006</v>
      </c>
      <c r="D16" s="471">
        <v>8.1346239950000001</v>
      </c>
      <c r="E16" s="471">
        <v>9.166744306</v>
      </c>
      <c r="F16" s="471">
        <v>11.841297819999999</v>
      </c>
      <c r="G16" s="471">
        <v>14.54768215</v>
      </c>
      <c r="H16" s="471">
        <v>17.89879831</v>
      </c>
      <c r="I16" s="471">
        <v>19.594151539999999</v>
      </c>
      <c r="J16" s="471">
        <v>21.446325600000002</v>
      </c>
      <c r="K16" s="471">
        <v>21.13620203</v>
      </c>
      <c r="L16" s="471">
        <v>16.210628939999999</v>
      </c>
      <c r="M16" s="471">
        <v>12.897865639999999</v>
      </c>
      <c r="N16" s="471">
        <v>9.9376496319999994</v>
      </c>
      <c r="O16" s="471">
        <v>9.9519297099999999</v>
      </c>
      <c r="P16" s="471">
        <v>8.5002774379999995</v>
      </c>
      <c r="Q16" s="471">
        <v>9.1663948620000006</v>
      </c>
      <c r="R16" s="471">
        <v>13.40795278</v>
      </c>
      <c r="S16" s="471">
        <v>16.045232110000001</v>
      </c>
      <c r="T16" s="471">
        <v>19.91383261</v>
      </c>
      <c r="U16" s="471">
        <v>22.528805200000001</v>
      </c>
      <c r="V16" s="471">
        <v>24.7736217</v>
      </c>
      <c r="W16" s="471">
        <v>23.936300079999999</v>
      </c>
      <c r="X16" s="471">
        <v>23.014898519999999</v>
      </c>
      <c r="Y16" s="471">
        <v>16.22851562</v>
      </c>
      <c r="Z16" s="471">
        <v>16.93330701</v>
      </c>
      <c r="AA16" s="471">
        <v>13.00971401</v>
      </c>
      <c r="AB16" s="471">
        <v>11.919903509999999</v>
      </c>
      <c r="AC16" s="471">
        <v>12.818282610000001</v>
      </c>
      <c r="AD16" s="471">
        <v>16.66169391</v>
      </c>
      <c r="AE16" s="471">
        <v>23.635207900000001</v>
      </c>
      <c r="AF16" s="471">
        <v>26.73429217</v>
      </c>
      <c r="AG16" s="471">
        <v>28.761476720000001</v>
      </c>
      <c r="AH16" s="471">
        <v>32.571322799999997</v>
      </c>
      <c r="AI16" s="471">
        <v>31.25874396</v>
      </c>
      <c r="AJ16" s="471">
        <v>26.585582580000001</v>
      </c>
      <c r="AK16" s="471">
        <v>17.620478009999999</v>
      </c>
      <c r="AL16" s="471">
        <v>15.14481148</v>
      </c>
      <c r="AM16" s="471">
        <v>15.21700427</v>
      </c>
      <c r="AN16" s="471">
        <v>13.83613458</v>
      </c>
      <c r="AO16" s="471">
        <v>14.60241695</v>
      </c>
      <c r="AP16" s="471">
        <v>16.749585710000002</v>
      </c>
      <c r="AQ16" s="471">
        <v>21.31183674</v>
      </c>
      <c r="AR16" s="471">
        <v>24.027214359999999</v>
      </c>
      <c r="AS16" s="471">
        <v>27.355629749999999</v>
      </c>
      <c r="AT16" s="471">
        <v>30.192645559999999</v>
      </c>
      <c r="AU16" s="471">
        <v>28.671543620000001</v>
      </c>
      <c r="AV16" s="471">
        <v>24.61752577</v>
      </c>
      <c r="AW16" s="471">
        <v>16.736713399999999</v>
      </c>
      <c r="AX16" s="471">
        <v>13.891541630000001</v>
      </c>
      <c r="AY16" s="471">
        <v>11.611735250000001</v>
      </c>
      <c r="AZ16" s="471">
        <v>12.68281071</v>
      </c>
      <c r="BA16" s="471">
        <v>16.209454340000001</v>
      </c>
      <c r="BB16" s="471">
        <v>19.153301639999999</v>
      </c>
      <c r="BC16" s="471">
        <v>23.86516365</v>
      </c>
      <c r="BD16" s="689">
        <v>25.89232423</v>
      </c>
      <c r="BE16" s="689">
        <v>27.743701659999999</v>
      </c>
      <c r="BF16" s="689">
        <v>29.50461</v>
      </c>
      <c r="BG16" s="689">
        <v>27.044589999999999</v>
      </c>
      <c r="BH16" s="392">
        <v>22.91236</v>
      </c>
      <c r="BI16" s="392">
        <v>15.387639999999999</v>
      </c>
      <c r="BJ16" s="392">
        <v>12.568910000000001</v>
      </c>
      <c r="BK16" s="392">
        <v>11.778</v>
      </c>
      <c r="BL16" s="392">
        <v>11.05545</v>
      </c>
      <c r="BM16" s="392">
        <v>11.64442</v>
      </c>
      <c r="BN16" s="392">
        <v>14.654339999999999</v>
      </c>
      <c r="BO16" s="392">
        <v>18.634699999999999</v>
      </c>
      <c r="BP16" s="392">
        <v>20.642990000000001</v>
      </c>
      <c r="BQ16" s="392">
        <v>22.45439</v>
      </c>
      <c r="BR16" s="392">
        <v>25.113420000000001</v>
      </c>
      <c r="BS16" s="392">
        <v>23.876239999999999</v>
      </c>
      <c r="BT16" s="392">
        <v>20.675660000000001</v>
      </c>
      <c r="BU16" s="392">
        <v>14.19603</v>
      </c>
      <c r="BV16" s="392">
        <v>11.81127</v>
      </c>
    </row>
    <row r="17" spans="1:74" ht="11.1" customHeight="1" x14ac:dyDescent="0.2">
      <c r="A17" s="659" t="s">
        <v>361</v>
      </c>
      <c r="B17" s="661" t="s">
        <v>1036</v>
      </c>
      <c r="C17" s="471">
        <v>7.4542524080000003</v>
      </c>
      <c r="D17" s="471">
        <v>7.3979911740000004</v>
      </c>
      <c r="E17" s="471">
        <v>7.8261144399999996</v>
      </c>
      <c r="F17" s="471">
        <v>8.2874618439999992</v>
      </c>
      <c r="G17" s="471">
        <v>9.8523559580000004</v>
      </c>
      <c r="H17" s="471">
        <v>11.369418749999999</v>
      </c>
      <c r="I17" s="471">
        <v>12.583276959999999</v>
      </c>
      <c r="J17" s="471">
        <v>13.31490135</v>
      </c>
      <c r="K17" s="471">
        <v>11.810922959999999</v>
      </c>
      <c r="L17" s="471">
        <v>9.5505583529999996</v>
      </c>
      <c r="M17" s="471">
        <v>7.9905834689999997</v>
      </c>
      <c r="N17" s="471">
        <v>7.6815719150000001</v>
      </c>
      <c r="O17" s="471">
        <v>7.7375117070000003</v>
      </c>
      <c r="P17" s="471">
        <v>7.808829673</v>
      </c>
      <c r="Q17" s="471">
        <v>8.2869421580000004</v>
      </c>
      <c r="R17" s="471">
        <v>9.4609403560000001</v>
      </c>
      <c r="S17" s="471">
        <v>10.97354015</v>
      </c>
      <c r="T17" s="471">
        <v>13.03297431</v>
      </c>
      <c r="U17" s="471">
        <v>15.574417950000001</v>
      </c>
      <c r="V17" s="471">
        <v>15.82003722</v>
      </c>
      <c r="W17" s="471">
        <v>15.278355769999999</v>
      </c>
      <c r="X17" s="471">
        <v>12.343000979999999</v>
      </c>
      <c r="Y17" s="471">
        <v>10.927400390000001</v>
      </c>
      <c r="Z17" s="471">
        <v>10.326860740000001</v>
      </c>
      <c r="AA17" s="471">
        <v>10.125389780000001</v>
      </c>
      <c r="AB17" s="471">
        <v>10.26999301</v>
      </c>
      <c r="AC17" s="471">
        <v>10.61703917</v>
      </c>
      <c r="AD17" s="471">
        <v>11.561066139999999</v>
      </c>
      <c r="AE17" s="471">
        <v>13.052426000000001</v>
      </c>
      <c r="AF17" s="471">
        <v>15.939064220000001</v>
      </c>
      <c r="AG17" s="471">
        <v>18.738428630000001</v>
      </c>
      <c r="AH17" s="471">
        <v>19.313641199999999</v>
      </c>
      <c r="AI17" s="471">
        <v>19.602794039999999</v>
      </c>
      <c r="AJ17" s="471">
        <v>16.626043719999998</v>
      </c>
      <c r="AK17" s="471">
        <v>13.44810509</v>
      </c>
      <c r="AL17" s="471">
        <v>12.423041919999999</v>
      </c>
      <c r="AM17" s="471">
        <v>13.071713369999999</v>
      </c>
      <c r="AN17" s="471">
        <v>12.56476159</v>
      </c>
      <c r="AO17" s="471">
        <v>12.06374149</v>
      </c>
      <c r="AP17" s="471">
        <v>12.398359920000001</v>
      </c>
      <c r="AQ17" s="471">
        <v>14.7809528</v>
      </c>
      <c r="AR17" s="471">
        <v>16.829411889999999</v>
      </c>
      <c r="AS17" s="471">
        <v>18.004477900000001</v>
      </c>
      <c r="AT17" s="471">
        <v>19.388591980000001</v>
      </c>
      <c r="AU17" s="471">
        <v>18.8382957</v>
      </c>
      <c r="AV17" s="471">
        <v>14.641364129999999</v>
      </c>
      <c r="AW17" s="471">
        <v>12.770669180000001</v>
      </c>
      <c r="AX17" s="471">
        <v>12.309990539999999</v>
      </c>
      <c r="AY17" s="471">
        <v>12.28004256</v>
      </c>
      <c r="AZ17" s="471">
        <v>12.69231913</v>
      </c>
      <c r="BA17" s="471">
        <v>12.84014936</v>
      </c>
      <c r="BB17" s="471">
        <v>12.68536014</v>
      </c>
      <c r="BC17" s="471">
        <v>14.1538609</v>
      </c>
      <c r="BD17" s="689">
        <v>16.748685160000001</v>
      </c>
      <c r="BE17" s="689">
        <v>17.73512148</v>
      </c>
      <c r="BF17" s="689">
        <v>18.470700000000001</v>
      </c>
      <c r="BG17" s="689">
        <v>17.837150000000001</v>
      </c>
      <c r="BH17" s="392">
        <v>14.081619999999999</v>
      </c>
      <c r="BI17" s="392">
        <v>12.139049999999999</v>
      </c>
      <c r="BJ17" s="392">
        <v>11.370620000000001</v>
      </c>
      <c r="BK17" s="392">
        <v>11.205579999999999</v>
      </c>
      <c r="BL17" s="392">
        <v>11.32686</v>
      </c>
      <c r="BM17" s="392">
        <v>11.32321</v>
      </c>
      <c r="BN17" s="392">
        <v>11.779960000000001</v>
      </c>
      <c r="BO17" s="392">
        <v>13.406700000000001</v>
      </c>
      <c r="BP17" s="392">
        <v>15.7585</v>
      </c>
      <c r="BQ17" s="392">
        <v>17.453050000000001</v>
      </c>
      <c r="BR17" s="392">
        <v>18.2727</v>
      </c>
      <c r="BS17" s="392">
        <v>17.56842</v>
      </c>
      <c r="BT17" s="392">
        <v>13.76019</v>
      </c>
      <c r="BU17" s="392">
        <v>11.869719999999999</v>
      </c>
      <c r="BV17" s="392">
        <v>11.13979</v>
      </c>
    </row>
    <row r="18" spans="1:74" ht="11.1" customHeight="1" x14ac:dyDescent="0.2">
      <c r="A18" s="659" t="s">
        <v>362</v>
      </c>
      <c r="B18" s="661" t="s">
        <v>1039</v>
      </c>
      <c r="C18" s="471">
        <v>13.56457105</v>
      </c>
      <c r="D18" s="471">
        <v>13.112920900000001</v>
      </c>
      <c r="E18" s="471">
        <v>12.47477277</v>
      </c>
      <c r="F18" s="471">
        <v>12.893700519999999</v>
      </c>
      <c r="G18" s="471">
        <v>13.772988809999999</v>
      </c>
      <c r="H18" s="471">
        <v>13.99057212</v>
      </c>
      <c r="I18" s="471">
        <v>14.015450850000001</v>
      </c>
      <c r="J18" s="471">
        <v>14.13967879</v>
      </c>
      <c r="K18" s="471">
        <v>14.33432934</v>
      </c>
      <c r="L18" s="471">
        <v>13.29743921</v>
      </c>
      <c r="M18" s="471">
        <v>12.93932581</v>
      </c>
      <c r="N18" s="471">
        <v>13.75938762</v>
      </c>
      <c r="O18" s="471">
        <v>14.402806200000001</v>
      </c>
      <c r="P18" s="471">
        <v>13.78992611</v>
      </c>
      <c r="Q18" s="471">
        <v>14.08781557</v>
      </c>
      <c r="R18" s="471">
        <v>14.990054239999999</v>
      </c>
      <c r="S18" s="471">
        <v>14.853277650000001</v>
      </c>
      <c r="T18" s="471">
        <v>15.450692419999999</v>
      </c>
      <c r="U18" s="471">
        <v>15.80023632</v>
      </c>
      <c r="V18" s="471">
        <v>15.91385717</v>
      </c>
      <c r="W18" s="471">
        <v>15.73324115</v>
      </c>
      <c r="X18" s="471">
        <v>16.109284760000001</v>
      </c>
      <c r="Y18" s="471">
        <v>16.065444840000001</v>
      </c>
      <c r="Z18" s="471">
        <v>16.621755499999999</v>
      </c>
      <c r="AA18" s="471">
        <v>17.542087009999999</v>
      </c>
      <c r="AB18" s="471">
        <v>16.739026840000001</v>
      </c>
      <c r="AC18" s="471">
        <v>16.551854840000001</v>
      </c>
      <c r="AD18" s="471">
        <v>16.18626652</v>
      </c>
      <c r="AE18" s="471">
        <v>17.790330040000001</v>
      </c>
      <c r="AF18" s="471">
        <v>20.491959349999998</v>
      </c>
      <c r="AG18" s="471">
        <v>19.874957899999998</v>
      </c>
      <c r="AH18" s="471">
        <v>20.951923310000002</v>
      </c>
      <c r="AI18" s="471">
        <v>20.61279974</v>
      </c>
      <c r="AJ18" s="471">
        <v>18.497219340000001</v>
      </c>
      <c r="AK18" s="471">
        <v>17.8082469</v>
      </c>
      <c r="AL18" s="471">
        <v>19.820082450000001</v>
      </c>
      <c r="AM18" s="471">
        <v>21.691700090000001</v>
      </c>
      <c r="AN18" s="471">
        <v>21.76934739</v>
      </c>
      <c r="AO18" s="471">
        <v>16.613844270000001</v>
      </c>
      <c r="AP18" s="471">
        <v>17.232843679999998</v>
      </c>
      <c r="AQ18" s="471">
        <v>16.940149470000001</v>
      </c>
      <c r="AR18" s="471">
        <v>17.115453370000001</v>
      </c>
      <c r="AS18" s="471">
        <v>17.785168559999999</v>
      </c>
      <c r="AT18" s="471">
        <v>18.723704900000001</v>
      </c>
      <c r="AU18" s="471">
        <v>17.87586464</v>
      </c>
      <c r="AV18" s="471">
        <v>17.231872800000001</v>
      </c>
      <c r="AW18" s="471">
        <v>18.016431690000001</v>
      </c>
      <c r="AX18" s="471">
        <v>18.053169199999999</v>
      </c>
      <c r="AY18" s="471">
        <v>16.395789749999999</v>
      </c>
      <c r="AZ18" s="471">
        <v>18.827397829999999</v>
      </c>
      <c r="BA18" s="471">
        <v>18.42469384</v>
      </c>
      <c r="BB18" s="471">
        <v>19.49264191</v>
      </c>
      <c r="BC18" s="471">
        <v>16.986643950000001</v>
      </c>
      <c r="BD18" s="689">
        <v>17.845597099999999</v>
      </c>
      <c r="BE18" s="689">
        <v>18.567646669999998</v>
      </c>
      <c r="BF18" s="689">
        <v>18.55921</v>
      </c>
      <c r="BG18" s="689">
        <v>17.734729999999999</v>
      </c>
      <c r="BH18" s="392">
        <v>16.624890000000001</v>
      </c>
      <c r="BI18" s="392">
        <v>15.908429999999999</v>
      </c>
      <c r="BJ18" s="392">
        <v>16.983460000000001</v>
      </c>
      <c r="BK18" s="392">
        <v>17.869070000000001</v>
      </c>
      <c r="BL18" s="392">
        <v>16.852340000000002</v>
      </c>
      <c r="BM18" s="392">
        <v>16.412320000000001</v>
      </c>
      <c r="BN18" s="392">
        <v>16.274429999999999</v>
      </c>
      <c r="BO18" s="392">
        <v>15.817539999999999</v>
      </c>
      <c r="BP18" s="392">
        <v>16.617799999999999</v>
      </c>
      <c r="BQ18" s="392">
        <v>17.04843</v>
      </c>
      <c r="BR18" s="392">
        <v>17.492139999999999</v>
      </c>
      <c r="BS18" s="392">
        <v>17.041509999999999</v>
      </c>
      <c r="BT18" s="392">
        <v>16.18985</v>
      </c>
      <c r="BU18" s="392">
        <v>15.64855</v>
      </c>
      <c r="BV18" s="392">
        <v>16.812439999999999</v>
      </c>
    </row>
    <row r="19" spans="1:74" ht="11.1" customHeight="1" x14ac:dyDescent="0.2">
      <c r="A19" s="659"/>
      <c r="B19" s="663"/>
      <c r="C19" s="471"/>
      <c r="D19" s="471"/>
      <c r="E19" s="471"/>
      <c r="F19" s="471"/>
      <c r="G19" s="471"/>
      <c r="H19" s="471"/>
      <c r="I19" s="471"/>
      <c r="J19" s="471"/>
      <c r="K19" s="471"/>
      <c r="L19" s="471"/>
      <c r="M19" s="471"/>
      <c r="N19" s="471"/>
      <c r="O19" s="471"/>
      <c r="P19" s="471"/>
      <c r="Q19" s="471"/>
      <c r="R19" s="471"/>
      <c r="S19" s="471"/>
      <c r="T19" s="471"/>
      <c r="U19" s="471"/>
      <c r="V19" s="471"/>
      <c r="W19" s="471"/>
      <c r="X19" s="471"/>
      <c r="Y19" s="471"/>
      <c r="Z19" s="471"/>
      <c r="AA19" s="471"/>
      <c r="AB19" s="471"/>
      <c r="AC19" s="471"/>
      <c r="AD19" s="471"/>
      <c r="AE19" s="471"/>
      <c r="AF19" s="471"/>
      <c r="AG19" s="471"/>
      <c r="AH19" s="471"/>
      <c r="AI19" s="471"/>
      <c r="AJ19" s="471"/>
      <c r="AK19" s="471"/>
      <c r="AL19" s="471"/>
      <c r="AM19" s="471"/>
      <c r="AN19" s="471"/>
      <c r="AO19" s="471"/>
      <c r="AP19" s="471"/>
      <c r="AQ19" s="471"/>
      <c r="AR19" s="471"/>
      <c r="AS19" s="471"/>
      <c r="AT19" s="471"/>
      <c r="AU19" s="471"/>
      <c r="AV19" s="471"/>
      <c r="AW19" s="471"/>
      <c r="AX19" s="471"/>
      <c r="AY19" s="471"/>
      <c r="AZ19" s="471"/>
      <c r="BA19" s="471"/>
      <c r="BB19" s="471"/>
      <c r="BC19" s="471"/>
      <c r="BD19" s="689"/>
      <c r="BE19" s="689"/>
      <c r="BF19" s="689"/>
      <c r="BG19" s="689"/>
      <c r="BH19" s="392"/>
      <c r="BI19" s="392"/>
      <c r="BJ19" s="392"/>
      <c r="BK19" s="392"/>
      <c r="BL19" s="392"/>
      <c r="BM19" s="392"/>
      <c r="BN19" s="392"/>
      <c r="BO19" s="392"/>
      <c r="BP19" s="392"/>
      <c r="BQ19" s="392"/>
      <c r="BR19" s="392"/>
      <c r="BS19" s="392"/>
      <c r="BT19" s="392"/>
      <c r="BU19" s="392"/>
      <c r="BV19" s="392"/>
    </row>
    <row r="20" spans="1:74" ht="11.1" customHeight="1" x14ac:dyDescent="0.2">
      <c r="A20" s="659"/>
      <c r="B20" s="45" t="s">
        <v>1245</v>
      </c>
      <c r="C20" s="667"/>
      <c r="D20" s="667"/>
      <c r="E20" s="667"/>
      <c r="F20" s="667"/>
      <c r="G20" s="667"/>
      <c r="H20" s="667"/>
      <c r="I20" s="667"/>
      <c r="J20" s="667"/>
      <c r="K20" s="667"/>
      <c r="L20" s="667"/>
      <c r="M20" s="667"/>
      <c r="N20" s="667"/>
      <c r="O20" s="667"/>
      <c r="P20" s="667"/>
      <c r="Q20" s="667"/>
      <c r="R20" s="667"/>
      <c r="S20" s="667"/>
      <c r="T20" s="667"/>
      <c r="U20" s="667"/>
      <c r="V20" s="667"/>
      <c r="W20" s="667"/>
      <c r="X20" s="667"/>
      <c r="Y20" s="667"/>
      <c r="Z20" s="667"/>
      <c r="AA20" s="667"/>
      <c r="AB20" s="667"/>
      <c r="AC20" s="667"/>
      <c r="AD20" s="667"/>
      <c r="AE20" s="667"/>
      <c r="AF20" s="667"/>
      <c r="AG20" s="667"/>
      <c r="AH20" s="667"/>
      <c r="AI20" s="667"/>
      <c r="AJ20" s="667"/>
      <c r="AK20" s="667"/>
      <c r="AL20" s="667"/>
      <c r="AM20" s="667"/>
      <c r="AN20" s="667"/>
      <c r="AO20" s="667"/>
      <c r="AP20" s="667"/>
      <c r="AQ20" s="667"/>
      <c r="AR20" s="667"/>
      <c r="AS20" s="667"/>
      <c r="AT20" s="667"/>
      <c r="AU20" s="667"/>
      <c r="AV20" s="667"/>
      <c r="AW20" s="667"/>
      <c r="AX20" s="667"/>
      <c r="AY20" s="667"/>
      <c r="AZ20" s="667"/>
      <c r="BA20" s="667"/>
      <c r="BB20" s="667"/>
      <c r="BC20" s="667"/>
      <c r="BD20" s="756"/>
      <c r="BE20" s="756"/>
      <c r="BF20" s="756"/>
      <c r="BG20" s="756"/>
      <c r="BH20" s="671"/>
      <c r="BI20" s="671"/>
      <c r="BJ20" s="671"/>
      <c r="BK20" s="671"/>
      <c r="BL20" s="671"/>
      <c r="BM20" s="671"/>
      <c r="BN20" s="671"/>
      <c r="BO20" s="671"/>
      <c r="BP20" s="671"/>
      <c r="BQ20" s="671"/>
      <c r="BR20" s="671"/>
      <c r="BS20" s="671"/>
      <c r="BT20" s="671"/>
      <c r="BU20" s="671"/>
      <c r="BV20" s="671"/>
    </row>
    <row r="21" spans="1:74" ht="11.1" customHeight="1" x14ac:dyDescent="0.2">
      <c r="A21" s="659" t="s">
        <v>372</v>
      </c>
      <c r="B21" s="631" t="s">
        <v>1184</v>
      </c>
      <c r="C21" s="471">
        <v>7.24</v>
      </c>
      <c r="D21" s="471">
        <v>7.03</v>
      </c>
      <c r="E21" s="471">
        <v>7.29</v>
      </c>
      <c r="F21" s="471">
        <v>7.24</v>
      </c>
      <c r="G21" s="471">
        <v>7.73</v>
      </c>
      <c r="H21" s="471">
        <v>8.23</v>
      </c>
      <c r="I21" s="471">
        <v>8.49</v>
      </c>
      <c r="J21" s="471">
        <v>8.48</v>
      </c>
      <c r="K21" s="471">
        <v>8.4499999999999993</v>
      </c>
      <c r="L21" s="471">
        <v>7.59</v>
      </c>
      <c r="M21" s="471">
        <v>7.64</v>
      </c>
      <c r="N21" s="471">
        <v>7.39</v>
      </c>
      <c r="O21" s="471">
        <v>7.38</v>
      </c>
      <c r="P21" s="471">
        <v>7.35</v>
      </c>
      <c r="Q21" s="471">
        <v>8.01</v>
      </c>
      <c r="R21" s="471">
        <v>8.49</v>
      </c>
      <c r="S21" s="471">
        <v>8.99</v>
      </c>
      <c r="T21" s="471">
        <v>9.59</v>
      </c>
      <c r="U21" s="471">
        <v>9.92</v>
      </c>
      <c r="V21" s="471">
        <v>10.23</v>
      </c>
      <c r="W21" s="471">
        <v>10.31</v>
      </c>
      <c r="X21" s="471">
        <v>10.48</v>
      </c>
      <c r="Y21" s="471">
        <v>10.06</v>
      </c>
      <c r="Z21" s="471">
        <v>10.34</v>
      </c>
      <c r="AA21" s="471">
        <v>9.82</v>
      </c>
      <c r="AB21" s="471">
        <v>10.02</v>
      </c>
      <c r="AC21" s="471">
        <v>10.210000000000001</v>
      </c>
      <c r="AD21" s="471">
        <v>10.6</v>
      </c>
      <c r="AE21" s="471">
        <v>12.07</v>
      </c>
      <c r="AF21" s="471">
        <v>13.45</v>
      </c>
      <c r="AG21" s="471">
        <v>13.5</v>
      </c>
      <c r="AH21" s="471">
        <v>14.14</v>
      </c>
      <c r="AI21" s="471">
        <v>14.54</v>
      </c>
      <c r="AJ21" s="471">
        <v>12.84</v>
      </c>
      <c r="AK21" s="471">
        <v>11.87</v>
      </c>
      <c r="AL21" s="471">
        <v>11.99</v>
      </c>
      <c r="AM21" s="471">
        <v>12.44</v>
      </c>
      <c r="AN21" s="471">
        <v>11.97</v>
      </c>
      <c r="AO21" s="471">
        <v>10.93</v>
      </c>
      <c r="AP21" s="471">
        <v>10.41</v>
      </c>
      <c r="AQ21" s="471">
        <v>10.44</v>
      </c>
      <c r="AR21" s="471">
        <v>10.65</v>
      </c>
      <c r="AS21" s="471">
        <v>10.82</v>
      </c>
      <c r="AT21" s="471">
        <v>11.02</v>
      </c>
      <c r="AU21" s="471">
        <v>10.84</v>
      </c>
      <c r="AV21" s="471">
        <v>10.050000000000001</v>
      </c>
      <c r="AW21" s="471">
        <v>9.66</v>
      </c>
      <c r="AX21" s="471">
        <v>9.83</v>
      </c>
      <c r="AY21" s="471">
        <v>9.43</v>
      </c>
      <c r="AZ21" s="471">
        <v>10.06</v>
      </c>
      <c r="BA21" s="471">
        <v>10.130000000000001</v>
      </c>
      <c r="BB21" s="471">
        <v>10.11</v>
      </c>
      <c r="BC21" s="471">
        <v>10.56</v>
      </c>
      <c r="BD21" s="689">
        <v>10.83</v>
      </c>
      <c r="BE21" s="689">
        <v>11.19</v>
      </c>
      <c r="BF21" s="689">
        <v>10.66484</v>
      </c>
      <c r="BG21" s="689">
        <v>10.675560000000001</v>
      </c>
      <c r="BH21" s="392">
        <v>9.3535900000000005</v>
      </c>
      <c r="BI21" s="392">
        <v>8.9347549999999991</v>
      </c>
      <c r="BJ21" s="392">
        <v>8.8095040000000004</v>
      </c>
      <c r="BK21" s="392">
        <v>8.8746969999999994</v>
      </c>
      <c r="BL21" s="392">
        <v>8.8026140000000002</v>
      </c>
      <c r="BM21" s="392">
        <v>8.9076190000000004</v>
      </c>
      <c r="BN21" s="392">
        <v>8.9274579999999997</v>
      </c>
      <c r="BO21" s="392">
        <v>9.4155320000000007</v>
      </c>
      <c r="BP21" s="392">
        <v>9.8167790000000004</v>
      </c>
      <c r="BQ21" s="392">
        <v>9.8359380000000005</v>
      </c>
      <c r="BR21" s="392">
        <v>9.9810630000000007</v>
      </c>
      <c r="BS21" s="392">
        <v>10.061780000000001</v>
      </c>
      <c r="BT21" s="392">
        <v>9.1010259999999992</v>
      </c>
      <c r="BU21" s="392">
        <v>8.7160740000000008</v>
      </c>
      <c r="BV21" s="392">
        <v>8.783474</v>
      </c>
    </row>
    <row r="22" spans="1:74" ht="11.1" customHeight="1" x14ac:dyDescent="0.2">
      <c r="A22" s="659" t="s">
        <v>363</v>
      </c>
      <c r="B22" s="661" t="s">
        <v>1029</v>
      </c>
      <c r="C22" s="471">
        <v>9.8785508950000001</v>
      </c>
      <c r="D22" s="471">
        <v>10.26506249</v>
      </c>
      <c r="E22" s="471">
        <v>9.8972276969999999</v>
      </c>
      <c r="F22" s="471">
        <v>10.45328342</v>
      </c>
      <c r="G22" s="471">
        <v>9.8113869269999991</v>
      </c>
      <c r="H22" s="471">
        <v>11.434287279999999</v>
      </c>
      <c r="I22" s="471">
        <v>10.5400039</v>
      </c>
      <c r="J22" s="471">
        <v>10.76887194</v>
      </c>
      <c r="K22" s="471">
        <v>11.57652946</v>
      </c>
      <c r="L22" s="471">
        <v>10.16716031</v>
      </c>
      <c r="M22" s="471">
        <v>9.6753994700000003</v>
      </c>
      <c r="N22" s="471">
        <v>10.400720290000001</v>
      </c>
      <c r="O22" s="471">
        <v>10.33791643</v>
      </c>
      <c r="P22" s="471">
        <v>10.38370231</v>
      </c>
      <c r="Q22" s="471">
        <v>10.656119889999999</v>
      </c>
      <c r="R22" s="471">
        <v>10.905874649999999</v>
      </c>
      <c r="S22" s="471">
        <v>11.184750920000001</v>
      </c>
      <c r="T22" s="471">
        <v>11.92521077</v>
      </c>
      <c r="U22" s="471">
        <v>11.916964500000001</v>
      </c>
      <c r="V22" s="471">
        <v>12.671574140000001</v>
      </c>
      <c r="W22" s="471">
        <v>12.629085180000001</v>
      </c>
      <c r="X22" s="471">
        <v>12.830043849999999</v>
      </c>
      <c r="Y22" s="471">
        <v>12.97069763</v>
      </c>
      <c r="Z22" s="471">
        <v>12.3788033</v>
      </c>
      <c r="AA22" s="471">
        <v>12.569677779999999</v>
      </c>
      <c r="AB22" s="471">
        <v>12.510289029999999</v>
      </c>
      <c r="AC22" s="471">
        <v>13.053499710000001</v>
      </c>
      <c r="AD22" s="471">
        <v>14.143687379999999</v>
      </c>
      <c r="AE22" s="471">
        <v>15.00309839</v>
      </c>
      <c r="AF22" s="471">
        <v>15.27747419</v>
      </c>
      <c r="AG22" s="471">
        <v>16.04675993</v>
      </c>
      <c r="AH22" s="471">
        <v>15.900638150000001</v>
      </c>
      <c r="AI22" s="471">
        <v>16.439966720000001</v>
      </c>
      <c r="AJ22" s="471">
        <v>15.856145359999999</v>
      </c>
      <c r="AK22" s="471">
        <v>15.41890379</v>
      </c>
      <c r="AL22" s="471">
        <v>15.948836480000001</v>
      </c>
      <c r="AM22" s="471">
        <v>15.8394213</v>
      </c>
      <c r="AN22" s="471">
        <v>15.51028913</v>
      </c>
      <c r="AO22" s="471">
        <v>14.154644960000001</v>
      </c>
      <c r="AP22" s="471">
        <v>13.945958559999999</v>
      </c>
      <c r="AQ22" s="471">
        <v>13.81255691</v>
      </c>
      <c r="AR22" s="471">
        <v>12.891788180000001</v>
      </c>
      <c r="AS22" s="471">
        <v>12.8991229</v>
      </c>
      <c r="AT22" s="471">
        <v>12.36604588</v>
      </c>
      <c r="AU22" s="471">
        <v>12.381870899999999</v>
      </c>
      <c r="AV22" s="471">
        <v>11.77809542</v>
      </c>
      <c r="AW22" s="471">
        <v>11.50923489</v>
      </c>
      <c r="AX22" s="471">
        <v>12.8444375</v>
      </c>
      <c r="AY22" s="471">
        <v>12.896916600000001</v>
      </c>
      <c r="AZ22" s="471">
        <v>12.700674299999999</v>
      </c>
      <c r="BA22" s="471">
        <v>13.097796150000001</v>
      </c>
      <c r="BB22" s="471">
        <v>12.822947920000001</v>
      </c>
      <c r="BC22" s="471">
        <v>13.675933669999999</v>
      </c>
      <c r="BD22" s="689">
        <v>12.08691336</v>
      </c>
      <c r="BE22" s="689">
        <v>12.29209416</v>
      </c>
      <c r="BF22" s="689">
        <v>12.177860000000001</v>
      </c>
      <c r="BG22" s="689">
        <v>11.89232</v>
      </c>
      <c r="BH22" s="392">
        <v>11.12851</v>
      </c>
      <c r="BI22" s="392">
        <v>10.69586</v>
      </c>
      <c r="BJ22" s="392">
        <v>11.20079</v>
      </c>
      <c r="BK22" s="392">
        <v>11.21247</v>
      </c>
      <c r="BL22" s="392">
        <v>11.356120000000001</v>
      </c>
      <c r="BM22" s="392">
        <v>11.38871</v>
      </c>
      <c r="BN22" s="392">
        <v>11.636139999999999</v>
      </c>
      <c r="BO22" s="392">
        <v>11.757529999999999</v>
      </c>
      <c r="BP22" s="392">
        <v>11.748670000000001</v>
      </c>
      <c r="BQ22" s="392">
        <v>11.79331</v>
      </c>
      <c r="BR22" s="392">
        <v>11.93534</v>
      </c>
      <c r="BS22" s="392">
        <v>11.834250000000001</v>
      </c>
      <c r="BT22" s="392">
        <v>11.18721</v>
      </c>
      <c r="BU22" s="392">
        <v>10.841430000000001</v>
      </c>
      <c r="BV22" s="392">
        <v>11.389530000000001</v>
      </c>
    </row>
    <row r="23" spans="1:74" ht="11.1" customHeight="1" x14ac:dyDescent="0.2">
      <c r="A23" s="659" t="s">
        <v>364</v>
      </c>
      <c r="B23" s="662" t="s">
        <v>1030</v>
      </c>
      <c r="C23" s="471">
        <v>7.8976232120000001</v>
      </c>
      <c r="D23" s="471">
        <v>7.7586788589999998</v>
      </c>
      <c r="E23" s="471">
        <v>7.9587758500000003</v>
      </c>
      <c r="F23" s="471">
        <v>7.2569609560000004</v>
      </c>
      <c r="G23" s="471">
        <v>6.838145183</v>
      </c>
      <c r="H23" s="471">
        <v>6.7712460940000003</v>
      </c>
      <c r="I23" s="471">
        <v>6.8113600529999996</v>
      </c>
      <c r="J23" s="471">
        <v>6.5149590829999999</v>
      </c>
      <c r="K23" s="471">
        <v>6.8662545179999999</v>
      </c>
      <c r="L23" s="471">
        <v>6.9806896480000002</v>
      </c>
      <c r="M23" s="471">
        <v>7.2254642909999998</v>
      </c>
      <c r="N23" s="471">
        <v>7.7345386549999997</v>
      </c>
      <c r="O23" s="471">
        <v>7.8006100639999998</v>
      </c>
      <c r="P23" s="471">
        <v>7.8361518590000001</v>
      </c>
      <c r="Q23" s="471">
        <v>8.1805498300000004</v>
      </c>
      <c r="R23" s="471">
        <v>8.1959875970000002</v>
      </c>
      <c r="S23" s="471">
        <v>7.8748820530000003</v>
      </c>
      <c r="T23" s="471">
        <v>7.7410072400000001</v>
      </c>
      <c r="U23" s="471">
        <v>7.9436002820000002</v>
      </c>
      <c r="V23" s="471">
        <v>7.9445554080000003</v>
      </c>
      <c r="W23" s="471">
        <v>11.7396545</v>
      </c>
      <c r="X23" s="471">
        <v>9.4080693400000008</v>
      </c>
      <c r="Y23" s="471">
        <v>10.049375619999999</v>
      </c>
      <c r="Z23" s="471">
        <v>10.45570412</v>
      </c>
      <c r="AA23" s="471">
        <v>10.200384140000001</v>
      </c>
      <c r="AB23" s="471">
        <v>10.495671140000001</v>
      </c>
      <c r="AC23" s="471">
        <v>10.35060616</v>
      </c>
      <c r="AD23" s="471">
        <v>10.15038302</v>
      </c>
      <c r="AE23" s="471">
        <v>10.75129012</v>
      </c>
      <c r="AF23" s="471">
        <v>11.94497761</v>
      </c>
      <c r="AG23" s="471">
        <v>11.078588420000001</v>
      </c>
      <c r="AH23" s="471">
        <v>11.559318680000001</v>
      </c>
      <c r="AI23" s="471">
        <v>13.4822943</v>
      </c>
      <c r="AJ23" s="471">
        <v>11.89712514</v>
      </c>
      <c r="AK23" s="471">
        <v>11.51350148</v>
      </c>
      <c r="AL23" s="471">
        <v>12.27326777</v>
      </c>
      <c r="AM23" s="471">
        <v>12.540571440000001</v>
      </c>
      <c r="AN23" s="471">
        <v>11.960396960000001</v>
      </c>
      <c r="AO23" s="471">
        <v>11.255569080000001</v>
      </c>
      <c r="AP23" s="471">
        <v>10.12327084</v>
      </c>
      <c r="AQ23" s="471">
        <v>8.8167215920000004</v>
      </c>
      <c r="AR23" s="471">
        <v>8.3989308119999997</v>
      </c>
      <c r="AS23" s="471">
        <v>7.9636477040000004</v>
      </c>
      <c r="AT23" s="471">
        <v>8.1926886430000003</v>
      </c>
      <c r="AU23" s="471">
        <v>8.0190104719999997</v>
      </c>
      <c r="AV23" s="471">
        <v>9.0880589860000001</v>
      </c>
      <c r="AW23" s="471">
        <v>9.2458748170000007</v>
      </c>
      <c r="AX23" s="471">
        <v>9.8528478449999994</v>
      </c>
      <c r="AY23" s="471">
        <v>10.543593489999999</v>
      </c>
      <c r="AZ23" s="471">
        <v>10.512909560000001</v>
      </c>
      <c r="BA23" s="471">
        <v>10.37654715</v>
      </c>
      <c r="BB23" s="471">
        <v>10.21142626</v>
      </c>
      <c r="BC23" s="471">
        <v>10.100822580000001</v>
      </c>
      <c r="BD23" s="689">
        <v>10.144767249999999</v>
      </c>
      <c r="BE23" s="689">
        <v>9.6948077870000002</v>
      </c>
      <c r="BF23" s="689">
        <v>8.9458230000000007</v>
      </c>
      <c r="BG23" s="689">
        <v>9.1828950000000003</v>
      </c>
      <c r="BH23" s="392">
        <v>8.7233909999999995</v>
      </c>
      <c r="BI23" s="392">
        <v>8.625769</v>
      </c>
      <c r="BJ23" s="392">
        <v>9.0175190000000001</v>
      </c>
      <c r="BK23" s="392">
        <v>9.3168260000000007</v>
      </c>
      <c r="BL23" s="392">
        <v>9.2598509999999994</v>
      </c>
      <c r="BM23" s="392">
        <v>9.1221449999999997</v>
      </c>
      <c r="BN23" s="392">
        <v>8.5759659999999993</v>
      </c>
      <c r="BO23" s="392">
        <v>8.3301920000000003</v>
      </c>
      <c r="BP23" s="392">
        <v>8.1432529999999996</v>
      </c>
      <c r="BQ23" s="392">
        <v>7.8028789999999999</v>
      </c>
      <c r="BR23" s="392">
        <v>7.6107670000000001</v>
      </c>
      <c r="BS23" s="392">
        <v>8.2596349999999994</v>
      </c>
      <c r="BT23" s="392">
        <v>8.0862590000000001</v>
      </c>
      <c r="BU23" s="392">
        <v>8.2067829999999997</v>
      </c>
      <c r="BV23" s="392">
        <v>8.7391089999999991</v>
      </c>
    </row>
    <row r="24" spans="1:74" ht="11.1" customHeight="1" x14ac:dyDescent="0.2">
      <c r="A24" s="659" t="s">
        <v>365</v>
      </c>
      <c r="B24" s="661" t="s">
        <v>1241</v>
      </c>
      <c r="C24" s="471">
        <v>5.7300329159999999</v>
      </c>
      <c r="D24" s="471">
        <v>5.6066080569999999</v>
      </c>
      <c r="E24" s="471">
        <v>5.8943313909999997</v>
      </c>
      <c r="F24" s="471">
        <v>5.8640354549999998</v>
      </c>
      <c r="G24" s="471">
        <v>6.8738770599999999</v>
      </c>
      <c r="H24" s="471">
        <v>9.5290934689999993</v>
      </c>
      <c r="I24" s="471">
        <v>8.8239402699999996</v>
      </c>
      <c r="J24" s="471">
        <v>9.0366959579999993</v>
      </c>
      <c r="K24" s="471">
        <v>8.4947285990000001</v>
      </c>
      <c r="L24" s="471">
        <v>6.5316382040000001</v>
      </c>
      <c r="M24" s="471">
        <v>6.4077101819999998</v>
      </c>
      <c r="N24" s="471">
        <v>5.9289883090000002</v>
      </c>
      <c r="O24" s="471">
        <v>5.8646258930000004</v>
      </c>
      <c r="P24" s="471">
        <v>5.9426529940000004</v>
      </c>
      <c r="Q24" s="471">
        <v>6.7867909180000003</v>
      </c>
      <c r="R24" s="471">
        <v>7.6472059610000001</v>
      </c>
      <c r="S24" s="471">
        <v>9.0120627800000008</v>
      </c>
      <c r="T24" s="471">
        <v>10.935369100000001</v>
      </c>
      <c r="U24" s="471">
        <v>10.58893014</v>
      </c>
      <c r="V24" s="471">
        <v>11.26032728</v>
      </c>
      <c r="W24" s="471">
        <v>11.313526449999999</v>
      </c>
      <c r="X24" s="471">
        <v>9.8594183320000006</v>
      </c>
      <c r="Y24" s="471">
        <v>8.4071018879999997</v>
      </c>
      <c r="Z24" s="471">
        <v>8.5373028190000007</v>
      </c>
      <c r="AA24" s="471">
        <v>7.9433720409999999</v>
      </c>
      <c r="AB24" s="471">
        <v>8.2877852329999993</v>
      </c>
      <c r="AC24" s="471">
        <v>8.4627532159999994</v>
      </c>
      <c r="AD24" s="471">
        <v>9.3787581689999993</v>
      </c>
      <c r="AE24" s="471">
        <v>11.80829526</v>
      </c>
      <c r="AF24" s="471">
        <v>14.6079208</v>
      </c>
      <c r="AG24" s="471">
        <v>13.8002184</v>
      </c>
      <c r="AH24" s="471">
        <v>16.621668320000001</v>
      </c>
      <c r="AI24" s="471">
        <v>15.22931342</v>
      </c>
      <c r="AJ24" s="471">
        <v>11.77318447</v>
      </c>
      <c r="AK24" s="471">
        <v>10.3221911</v>
      </c>
      <c r="AL24" s="471">
        <v>10.030120849999999</v>
      </c>
      <c r="AM24" s="471">
        <v>9.7397830800000005</v>
      </c>
      <c r="AN24" s="471">
        <v>9.2666187270000009</v>
      </c>
      <c r="AO24" s="471">
        <v>8.4967849110000007</v>
      </c>
      <c r="AP24" s="471">
        <v>7.9111895880000001</v>
      </c>
      <c r="AQ24" s="471">
        <v>8.9241255759999998</v>
      </c>
      <c r="AR24" s="471">
        <v>10.156150500000001</v>
      </c>
      <c r="AS24" s="471">
        <v>10.537218620000001</v>
      </c>
      <c r="AT24" s="471">
        <v>10.91350854</v>
      </c>
      <c r="AU24" s="471">
        <v>10.488799139999999</v>
      </c>
      <c r="AV24" s="471">
        <v>8.1626610349999993</v>
      </c>
      <c r="AW24" s="471">
        <v>7.6014727009999996</v>
      </c>
      <c r="AX24" s="471">
        <v>7.6552847709999998</v>
      </c>
      <c r="AY24" s="471">
        <v>7.0169063339999997</v>
      </c>
      <c r="AZ24" s="471">
        <v>7.7240657410000004</v>
      </c>
      <c r="BA24" s="471">
        <v>7.6790342999999996</v>
      </c>
      <c r="BB24" s="471">
        <v>8.2054674999999992</v>
      </c>
      <c r="BC24" s="471">
        <v>9.649260344</v>
      </c>
      <c r="BD24" s="689">
        <v>10.195048079999999</v>
      </c>
      <c r="BE24" s="689">
        <v>11.52799615</v>
      </c>
      <c r="BF24" s="689">
        <v>9.9531469999999995</v>
      </c>
      <c r="BG24" s="689">
        <v>10.30696</v>
      </c>
      <c r="BH24" s="392">
        <v>7.2119439999999999</v>
      </c>
      <c r="BI24" s="392">
        <v>7.166925</v>
      </c>
      <c r="BJ24" s="392">
        <v>6.4309640000000003</v>
      </c>
      <c r="BK24" s="392">
        <v>6.9645580000000002</v>
      </c>
      <c r="BL24" s="392">
        <v>6.6027370000000003</v>
      </c>
      <c r="BM24" s="392">
        <v>7.0718540000000001</v>
      </c>
      <c r="BN24" s="392">
        <v>7.0823499999999999</v>
      </c>
      <c r="BO24" s="392">
        <v>8.2931109999999997</v>
      </c>
      <c r="BP24" s="392">
        <v>9.5399329999999996</v>
      </c>
      <c r="BQ24" s="392">
        <v>9.7559900000000006</v>
      </c>
      <c r="BR24" s="392">
        <v>10.11225</v>
      </c>
      <c r="BS24" s="392">
        <v>9.5802119999999995</v>
      </c>
      <c r="BT24" s="392">
        <v>7.5638629999999996</v>
      </c>
      <c r="BU24" s="392">
        <v>6.9922399999999998</v>
      </c>
      <c r="BV24" s="392">
        <v>6.8285450000000001</v>
      </c>
    </row>
    <row r="25" spans="1:74" ht="11.1" customHeight="1" x14ac:dyDescent="0.2">
      <c r="A25" s="659" t="s">
        <v>366</v>
      </c>
      <c r="B25" s="661" t="s">
        <v>1242</v>
      </c>
      <c r="C25" s="471">
        <v>6.0715101919999999</v>
      </c>
      <c r="D25" s="471">
        <v>5.8862960449999999</v>
      </c>
      <c r="E25" s="471">
        <v>5.9407180750000004</v>
      </c>
      <c r="F25" s="471">
        <v>5.96957644</v>
      </c>
      <c r="G25" s="471">
        <v>6.9677815440000002</v>
      </c>
      <c r="H25" s="471">
        <v>7.6779744360000004</v>
      </c>
      <c r="I25" s="471">
        <v>8.4566874480000003</v>
      </c>
      <c r="J25" s="471">
        <v>8.0879039719999994</v>
      </c>
      <c r="K25" s="471">
        <v>8.1006287730000004</v>
      </c>
      <c r="L25" s="471">
        <v>6.4111436919999996</v>
      </c>
      <c r="M25" s="471">
        <v>6.777767227</v>
      </c>
      <c r="N25" s="471">
        <v>6.4850737909999996</v>
      </c>
      <c r="O25" s="471">
        <v>6.0622340039999996</v>
      </c>
      <c r="P25" s="471">
        <v>6.3484576410000004</v>
      </c>
      <c r="Q25" s="471">
        <v>6.7890606279999997</v>
      </c>
      <c r="R25" s="471">
        <v>7.1949539680000001</v>
      </c>
      <c r="S25" s="471">
        <v>7.8301199830000003</v>
      </c>
      <c r="T25" s="471">
        <v>8.9603753200000007</v>
      </c>
      <c r="U25" s="471">
        <v>9.7157443919999995</v>
      </c>
      <c r="V25" s="471">
        <v>10.19228524</v>
      </c>
      <c r="W25" s="471">
        <v>10.25289214</v>
      </c>
      <c r="X25" s="471">
        <v>10.48403821</v>
      </c>
      <c r="Y25" s="471">
        <v>9.9476382129999994</v>
      </c>
      <c r="Z25" s="471">
        <v>10.024772929999999</v>
      </c>
      <c r="AA25" s="471">
        <v>10.059184889999999</v>
      </c>
      <c r="AB25" s="471">
        <v>9.8521180659999992</v>
      </c>
      <c r="AC25" s="471">
        <v>9.9924883389999994</v>
      </c>
      <c r="AD25" s="471">
        <v>9.9456828690000005</v>
      </c>
      <c r="AE25" s="471">
        <v>12.562364970000001</v>
      </c>
      <c r="AF25" s="471">
        <v>14.48828058</v>
      </c>
      <c r="AG25" s="471">
        <v>14.088442260000001</v>
      </c>
      <c r="AH25" s="471">
        <v>14.940989460000001</v>
      </c>
      <c r="AI25" s="471">
        <v>14.934757019999999</v>
      </c>
      <c r="AJ25" s="471">
        <v>11.594343650000001</v>
      </c>
      <c r="AK25" s="471">
        <v>10.130672540000001</v>
      </c>
      <c r="AL25" s="471">
        <v>11.308806110000001</v>
      </c>
      <c r="AM25" s="471">
        <v>11.78455436</v>
      </c>
      <c r="AN25" s="471">
        <v>11.97925437</v>
      </c>
      <c r="AO25" s="471">
        <v>10.891096320000001</v>
      </c>
      <c r="AP25" s="471">
        <v>10.52341448</v>
      </c>
      <c r="AQ25" s="471">
        <v>12.7368734</v>
      </c>
      <c r="AR25" s="471">
        <v>11.80393282</v>
      </c>
      <c r="AS25" s="471">
        <v>12.102059990000001</v>
      </c>
      <c r="AT25" s="471">
        <v>11.753367450000001</v>
      </c>
      <c r="AU25" s="471">
        <v>11.489804339999999</v>
      </c>
      <c r="AV25" s="471">
        <v>9.4293833829999993</v>
      </c>
      <c r="AW25" s="471">
        <v>8.0348718879999996</v>
      </c>
      <c r="AX25" s="471">
        <v>8.2062949669999998</v>
      </c>
      <c r="AY25" s="471">
        <v>7.9219071840000002</v>
      </c>
      <c r="AZ25" s="471">
        <v>9.2924138650000003</v>
      </c>
      <c r="BA25" s="471">
        <v>8.6507762929999998</v>
      </c>
      <c r="BB25" s="471">
        <v>9.1241248190000004</v>
      </c>
      <c r="BC25" s="471">
        <v>10.16044348</v>
      </c>
      <c r="BD25" s="689">
        <v>11.137053269999999</v>
      </c>
      <c r="BE25" s="689">
        <v>12.267148819999999</v>
      </c>
      <c r="BF25" s="689">
        <v>11.71645</v>
      </c>
      <c r="BG25" s="689">
        <v>10.98671</v>
      </c>
      <c r="BH25" s="392">
        <v>9.1227640000000001</v>
      </c>
      <c r="BI25" s="392">
        <v>8.2977399999999992</v>
      </c>
      <c r="BJ25" s="392">
        <v>8.2443010000000001</v>
      </c>
      <c r="BK25" s="392">
        <v>8.2196949999999998</v>
      </c>
      <c r="BL25" s="392">
        <v>8.3939909999999998</v>
      </c>
      <c r="BM25" s="392">
        <v>8.2032439999999998</v>
      </c>
      <c r="BN25" s="392">
        <v>8.2347800000000007</v>
      </c>
      <c r="BO25" s="392">
        <v>9.0817829999999997</v>
      </c>
      <c r="BP25" s="392">
        <v>9.7627459999999999</v>
      </c>
      <c r="BQ25" s="392">
        <v>10.0593</v>
      </c>
      <c r="BR25" s="392">
        <v>10.07174</v>
      </c>
      <c r="BS25" s="392">
        <v>9.6846219999999992</v>
      </c>
      <c r="BT25" s="392">
        <v>8.0767159999999993</v>
      </c>
      <c r="BU25" s="392">
        <v>7.5198419999999997</v>
      </c>
      <c r="BV25" s="392">
        <v>7.6532109999999998</v>
      </c>
    </row>
    <row r="26" spans="1:74" ht="11.1" customHeight="1" x14ac:dyDescent="0.2">
      <c r="A26" s="659" t="s">
        <v>367</v>
      </c>
      <c r="B26" s="661" t="s">
        <v>1092</v>
      </c>
      <c r="C26" s="471">
        <v>8.6098414479999992</v>
      </c>
      <c r="D26" s="471">
        <v>8.203491777</v>
      </c>
      <c r="E26" s="471">
        <v>8.7701137500000002</v>
      </c>
      <c r="F26" s="471">
        <v>9.0906365440000005</v>
      </c>
      <c r="G26" s="471">
        <v>9.2191041850000008</v>
      </c>
      <c r="H26" s="471">
        <v>9.3805834029999993</v>
      </c>
      <c r="I26" s="471">
        <v>9.7744815939999992</v>
      </c>
      <c r="J26" s="471">
        <v>9.4021410929999991</v>
      </c>
      <c r="K26" s="471">
        <v>9.4525525649999995</v>
      </c>
      <c r="L26" s="471">
        <v>9.5976255520000002</v>
      </c>
      <c r="M26" s="471">
        <v>9.3930210209999991</v>
      </c>
      <c r="N26" s="471">
        <v>8.2979728730000009</v>
      </c>
      <c r="O26" s="471">
        <v>8.4842522739999993</v>
      </c>
      <c r="P26" s="471">
        <v>8.5753807210000002</v>
      </c>
      <c r="Q26" s="471">
        <v>9.4400855010000004</v>
      </c>
      <c r="R26" s="471">
        <v>9.4283661999999993</v>
      </c>
      <c r="S26" s="471">
        <v>10.033027540000001</v>
      </c>
      <c r="T26" s="471">
        <v>10.37899779</v>
      </c>
      <c r="U26" s="471">
        <v>10.46602684</v>
      </c>
      <c r="V26" s="471">
        <v>10.29935805</v>
      </c>
      <c r="W26" s="471">
        <v>10.627629150000001</v>
      </c>
      <c r="X26" s="471">
        <v>10.937250199999999</v>
      </c>
      <c r="Y26" s="471">
        <v>10.9082647</v>
      </c>
      <c r="Z26" s="471">
        <v>11.554514530000001</v>
      </c>
      <c r="AA26" s="471">
        <v>10.13311245</v>
      </c>
      <c r="AB26" s="471">
        <v>11.3028668</v>
      </c>
      <c r="AC26" s="471">
        <v>11.17958956</v>
      </c>
      <c r="AD26" s="471">
        <v>11.298994410000001</v>
      </c>
      <c r="AE26" s="471">
        <v>12.14965604</v>
      </c>
      <c r="AF26" s="471">
        <v>14.01510976</v>
      </c>
      <c r="AG26" s="471">
        <v>14.03666722</v>
      </c>
      <c r="AH26" s="471">
        <v>14.10099449</v>
      </c>
      <c r="AI26" s="471">
        <v>14.57837176</v>
      </c>
      <c r="AJ26" s="471">
        <v>13.640249669999999</v>
      </c>
      <c r="AK26" s="471">
        <v>13.59810321</v>
      </c>
      <c r="AL26" s="471">
        <v>12.59723185</v>
      </c>
      <c r="AM26" s="471">
        <v>14.27397055</v>
      </c>
      <c r="AN26" s="471">
        <v>13.122391739999999</v>
      </c>
      <c r="AO26" s="471">
        <v>11.18874585</v>
      </c>
      <c r="AP26" s="471">
        <v>11.367041820000001</v>
      </c>
      <c r="AQ26" s="471">
        <v>10.938507250000001</v>
      </c>
      <c r="AR26" s="471">
        <v>11.49529609</v>
      </c>
      <c r="AS26" s="471">
        <v>11.46622947</v>
      </c>
      <c r="AT26" s="471">
        <v>11.39544753</v>
      </c>
      <c r="AU26" s="471">
        <v>11.3205828</v>
      </c>
      <c r="AV26" s="471">
        <v>10.81112789</v>
      </c>
      <c r="AW26" s="471">
        <v>10.78821482</v>
      </c>
      <c r="AX26" s="471">
        <v>10.63746976</v>
      </c>
      <c r="AY26" s="471">
        <v>10.23864128</v>
      </c>
      <c r="AZ26" s="471">
        <v>10.33361399</v>
      </c>
      <c r="BA26" s="471">
        <v>10.42650776</v>
      </c>
      <c r="BB26" s="471">
        <v>10.250138010000001</v>
      </c>
      <c r="BC26" s="471">
        <v>10.23606114</v>
      </c>
      <c r="BD26" s="689">
        <v>10.59306905</v>
      </c>
      <c r="BE26" s="689">
        <v>10.854121279999999</v>
      </c>
      <c r="BF26" s="689">
        <v>10.39913</v>
      </c>
      <c r="BG26" s="689">
        <v>10.300739999999999</v>
      </c>
      <c r="BH26" s="392">
        <v>9.8002210000000005</v>
      </c>
      <c r="BI26" s="392">
        <v>9.5659259999999993</v>
      </c>
      <c r="BJ26" s="392">
        <v>9.3138430000000003</v>
      </c>
      <c r="BK26" s="392">
        <v>9.4370320000000003</v>
      </c>
      <c r="BL26" s="392">
        <v>9.2916279999999993</v>
      </c>
      <c r="BM26" s="392">
        <v>9.2516700000000007</v>
      </c>
      <c r="BN26" s="392">
        <v>9.6842249999999996</v>
      </c>
      <c r="BO26" s="392">
        <v>9.8465249999999997</v>
      </c>
      <c r="BP26" s="392">
        <v>10.304819999999999</v>
      </c>
      <c r="BQ26" s="392">
        <v>10.38724</v>
      </c>
      <c r="BR26" s="392">
        <v>10.182359999999999</v>
      </c>
      <c r="BS26" s="392">
        <v>10.24178</v>
      </c>
      <c r="BT26" s="392">
        <v>9.8296390000000002</v>
      </c>
      <c r="BU26" s="392">
        <v>9.7445780000000006</v>
      </c>
      <c r="BV26" s="392">
        <v>9.5300519999999995</v>
      </c>
    </row>
    <row r="27" spans="1:74" ht="11.1" customHeight="1" x14ac:dyDescent="0.2">
      <c r="A27" s="659" t="s">
        <v>368</v>
      </c>
      <c r="B27" s="661" t="s">
        <v>1243</v>
      </c>
      <c r="C27" s="471">
        <v>8.5393907969999994</v>
      </c>
      <c r="D27" s="471">
        <v>8.1228863479999998</v>
      </c>
      <c r="E27" s="471">
        <v>8.4172391090000005</v>
      </c>
      <c r="F27" s="471">
        <v>8.6864697080000006</v>
      </c>
      <c r="G27" s="471">
        <v>9.5699089789999991</v>
      </c>
      <c r="H27" s="471">
        <v>9.6034040330000003</v>
      </c>
      <c r="I27" s="471">
        <v>10.03592886</v>
      </c>
      <c r="J27" s="471">
        <v>10.33311183</v>
      </c>
      <c r="K27" s="471">
        <v>10.30860983</v>
      </c>
      <c r="L27" s="471">
        <v>9.4730954779999994</v>
      </c>
      <c r="M27" s="471">
        <v>9.3309550290000001</v>
      </c>
      <c r="N27" s="471">
        <v>8.0567080359999999</v>
      </c>
      <c r="O27" s="471">
        <v>8.3869805759999991</v>
      </c>
      <c r="P27" s="471">
        <v>7.8994985440000001</v>
      </c>
      <c r="Q27" s="471">
        <v>8.8096672490000003</v>
      </c>
      <c r="R27" s="471">
        <v>9.3796646460000002</v>
      </c>
      <c r="S27" s="471">
        <v>10.131913450000001</v>
      </c>
      <c r="T27" s="471">
        <v>10.653682870000001</v>
      </c>
      <c r="U27" s="471">
        <v>11.27334299</v>
      </c>
      <c r="V27" s="471">
        <v>12.51118666</v>
      </c>
      <c r="W27" s="471">
        <v>12.09927646</v>
      </c>
      <c r="X27" s="471">
        <v>12.144598589999999</v>
      </c>
      <c r="Y27" s="471">
        <v>11.24309206</v>
      </c>
      <c r="Z27" s="471">
        <v>12.087191150000001</v>
      </c>
      <c r="AA27" s="471">
        <v>10.19625724</v>
      </c>
      <c r="AB27" s="471">
        <v>10.12881857</v>
      </c>
      <c r="AC27" s="471">
        <v>10.812381159999999</v>
      </c>
      <c r="AD27" s="471">
        <v>10.928576120000001</v>
      </c>
      <c r="AE27" s="471">
        <v>13.73257094</v>
      </c>
      <c r="AF27" s="471">
        <v>14.92607619</v>
      </c>
      <c r="AG27" s="471">
        <v>16.043094050000001</v>
      </c>
      <c r="AH27" s="471">
        <v>14.88871962</v>
      </c>
      <c r="AI27" s="471">
        <v>15.59446997</v>
      </c>
      <c r="AJ27" s="471">
        <v>14.95189631</v>
      </c>
      <c r="AK27" s="471">
        <v>13.615466899999999</v>
      </c>
      <c r="AL27" s="471">
        <v>12.576869739999999</v>
      </c>
      <c r="AM27" s="471">
        <v>12.64147917</v>
      </c>
      <c r="AN27" s="471">
        <v>12.00102517</v>
      </c>
      <c r="AO27" s="471">
        <v>10.728483430000001</v>
      </c>
      <c r="AP27" s="471">
        <v>10.641908709999999</v>
      </c>
      <c r="AQ27" s="471">
        <v>10.92713958</v>
      </c>
      <c r="AR27" s="471">
        <v>11.43462761</v>
      </c>
      <c r="AS27" s="471">
        <v>11.81488826</v>
      </c>
      <c r="AT27" s="471">
        <v>12.18994575</v>
      </c>
      <c r="AU27" s="471">
        <v>11.433269879999999</v>
      </c>
      <c r="AV27" s="471">
        <v>11.126255820000001</v>
      </c>
      <c r="AW27" s="471">
        <v>10.678372250000001</v>
      </c>
      <c r="AX27" s="471">
        <v>10.21861687</v>
      </c>
      <c r="AY27" s="471">
        <v>9.6629788199999993</v>
      </c>
      <c r="AZ27" s="471">
        <v>10.10608073</v>
      </c>
      <c r="BA27" s="471">
        <v>10.230654899999999</v>
      </c>
      <c r="BB27" s="471">
        <v>9.6882822139999991</v>
      </c>
      <c r="BC27" s="471">
        <v>9.9987906110000004</v>
      </c>
      <c r="BD27" s="689">
        <v>10.973302439999999</v>
      </c>
      <c r="BE27" s="689">
        <v>11.71311448</v>
      </c>
      <c r="BF27" s="689">
        <v>11.38279</v>
      </c>
      <c r="BG27" s="689">
        <v>10.862310000000001</v>
      </c>
      <c r="BH27" s="392">
        <v>10.31554</v>
      </c>
      <c r="BI27" s="392">
        <v>9.5009250000000005</v>
      </c>
      <c r="BJ27" s="392">
        <v>9.1420270000000006</v>
      </c>
      <c r="BK27" s="392">
        <v>9.1468889999999998</v>
      </c>
      <c r="BL27" s="392">
        <v>8.9285940000000004</v>
      </c>
      <c r="BM27" s="392">
        <v>9.0136400000000005</v>
      </c>
      <c r="BN27" s="392">
        <v>9.3496220000000001</v>
      </c>
      <c r="BO27" s="392">
        <v>10.0639</v>
      </c>
      <c r="BP27" s="392">
        <v>10.50714</v>
      </c>
      <c r="BQ27" s="392">
        <v>10.87228</v>
      </c>
      <c r="BR27" s="392">
        <v>11.06076</v>
      </c>
      <c r="BS27" s="392">
        <v>10.83728</v>
      </c>
      <c r="BT27" s="392">
        <v>10.411490000000001</v>
      </c>
      <c r="BU27" s="392">
        <v>9.7321749999999998</v>
      </c>
      <c r="BV27" s="392">
        <v>9.4261020000000002</v>
      </c>
    </row>
    <row r="28" spans="1:74" ht="11.1" customHeight="1" x14ac:dyDescent="0.2">
      <c r="A28" s="659" t="s">
        <v>369</v>
      </c>
      <c r="B28" s="661" t="s">
        <v>1244</v>
      </c>
      <c r="C28" s="471">
        <v>6.1584389389999998</v>
      </c>
      <c r="D28" s="471">
        <v>5.8007072559999999</v>
      </c>
      <c r="E28" s="471">
        <v>6.1543130509999999</v>
      </c>
      <c r="F28" s="471">
        <v>6.4446405139999996</v>
      </c>
      <c r="G28" s="471">
        <v>7.3476780829999999</v>
      </c>
      <c r="H28" s="471">
        <v>8.4096937430000001</v>
      </c>
      <c r="I28" s="471">
        <v>7.7389182600000002</v>
      </c>
      <c r="J28" s="471">
        <v>8.1846597560000003</v>
      </c>
      <c r="K28" s="471">
        <v>8.5202941919999997</v>
      </c>
      <c r="L28" s="471">
        <v>7.6146157800000003</v>
      </c>
      <c r="M28" s="471">
        <v>7.9034783969999998</v>
      </c>
      <c r="N28" s="471">
        <v>7.1513079859999999</v>
      </c>
      <c r="O28" s="471">
        <v>6.9643052230000002</v>
      </c>
      <c r="P28" s="471">
        <v>6.7519844549999997</v>
      </c>
      <c r="Q28" s="471">
        <v>7.0280992449999999</v>
      </c>
      <c r="R28" s="471">
        <v>8.1103237640000003</v>
      </c>
      <c r="S28" s="471">
        <v>8.9046759130000002</v>
      </c>
      <c r="T28" s="471">
        <v>9.1693352669999992</v>
      </c>
      <c r="U28" s="471">
        <v>9.783668338</v>
      </c>
      <c r="V28" s="471">
        <v>10.4052606</v>
      </c>
      <c r="W28" s="471">
        <v>10.536068739999999</v>
      </c>
      <c r="X28" s="471">
        <v>11.29837171</v>
      </c>
      <c r="Y28" s="471">
        <v>11.043368299999999</v>
      </c>
      <c r="Z28" s="471">
        <v>10.753775259999999</v>
      </c>
      <c r="AA28" s="471">
        <v>9.7854201419999995</v>
      </c>
      <c r="AB28" s="471">
        <v>9.9193262749999995</v>
      </c>
      <c r="AC28" s="471">
        <v>10.256658590000001</v>
      </c>
      <c r="AD28" s="471">
        <v>11.610702180000001</v>
      </c>
      <c r="AE28" s="471">
        <v>13.152349470000001</v>
      </c>
      <c r="AF28" s="471">
        <v>13.76771555</v>
      </c>
      <c r="AG28" s="471">
        <v>13.76830161</v>
      </c>
      <c r="AH28" s="471">
        <v>15.409078620000001</v>
      </c>
      <c r="AI28" s="471">
        <v>15.267401120000001</v>
      </c>
      <c r="AJ28" s="471">
        <v>14.24768617</v>
      </c>
      <c r="AK28" s="471">
        <v>12.32333311</v>
      </c>
      <c r="AL28" s="471">
        <v>12.22091292</v>
      </c>
      <c r="AM28" s="471">
        <v>11.94092998</v>
      </c>
      <c r="AN28" s="471">
        <v>10.947428240000001</v>
      </c>
      <c r="AO28" s="471">
        <v>9.8680596670000007</v>
      </c>
      <c r="AP28" s="471">
        <v>9.9155625910000005</v>
      </c>
      <c r="AQ28" s="471">
        <v>9.5821039379999995</v>
      </c>
      <c r="AR28" s="471">
        <v>9.4745181259999995</v>
      </c>
      <c r="AS28" s="471">
        <v>10.234886489999999</v>
      </c>
      <c r="AT28" s="471">
        <v>10.59154554</v>
      </c>
      <c r="AU28" s="471">
        <v>10.282666669999999</v>
      </c>
      <c r="AV28" s="471">
        <v>10.12988127</v>
      </c>
      <c r="AW28" s="471">
        <v>9.9386355430000002</v>
      </c>
      <c r="AX28" s="471">
        <v>9.3794089189999994</v>
      </c>
      <c r="AY28" s="471">
        <v>8.887519739</v>
      </c>
      <c r="AZ28" s="471">
        <v>8.9565694849999993</v>
      </c>
      <c r="BA28" s="471">
        <v>10.14638392</v>
      </c>
      <c r="BB28" s="471">
        <v>9.6751652870000004</v>
      </c>
      <c r="BC28" s="471">
        <v>9.8478921400000008</v>
      </c>
      <c r="BD28" s="689">
        <v>10.06533874</v>
      </c>
      <c r="BE28" s="689">
        <v>10.050394349999999</v>
      </c>
      <c r="BF28" s="689">
        <v>10.05987</v>
      </c>
      <c r="BG28" s="689">
        <v>9.6690260000000006</v>
      </c>
      <c r="BH28" s="392">
        <v>9.2784910000000007</v>
      </c>
      <c r="BI28" s="392">
        <v>8.4550929999999997</v>
      </c>
      <c r="BJ28" s="392">
        <v>7.9467359999999996</v>
      </c>
      <c r="BK28" s="392">
        <v>7.7158620000000004</v>
      </c>
      <c r="BL28" s="392">
        <v>7.679195</v>
      </c>
      <c r="BM28" s="392">
        <v>7.8212900000000003</v>
      </c>
      <c r="BN28" s="392">
        <v>8.1150040000000008</v>
      </c>
      <c r="BO28" s="392">
        <v>8.5533359999999998</v>
      </c>
      <c r="BP28" s="392">
        <v>8.7595480000000006</v>
      </c>
      <c r="BQ28" s="392">
        <v>8.980715</v>
      </c>
      <c r="BR28" s="392">
        <v>9.4445409999999992</v>
      </c>
      <c r="BS28" s="392">
        <v>9.367248</v>
      </c>
      <c r="BT28" s="392">
        <v>9.1366119999999995</v>
      </c>
      <c r="BU28" s="392">
        <v>8.4718509999999991</v>
      </c>
      <c r="BV28" s="392">
        <v>8.0505320000000005</v>
      </c>
    </row>
    <row r="29" spans="1:74" ht="11.1" customHeight="1" x14ac:dyDescent="0.2">
      <c r="A29" s="659" t="s">
        <v>370</v>
      </c>
      <c r="B29" s="661" t="s">
        <v>1036</v>
      </c>
      <c r="C29" s="471">
        <v>6.0679190219999999</v>
      </c>
      <c r="D29" s="471">
        <v>6.0243457100000004</v>
      </c>
      <c r="E29" s="471">
        <v>6.1239869779999996</v>
      </c>
      <c r="F29" s="471">
        <v>6.2879423440000002</v>
      </c>
      <c r="G29" s="471">
        <v>6.8479910139999998</v>
      </c>
      <c r="H29" s="471">
        <v>7.2578573339999997</v>
      </c>
      <c r="I29" s="471">
        <v>7.5263681619999998</v>
      </c>
      <c r="J29" s="471">
        <v>7.5780467030000001</v>
      </c>
      <c r="K29" s="471">
        <v>7.086680264</v>
      </c>
      <c r="L29" s="471">
        <v>6.6267565169999996</v>
      </c>
      <c r="M29" s="471">
        <v>6.362309142</v>
      </c>
      <c r="N29" s="471">
        <v>6.2933731479999997</v>
      </c>
      <c r="O29" s="471">
        <v>6.315638989</v>
      </c>
      <c r="P29" s="471">
        <v>6.438576243</v>
      </c>
      <c r="Q29" s="471">
        <v>6.6836153659999997</v>
      </c>
      <c r="R29" s="471">
        <v>7.3145125770000003</v>
      </c>
      <c r="S29" s="471">
        <v>7.9040685679999996</v>
      </c>
      <c r="T29" s="471">
        <v>8.1840860959999997</v>
      </c>
      <c r="U29" s="471">
        <v>8.8231591260000002</v>
      </c>
      <c r="V29" s="471">
        <v>9.331394908</v>
      </c>
      <c r="W29" s="471">
        <v>9.2500324319999994</v>
      </c>
      <c r="X29" s="471">
        <v>8.9092286759999997</v>
      </c>
      <c r="Y29" s="471">
        <v>8.9709144550000008</v>
      </c>
      <c r="Z29" s="471">
        <v>8.9088912439999994</v>
      </c>
      <c r="AA29" s="471">
        <v>8.7017827160000003</v>
      </c>
      <c r="AB29" s="471">
        <v>8.7406888289999998</v>
      </c>
      <c r="AC29" s="471">
        <v>8.9033266809999994</v>
      </c>
      <c r="AD29" s="471">
        <v>9.4654477860000004</v>
      </c>
      <c r="AE29" s="471">
        <v>9.9224122930000007</v>
      </c>
      <c r="AF29" s="471">
        <v>11.064327159999999</v>
      </c>
      <c r="AG29" s="471">
        <v>12.47346134</v>
      </c>
      <c r="AH29" s="471">
        <v>12.245519939999999</v>
      </c>
      <c r="AI29" s="471">
        <v>12.833608999999999</v>
      </c>
      <c r="AJ29" s="471">
        <v>12.44283356</v>
      </c>
      <c r="AK29" s="471">
        <v>11.438604120000001</v>
      </c>
      <c r="AL29" s="471">
        <v>10.7802364</v>
      </c>
      <c r="AM29" s="471">
        <v>11.28746596</v>
      </c>
      <c r="AN29" s="471">
        <v>11.081153029999999</v>
      </c>
      <c r="AO29" s="471">
        <v>10.21008928</v>
      </c>
      <c r="AP29" s="471">
        <v>10.237768839999999</v>
      </c>
      <c r="AQ29" s="471">
        <v>11.101677520000001</v>
      </c>
      <c r="AR29" s="471">
        <v>11.57570166</v>
      </c>
      <c r="AS29" s="471">
        <v>11.758141910000001</v>
      </c>
      <c r="AT29" s="471">
        <v>12.21407664</v>
      </c>
      <c r="AU29" s="471">
        <v>12.49095314</v>
      </c>
      <c r="AV29" s="471">
        <v>11.120027479999999</v>
      </c>
      <c r="AW29" s="471">
        <v>10.64152882</v>
      </c>
      <c r="AX29" s="471">
        <v>10.471605759999999</v>
      </c>
      <c r="AY29" s="471">
        <v>10.135686590000001</v>
      </c>
      <c r="AZ29" s="471">
        <v>10.4588103</v>
      </c>
      <c r="BA29" s="471">
        <v>10.36306035</v>
      </c>
      <c r="BB29" s="471">
        <v>9.8503452740000004</v>
      </c>
      <c r="BC29" s="471">
        <v>10.09531542</v>
      </c>
      <c r="BD29" s="689">
        <v>10.79762867</v>
      </c>
      <c r="BE29" s="689">
        <v>10.71476058</v>
      </c>
      <c r="BF29" s="689">
        <v>10.5787</v>
      </c>
      <c r="BG29" s="689">
        <v>10.52364</v>
      </c>
      <c r="BH29" s="392">
        <v>9.8095210000000002</v>
      </c>
      <c r="BI29" s="392">
        <v>9.2671240000000008</v>
      </c>
      <c r="BJ29" s="392">
        <v>8.9964809999999993</v>
      </c>
      <c r="BK29" s="392">
        <v>9.0170519999999996</v>
      </c>
      <c r="BL29" s="392">
        <v>9.1495119999999996</v>
      </c>
      <c r="BM29" s="392">
        <v>9.1989160000000005</v>
      </c>
      <c r="BN29" s="392">
        <v>9.218648</v>
      </c>
      <c r="BO29" s="392">
        <v>9.5620320000000003</v>
      </c>
      <c r="BP29" s="392">
        <v>9.9867069999999991</v>
      </c>
      <c r="BQ29" s="392">
        <v>10.380850000000001</v>
      </c>
      <c r="BR29" s="392">
        <v>10.339840000000001</v>
      </c>
      <c r="BS29" s="392">
        <v>10.24982</v>
      </c>
      <c r="BT29" s="392">
        <v>9.4823199999999996</v>
      </c>
      <c r="BU29" s="392">
        <v>8.9945760000000003</v>
      </c>
      <c r="BV29" s="392">
        <v>8.761253</v>
      </c>
    </row>
    <row r="30" spans="1:74" ht="11.1" customHeight="1" x14ac:dyDescent="0.2">
      <c r="A30" s="659" t="s">
        <v>371</v>
      </c>
      <c r="B30" s="661" t="s">
        <v>1039</v>
      </c>
      <c r="C30" s="471">
        <v>9.7094378379999995</v>
      </c>
      <c r="D30" s="471">
        <v>9.4400772229999994</v>
      </c>
      <c r="E30" s="471">
        <v>9.2414279449999999</v>
      </c>
      <c r="F30" s="471">
        <v>9.3416368090000006</v>
      </c>
      <c r="G30" s="471">
        <v>9.5314143130000009</v>
      </c>
      <c r="H30" s="471">
        <v>9.2327454259999993</v>
      </c>
      <c r="I30" s="471">
        <v>9.5161052339999994</v>
      </c>
      <c r="J30" s="471">
        <v>9.4638957149999996</v>
      </c>
      <c r="K30" s="471">
        <v>9.5722965720000008</v>
      </c>
      <c r="L30" s="471">
        <v>9.1588219930000001</v>
      </c>
      <c r="M30" s="471">
        <v>9.550433516</v>
      </c>
      <c r="N30" s="471">
        <v>9.9684019589999995</v>
      </c>
      <c r="O30" s="471">
        <v>10.719354510000001</v>
      </c>
      <c r="P30" s="471">
        <v>10.12907897</v>
      </c>
      <c r="Q30" s="471">
        <v>10.6366064</v>
      </c>
      <c r="R30" s="471">
        <v>10.65946853</v>
      </c>
      <c r="S30" s="471">
        <v>10.12774089</v>
      </c>
      <c r="T30" s="471">
        <v>10.88480758</v>
      </c>
      <c r="U30" s="471">
        <v>11.44695855</v>
      </c>
      <c r="V30" s="471">
        <v>11.42368763</v>
      </c>
      <c r="W30" s="471">
        <v>11.109720340000001</v>
      </c>
      <c r="X30" s="471">
        <v>11.319351449999999</v>
      </c>
      <c r="Y30" s="471">
        <v>12.03168488</v>
      </c>
      <c r="Z30" s="471">
        <v>12.60353769</v>
      </c>
      <c r="AA30" s="471">
        <v>13.680949379999999</v>
      </c>
      <c r="AB30" s="471">
        <v>12.672656870000001</v>
      </c>
      <c r="AC30" s="471">
        <v>12.761059059999999</v>
      </c>
      <c r="AD30" s="471">
        <v>12.444281999999999</v>
      </c>
      <c r="AE30" s="471">
        <v>13.365750589999999</v>
      </c>
      <c r="AF30" s="471">
        <v>15.608000369999999</v>
      </c>
      <c r="AG30" s="471">
        <v>14.963604180000001</v>
      </c>
      <c r="AH30" s="471">
        <v>15.82886543</v>
      </c>
      <c r="AI30" s="471">
        <v>15.796942319999999</v>
      </c>
      <c r="AJ30" s="471">
        <v>13.81662702</v>
      </c>
      <c r="AK30" s="471">
        <v>13.64667968</v>
      </c>
      <c r="AL30" s="471">
        <v>15.354285279999999</v>
      </c>
      <c r="AM30" s="471">
        <v>17.81270061</v>
      </c>
      <c r="AN30" s="471">
        <v>17.310782379999999</v>
      </c>
      <c r="AO30" s="471">
        <v>15.32871903</v>
      </c>
      <c r="AP30" s="471">
        <v>12.98516032</v>
      </c>
      <c r="AQ30" s="471">
        <v>12.2628982</v>
      </c>
      <c r="AR30" s="471">
        <v>12.432263109999999</v>
      </c>
      <c r="AS30" s="471">
        <v>13.093830349999999</v>
      </c>
      <c r="AT30" s="471">
        <v>13.79694115</v>
      </c>
      <c r="AU30" s="471">
        <v>13.5745533</v>
      </c>
      <c r="AV30" s="471">
        <v>12.80847496</v>
      </c>
      <c r="AW30" s="471">
        <v>13.71975971</v>
      </c>
      <c r="AX30" s="471">
        <v>13.960103309999999</v>
      </c>
      <c r="AY30" s="471">
        <v>13.48850513</v>
      </c>
      <c r="AZ30" s="471">
        <v>14.52663418</v>
      </c>
      <c r="BA30" s="471">
        <v>14.21576728</v>
      </c>
      <c r="BB30" s="471">
        <v>12.59465655</v>
      </c>
      <c r="BC30" s="471">
        <v>12.2490331</v>
      </c>
      <c r="BD30" s="689">
        <v>12.59528338</v>
      </c>
      <c r="BE30" s="689">
        <v>13.6457408</v>
      </c>
      <c r="BF30" s="689">
        <v>13.44537</v>
      </c>
      <c r="BG30" s="689">
        <v>13.057079999999999</v>
      </c>
      <c r="BH30" s="392">
        <v>12.21644</v>
      </c>
      <c r="BI30" s="392">
        <v>12.324719999999999</v>
      </c>
      <c r="BJ30" s="392">
        <v>12.78762</v>
      </c>
      <c r="BK30" s="392">
        <v>13.196809999999999</v>
      </c>
      <c r="BL30" s="392">
        <v>13.02106</v>
      </c>
      <c r="BM30" s="392">
        <v>12.78497</v>
      </c>
      <c r="BN30" s="392">
        <v>12.103870000000001</v>
      </c>
      <c r="BO30" s="392">
        <v>11.8626</v>
      </c>
      <c r="BP30" s="392">
        <v>12.22444</v>
      </c>
      <c r="BQ30" s="392">
        <v>12.39573</v>
      </c>
      <c r="BR30" s="392">
        <v>12.514340000000001</v>
      </c>
      <c r="BS30" s="392">
        <v>12.369820000000001</v>
      </c>
      <c r="BT30" s="392">
        <v>11.703989999999999</v>
      </c>
      <c r="BU30" s="392">
        <v>11.95152</v>
      </c>
      <c r="BV30" s="392">
        <v>12.50849</v>
      </c>
    </row>
    <row r="31" spans="1:74" ht="11.1" customHeight="1" x14ac:dyDescent="0.2">
      <c r="A31" s="659"/>
      <c r="B31" s="663"/>
      <c r="C31" s="471"/>
      <c r="D31" s="471"/>
      <c r="E31" s="471"/>
      <c r="F31" s="471"/>
      <c r="G31" s="471"/>
      <c r="H31" s="471"/>
      <c r="I31" s="471"/>
      <c r="J31" s="471"/>
      <c r="K31" s="471"/>
      <c r="L31" s="471"/>
      <c r="M31" s="471"/>
      <c r="N31" s="471"/>
      <c r="O31" s="471"/>
      <c r="P31" s="471"/>
      <c r="Q31" s="471"/>
      <c r="R31" s="471"/>
      <c r="S31" s="471"/>
      <c r="T31" s="471"/>
      <c r="U31" s="471"/>
      <c r="V31" s="471"/>
      <c r="W31" s="471"/>
      <c r="X31" s="471"/>
      <c r="Y31" s="471"/>
      <c r="Z31" s="471"/>
      <c r="AA31" s="471"/>
      <c r="AB31" s="471"/>
      <c r="AC31" s="471"/>
      <c r="AD31" s="471"/>
      <c r="AE31" s="471"/>
      <c r="AF31" s="471"/>
      <c r="AG31" s="471"/>
      <c r="AH31" s="471"/>
      <c r="AI31" s="471"/>
      <c r="AJ31" s="471"/>
      <c r="AK31" s="471"/>
      <c r="AL31" s="471"/>
      <c r="AM31" s="471"/>
      <c r="AN31" s="471"/>
      <c r="AO31" s="471"/>
      <c r="AP31" s="471"/>
      <c r="AQ31" s="471"/>
      <c r="AR31" s="471"/>
      <c r="AS31" s="471"/>
      <c r="AT31" s="471"/>
      <c r="AU31" s="471"/>
      <c r="AV31" s="471"/>
      <c r="AW31" s="471"/>
      <c r="AX31" s="471"/>
      <c r="AY31" s="471"/>
      <c r="AZ31" s="471"/>
      <c r="BA31" s="471"/>
      <c r="BB31" s="471"/>
      <c r="BC31" s="471"/>
      <c r="BD31" s="689"/>
      <c r="BE31" s="689"/>
      <c r="BF31" s="689"/>
      <c r="BG31" s="689"/>
      <c r="BH31" s="392"/>
      <c r="BI31" s="392"/>
      <c r="BJ31" s="392"/>
      <c r="BK31" s="392"/>
      <c r="BL31" s="392"/>
      <c r="BM31" s="392"/>
      <c r="BN31" s="392"/>
      <c r="BO31" s="392"/>
      <c r="BP31" s="392"/>
      <c r="BQ31" s="392"/>
      <c r="BR31" s="392"/>
      <c r="BS31" s="392"/>
      <c r="BT31" s="392"/>
      <c r="BU31" s="392"/>
      <c r="BV31" s="392"/>
    </row>
    <row r="32" spans="1:74" ht="11.1" customHeight="1" x14ac:dyDescent="0.2">
      <c r="A32" s="659"/>
      <c r="B32" s="45" t="s">
        <v>1246</v>
      </c>
      <c r="C32" s="667"/>
      <c r="D32" s="667"/>
      <c r="E32" s="667"/>
      <c r="F32" s="667"/>
      <c r="G32" s="667"/>
      <c r="H32" s="667"/>
      <c r="I32" s="667"/>
      <c r="J32" s="667"/>
      <c r="K32" s="667"/>
      <c r="L32" s="667"/>
      <c r="M32" s="667"/>
      <c r="N32" s="667"/>
      <c r="O32" s="667"/>
      <c r="P32" s="667"/>
      <c r="Q32" s="667"/>
      <c r="R32" s="667"/>
      <c r="S32" s="667"/>
      <c r="T32" s="667"/>
      <c r="U32" s="667"/>
      <c r="V32" s="667"/>
      <c r="W32" s="667"/>
      <c r="X32" s="667"/>
      <c r="Y32" s="667"/>
      <c r="Z32" s="667"/>
      <c r="AA32" s="667"/>
      <c r="AB32" s="667"/>
      <c r="AC32" s="667"/>
      <c r="AD32" s="667"/>
      <c r="AE32" s="667"/>
      <c r="AF32" s="667"/>
      <c r="AG32" s="667"/>
      <c r="AH32" s="667"/>
      <c r="AI32" s="667"/>
      <c r="AJ32" s="667"/>
      <c r="AK32" s="667"/>
      <c r="AL32" s="667"/>
      <c r="AM32" s="667"/>
      <c r="AN32" s="667"/>
      <c r="AO32" s="667"/>
      <c r="AP32" s="667"/>
      <c r="AQ32" s="667"/>
      <c r="AR32" s="667"/>
      <c r="AS32" s="667"/>
      <c r="AT32" s="667"/>
      <c r="AU32" s="667"/>
      <c r="AV32" s="667"/>
      <c r="AW32" s="667"/>
      <c r="AX32" s="667"/>
      <c r="AY32" s="667"/>
      <c r="AZ32" s="667"/>
      <c r="BA32" s="667"/>
      <c r="BB32" s="667"/>
      <c r="BC32" s="667"/>
      <c r="BD32" s="756"/>
      <c r="BE32" s="756"/>
      <c r="BF32" s="756"/>
      <c r="BG32" s="756"/>
      <c r="BH32" s="671"/>
      <c r="BI32" s="671"/>
      <c r="BJ32" s="671"/>
      <c r="BK32" s="671"/>
      <c r="BL32" s="671"/>
      <c r="BM32" s="671"/>
      <c r="BN32" s="671"/>
      <c r="BO32" s="671"/>
      <c r="BP32" s="671"/>
      <c r="BQ32" s="671"/>
      <c r="BR32" s="671"/>
      <c r="BS32" s="671"/>
      <c r="BT32" s="671"/>
      <c r="BU32" s="671"/>
      <c r="BV32" s="671"/>
    </row>
    <row r="33" spans="1:74" ht="11.1" customHeight="1" x14ac:dyDescent="0.2">
      <c r="A33" s="659" t="s">
        <v>382</v>
      </c>
      <c r="B33" s="631" t="s">
        <v>1184</v>
      </c>
      <c r="C33" s="471">
        <v>3.71</v>
      </c>
      <c r="D33" s="471">
        <v>3.58</v>
      </c>
      <c r="E33" s="471">
        <v>3.39</v>
      </c>
      <c r="F33" s="471">
        <v>3</v>
      </c>
      <c r="G33" s="471">
        <v>2.91</v>
      </c>
      <c r="H33" s="471">
        <v>2.72</v>
      </c>
      <c r="I33" s="471">
        <v>2.58</v>
      </c>
      <c r="J33" s="471">
        <v>2.85</v>
      </c>
      <c r="K33" s="471">
        <v>3.3</v>
      </c>
      <c r="L33" s="471">
        <v>3.29</v>
      </c>
      <c r="M33" s="471">
        <v>3.98</v>
      </c>
      <c r="N33" s="471">
        <v>4.1100000000000003</v>
      </c>
      <c r="O33" s="471">
        <v>4.04</v>
      </c>
      <c r="P33" s="471">
        <v>9.32</v>
      </c>
      <c r="Q33" s="471">
        <v>4.41</v>
      </c>
      <c r="R33" s="471">
        <v>4</v>
      </c>
      <c r="S33" s="471">
        <v>4.1100000000000003</v>
      </c>
      <c r="T33" s="471">
        <v>4.16</v>
      </c>
      <c r="U33" s="471">
        <v>4.6900000000000004</v>
      </c>
      <c r="V33" s="471">
        <v>4.95</v>
      </c>
      <c r="W33" s="471">
        <v>5.42</v>
      </c>
      <c r="X33" s="471">
        <v>6.61</v>
      </c>
      <c r="Y33" s="471">
        <v>6.9</v>
      </c>
      <c r="Z33" s="471">
        <v>6.77</v>
      </c>
      <c r="AA33" s="471">
        <v>6.47</v>
      </c>
      <c r="AB33" s="471">
        <v>7.32</v>
      </c>
      <c r="AC33" s="471">
        <v>6.18</v>
      </c>
      <c r="AD33" s="471">
        <v>6.68</v>
      </c>
      <c r="AE33" s="471">
        <v>8.08</v>
      </c>
      <c r="AF33" s="471">
        <v>9.3000000000000007</v>
      </c>
      <c r="AG33" s="471">
        <v>7.85</v>
      </c>
      <c r="AH33" s="471">
        <v>9.4</v>
      </c>
      <c r="AI33" s="471">
        <v>9.58</v>
      </c>
      <c r="AJ33" s="471">
        <v>7.16</v>
      </c>
      <c r="AK33" s="471">
        <v>6.74</v>
      </c>
      <c r="AL33" s="471">
        <v>8.0399999999999991</v>
      </c>
      <c r="AM33" s="471">
        <v>7.27</v>
      </c>
      <c r="AN33" s="471">
        <v>5.98</v>
      </c>
      <c r="AO33" s="471">
        <v>5.05</v>
      </c>
      <c r="AP33" s="471">
        <v>4.08</v>
      </c>
      <c r="AQ33" s="471">
        <v>3.59</v>
      </c>
      <c r="AR33" s="471">
        <v>3.6</v>
      </c>
      <c r="AS33" s="471">
        <v>3.93</v>
      </c>
      <c r="AT33" s="471">
        <v>3.78</v>
      </c>
      <c r="AU33" s="471">
        <v>3.9</v>
      </c>
      <c r="AV33" s="471">
        <v>4.13</v>
      </c>
      <c r="AW33" s="471">
        <v>4.4000000000000004</v>
      </c>
      <c r="AX33" s="471">
        <v>4.58</v>
      </c>
      <c r="AY33" s="471">
        <v>4.96</v>
      </c>
      <c r="AZ33" s="471">
        <v>4.71</v>
      </c>
      <c r="BA33" s="471">
        <v>3.71</v>
      </c>
      <c r="BB33" s="471">
        <v>3.35</v>
      </c>
      <c r="BC33" s="471">
        <v>3.1</v>
      </c>
      <c r="BD33" s="689">
        <v>3.61</v>
      </c>
      <c r="BE33" s="689">
        <v>3.54</v>
      </c>
      <c r="BF33" s="689">
        <v>2.749304</v>
      </c>
      <c r="BG33" s="689">
        <v>3.0273110000000001</v>
      </c>
      <c r="BH33" s="392">
        <v>3.2185100000000002</v>
      </c>
      <c r="BI33" s="392">
        <v>3.5582889999999998</v>
      </c>
      <c r="BJ33" s="392">
        <v>4.3140479999999997</v>
      </c>
      <c r="BK33" s="392">
        <v>4.653721</v>
      </c>
      <c r="BL33" s="392">
        <v>4.6459460000000004</v>
      </c>
      <c r="BM33" s="392">
        <v>3.7771620000000001</v>
      </c>
      <c r="BN33" s="392">
        <v>3.4321809999999999</v>
      </c>
      <c r="BO33" s="392">
        <v>3.237018</v>
      </c>
      <c r="BP33" s="392">
        <v>3.4959549999999999</v>
      </c>
      <c r="BQ33" s="392">
        <v>3.5391750000000002</v>
      </c>
      <c r="BR33" s="392">
        <v>3.7628249999999999</v>
      </c>
      <c r="BS33" s="392">
        <v>3.9504329999999999</v>
      </c>
      <c r="BT33" s="392">
        <v>3.9093779999999998</v>
      </c>
      <c r="BU33" s="392">
        <v>4.1449100000000003</v>
      </c>
      <c r="BV33" s="392">
        <v>4.73569</v>
      </c>
    </row>
    <row r="34" spans="1:74" ht="11.1" customHeight="1" x14ac:dyDescent="0.2">
      <c r="A34" s="659" t="s">
        <v>373</v>
      </c>
      <c r="B34" s="661" t="s">
        <v>1029</v>
      </c>
      <c r="C34" s="471">
        <v>8.1073706300000001</v>
      </c>
      <c r="D34" s="471">
        <v>8.3994117989999992</v>
      </c>
      <c r="E34" s="471">
        <v>8.0250828910000003</v>
      </c>
      <c r="F34" s="471">
        <v>8.1780145639999997</v>
      </c>
      <c r="G34" s="471">
        <v>6.9404212159999998</v>
      </c>
      <c r="H34" s="471">
        <v>6.7155259450000004</v>
      </c>
      <c r="I34" s="471">
        <v>6.048493423</v>
      </c>
      <c r="J34" s="471">
        <v>5.7672859949999999</v>
      </c>
      <c r="K34" s="471">
        <v>6.7859408549999998</v>
      </c>
      <c r="L34" s="471">
        <v>6.3757098079999999</v>
      </c>
      <c r="M34" s="471">
        <v>7.5746225650000003</v>
      </c>
      <c r="N34" s="471">
        <v>8.5034629810000002</v>
      </c>
      <c r="O34" s="471">
        <v>8.5636903400000008</v>
      </c>
      <c r="P34" s="471">
        <v>8.6409135100000007</v>
      </c>
      <c r="Q34" s="471">
        <v>8.6020144720000005</v>
      </c>
      <c r="R34" s="471">
        <v>9.2382935929999999</v>
      </c>
      <c r="S34" s="471">
        <v>7.3940133650000002</v>
      </c>
      <c r="T34" s="471">
        <v>7.2323194959999997</v>
      </c>
      <c r="U34" s="471">
        <v>7.63243793</v>
      </c>
      <c r="V34" s="471">
        <v>7.8169099060000002</v>
      </c>
      <c r="W34" s="471">
        <v>8.0502955800000002</v>
      </c>
      <c r="X34" s="471">
        <v>9.7354536370000009</v>
      </c>
      <c r="Y34" s="471">
        <v>9.6577859759999996</v>
      </c>
      <c r="Z34" s="471">
        <v>10.643971949999999</v>
      </c>
      <c r="AA34" s="471">
        <v>11.009726499999999</v>
      </c>
      <c r="AB34" s="471">
        <v>11.31971981</v>
      </c>
      <c r="AC34" s="471">
        <v>11.492960070000001</v>
      </c>
      <c r="AD34" s="471">
        <v>11.964078539999999</v>
      </c>
      <c r="AE34" s="471">
        <v>12.4431165</v>
      </c>
      <c r="AF34" s="471">
        <v>12.046733769999999</v>
      </c>
      <c r="AG34" s="471">
        <v>12.114567689999999</v>
      </c>
      <c r="AH34" s="471">
        <v>12.09768414</v>
      </c>
      <c r="AI34" s="471">
        <v>12.4241914</v>
      </c>
      <c r="AJ34" s="471">
        <v>12.506994860000001</v>
      </c>
      <c r="AK34" s="471">
        <v>13.42705726</v>
      </c>
      <c r="AL34" s="471">
        <v>14.329740019999999</v>
      </c>
      <c r="AM34" s="471">
        <v>13.98604224</v>
      </c>
      <c r="AN34" s="471">
        <v>13.90491048</v>
      </c>
      <c r="AO34" s="471">
        <v>12.73384053</v>
      </c>
      <c r="AP34" s="471">
        <v>11.753425829999999</v>
      </c>
      <c r="AQ34" s="471">
        <v>9.2109948639999999</v>
      </c>
      <c r="AR34" s="471">
        <v>8.7228229709999994</v>
      </c>
      <c r="AS34" s="471">
        <v>7.4959782549999998</v>
      </c>
      <c r="AT34" s="471">
        <v>8.0936301850000003</v>
      </c>
      <c r="AU34" s="471">
        <v>8.0251931380000006</v>
      </c>
      <c r="AV34" s="471">
        <v>7.5295093179999997</v>
      </c>
      <c r="AW34" s="471">
        <v>8.7184264569999996</v>
      </c>
      <c r="AX34" s="471">
        <v>10.883030659999999</v>
      </c>
      <c r="AY34" s="471">
        <v>11.42595991</v>
      </c>
      <c r="AZ34" s="471">
        <v>10.91279168</v>
      </c>
      <c r="BA34" s="471">
        <v>11.17251793</v>
      </c>
      <c r="BB34" s="471">
        <v>11.28143865</v>
      </c>
      <c r="BC34" s="471">
        <v>9.7165779870000009</v>
      </c>
      <c r="BD34" s="689">
        <v>7.0208402850000002</v>
      </c>
      <c r="BE34" s="689">
        <v>6.9542152640000001</v>
      </c>
      <c r="BF34" s="689">
        <v>6.7971029999999999</v>
      </c>
      <c r="BG34" s="689">
        <v>6.6402219999999996</v>
      </c>
      <c r="BH34" s="392">
        <v>6.6148540000000002</v>
      </c>
      <c r="BI34" s="392">
        <v>7.4586240000000004</v>
      </c>
      <c r="BJ34" s="392">
        <v>8.6312169999999995</v>
      </c>
      <c r="BK34" s="392">
        <v>8.9229230000000008</v>
      </c>
      <c r="BL34" s="392">
        <v>9.1447299999999991</v>
      </c>
      <c r="BM34" s="392">
        <v>9.1240380000000005</v>
      </c>
      <c r="BN34" s="392">
        <v>9.1961860000000009</v>
      </c>
      <c r="BO34" s="392">
        <v>8.0545519999999993</v>
      </c>
      <c r="BP34" s="392">
        <v>7.3452830000000002</v>
      </c>
      <c r="BQ34" s="392">
        <v>7.0601380000000002</v>
      </c>
      <c r="BR34" s="392">
        <v>7.1410929999999997</v>
      </c>
      <c r="BS34" s="392">
        <v>7.1374120000000003</v>
      </c>
      <c r="BT34" s="392">
        <v>7.1865959999999998</v>
      </c>
      <c r="BU34" s="392">
        <v>8.0740510000000008</v>
      </c>
      <c r="BV34" s="392">
        <v>9.2421679999999995</v>
      </c>
    </row>
    <row r="35" spans="1:74" ht="11.1" customHeight="1" x14ac:dyDescent="0.2">
      <c r="A35" s="659" t="s">
        <v>374</v>
      </c>
      <c r="B35" s="662" t="s">
        <v>1030</v>
      </c>
      <c r="C35" s="471">
        <v>6.766684648</v>
      </c>
      <c r="D35" s="471">
        <v>7.7677115839999997</v>
      </c>
      <c r="E35" s="471">
        <v>7.8242594509999996</v>
      </c>
      <c r="F35" s="471">
        <v>7.0879040169999996</v>
      </c>
      <c r="G35" s="471">
        <v>6.734321402</v>
      </c>
      <c r="H35" s="471">
        <v>6.4808426939999997</v>
      </c>
      <c r="I35" s="471">
        <v>7.4289250469999999</v>
      </c>
      <c r="J35" s="471">
        <v>6.8706215459999997</v>
      </c>
      <c r="K35" s="471">
        <v>8.2387642900000007</v>
      </c>
      <c r="L35" s="471">
        <v>7.2194480680000002</v>
      </c>
      <c r="M35" s="471">
        <v>7.6205447709999996</v>
      </c>
      <c r="N35" s="471">
        <v>8.0766385399999994</v>
      </c>
      <c r="O35" s="471">
        <v>8.3124344049999994</v>
      </c>
      <c r="P35" s="471">
        <v>7.9050642609999997</v>
      </c>
      <c r="Q35" s="471">
        <v>8.5061708370000009</v>
      </c>
      <c r="R35" s="471">
        <v>7.9415365659999999</v>
      </c>
      <c r="S35" s="471">
        <v>7.8537204569999997</v>
      </c>
      <c r="T35" s="471">
        <v>7.3902695500000002</v>
      </c>
      <c r="U35" s="471">
        <v>8.0259608080000007</v>
      </c>
      <c r="V35" s="471">
        <v>8.2094286669999992</v>
      </c>
      <c r="W35" s="471">
        <v>8.8086093139999999</v>
      </c>
      <c r="X35" s="471">
        <v>10.104680350000001</v>
      </c>
      <c r="Y35" s="471">
        <v>10.84823076</v>
      </c>
      <c r="Z35" s="471">
        <v>11.419515730000001</v>
      </c>
      <c r="AA35" s="471">
        <v>10.91710743</v>
      </c>
      <c r="AB35" s="471">
        <v>10.642338710000001</v>
      </c>
      <c r="AC35" s="471">
        <v>10.634767930000001</v>
      </c>
      <c r="AD35" s="471">
        <v>10.10720184</v>
      </c>
      <c r="AE35" s="471">
        <v>11.288927080000001</v>
      </c>
      <c r="AF35" s="471">
        <v>12.216220209999999</v>
      </c>
      <c r="AG35" s="471">
        <v>11.80814056</v>
      </c>
      <c r="AH35" s="471">
        <v>12.15409288</v>
      </c>
      <c r="AI35" s="471">
        <v>12.52846594</v>
      </c>
      <c r="AJ35" s="471">
        <v>12.41371419</v>
      </c>
      <c r="AK35" s="471">
        <v>12.346020429999999</v>
      </c>
      <c r="AL35" s="471">
        <v>12.702854970000001</v>
      </c>
      <c r="AM35" s="471">
        <v>12.91624539</v>
      </c>
      <c r="AN35" s="471">
        <v>11.92637837</v>
      </c>
      <c r="AO35" s="471">
        <v>10.8138606</v>
      </c>
      <c r="AP35" s="471">
        <v>9.4927778249999992</v>
      </c>
      <c r="AQ35" s="471">
        <v>8.5569217880000004</v>
      </c>
      <c r="AR35" s="471">
        <v>8.2476170349999993</v>
      </c>
      <c r="AS35" s="471">
        <v>7.7885005940000003</v>
      </c>
      <c r="AT35" s="471">
        <v>7.7645370629999997</v>
      </c>
      <c r="AU35" s="471">
        <v>8.1199116710000006</v>
      </c>
      <c r="AV35" s="471">
        <v>8.8425038970000003</v>
      </c>
      <c r="AW35" s="471">
        <v>8.9070844279999992</v>
      </c>
      <c r="AX35" s="471">
        <v>9.8343218970000006</v>
      </c>
      <c r="AY35" s="471">
        <v>10.159293290000001</v>
      </c>
      <c r="AZ35" s="471">
        <v>10.0635298</v>
      </c>
      <c r="BA35" s="471">
        <v>10.18814523</v>
      </c>
      <c r="BB35" s="471">
        <v>9.3199457920000004</v>
      </c>
      <c r="BC35" s="471">
        <v>9.1109892670000008</v>
      </c>
      <c r="BD35" s="689">
        <v>8.9489750729999997</v>
      </c>
      <c r="BE35" s="689">
        <v>9.9142574040000007</v>
      </c>
      <c r="BF35" s="689">
        <v>9.1166560000000008</v>
      </c>
      <c r="BG35" s="689">
        <v>8.9642090000000003</v>
      </c>
      <c r="BH35" s="392">
        <v>8.8460929999999998</v>
      </c>
      <c r="BI35" s="392">
        <v>8.8827020000000001</v>
      </c>
      <c r="BJ35" s="392">
        <v>9.3014379999999992</v>
      </c>
      <c r="BK35" s="392">
        <v>9.3934540000000002</v>
      </c>
      <c r="BL35" s="392">
        <v>9.3384459999999994</v>
      </c>
      <c r="BM35" s="392">
        <v>9.2026690000000002</v>
      </c>
      <c r="BN35" s="392">
        <v>8.4266009999999998</v>
      </c>
      <c r="BO35" s="392">
        <v>8.1746449999999999</v>
      </c>
      <c r="BP35" s="392">
        <v>8.0492050000000006</v>
      </c>
      <c r="BQ35" s="392">
        <v>8.1528919999999996</v>
      </c>
      <c r="BR35" s="392">
        <v>7.8389790000000001</v>
      </c>
      <c r="BS35" s="392">
        <v>8.0504809999999996</v>
      </c>
      <c r="BT35" s="392">
        <v>8.1896520000000006</v>
      </c>
      <c r="BU35" s="392">
        <v>8.4269090000000002</v>
      </c>
      <c r="BV35" s="392">
        <v>8.9783629999999999</v>
      </c>
    </row>
    <row r="36" spans="1:74" ht="11.1" customHeight="1" x14ac:dyDescent="0.2">
      <c r="A36" s="659" t="s">
        <v>375</v>
      </c>
      <c r="B36" s="661" t="s">
        <v>1241</v>
      </c>
      <c r="C36" s="471">
        <v>4.82703039</v>
      </c>
      <c r="D36" s="471">
        <v>4.8560861080000004</v>
      </c>
      <c r="E36" s="471">
        <v>4.8794510139999998</v>
      </c>
      <c r="F36" s="471">
        <v>4.8252777650000001</v>
      </c>
      <c r="G36" s="471">
        <v>4.5470304519999996</v>
      </c>
      <c r="H36" s="471">
        <v>3.945468408</v>
      </c>
      <c r="I36" s="471">
        <v>3.5961464680000002</v>
      </c>
      <c r="J36" s="471">
        <v>4.4645599980000004</v>
      </c>
      <c r="K36" s="471">
        <v>4.4466762900000001</v>
      </c>
      <c r="L36" s="471">
        <v>4.6449746440000004</v>
      </c>
      <c r="M36" s="471">
        <v>5.4177987779999999</v>
      </c>
      <c r="N36" s="471">
        <v>5.1781524919999997</v>
      </c>
      <c r="O36" s="471">
        <v>5.3251870029999999</v>
      </c>
      <c r="P36" s="471">
        <v>5.4437414559999997</v>
      </c>
      <c r="Q36" s="471">
        <v>6.2808520750000003</v>
      </c>
      <c r="R36" s="471">
        <v>8.4540564420000006</v>
      </c>
      <c r="S36" s="471">
        <v>8.1275238089999995</v>
      </c>
      <c r="T36" s="471">
        <v>9.1293408080000003</v>
      </c>
      <c r="U36" s="471">
        <v>7.9102404269999997</v>
      </c>
      <c r="V36" s="471">
        <v>8.5517234880000004</v>
      </c>
      <c r="W36" s="471">
        <v>8.3824094999999996</v>
      </c>
      <c r="X36" s="471">
        <v>8.2085212139999992</v>
      </c>
      <c r="Y36" s="471">
        <v>8.2793841480000001</v>
      </c>
      <c r="Z36" s="471">
        <v>8.4460359260000004</v>
      </c>
      <c r="AA36" s="471">
        <v>7.7133956230000003</v>
      </c>
      <c r="AB36" s="471">
        <v>7.868535863</v>
      </c>
      <c r="AC36" s="471">
        <v>7.384349802</v>
      </c>
      <c r="AD36" s="471">
        <v>8.1105828950000003</v>
      </c>
      <c r="AE36" s="471">
        <v>9.5653242869999993</v>
      </c>
      <c r="AF36" s="471">
        <v>9.7889136709999995</v>
      </c>
      <c r="AG36" s="471">
        <v>8.7873302859999995</v>
      </c>
      <c r="AH36" s="471">
        <v>11.915447670000001</v>
      </c>
      <c r="AI36" s="471">
        <v>11.83695659</v>
      </c>
      <c r="AJ36" s="471">
        <v>9.9184643599999998</v>
      </c>
      <c r="AK36" s="471">
        <v>10.49373441</v>
      </c>
      <c r="AL36" s="471">
        <v>10.40740285</v>
      </c>
      <c r="AM36" s="471">
        <v>9.8990397790000006</v>
      </c>
      <c r="AN36" s="471">
        <v>9.3375528160000005</v>
      </c>
      <c r="AO36" s="471">
        <v>8.1565988279999999</v>
      </c>
      <c r="AP36" s="471">
        <v>6.5059306499999998</v>
      </c>
      <c r="AQ36" s="471">
        <v>6.515660875</v>
      </c>
      <c r="AR36" s="471">
        <v>7.3299411499999998</v>
      </c>
      <c r="AS36" s="471">
        <v>6.7224373479999997</v>
      </c>
      <c r="AT36" s="471">
        <v>6.7248194210000003</v>
      </c>
      <c r="AU36" s="471">
        <v>7.2956618740000003</v>
      </c>
      <c r="AV36" s="471">
        <v>6.1325076330000003</v>
      </c>
      <c r="AW36" s="471">
        <v>6.0060220610000004</v>
      </c>
      <c r="AX36" s="471">
        <v>6.4654877490000002</v>
      </c>
      <c r="AY36" s="471">
        <v>6.1322880069999997</v>
      </c>
      <c r="AZ36" s="471">
        <v>7.246622114</v>
      </c>
      <c r="BA36" s="471">
        <v>6.313986409</v>
      </c>
      <c r="BB36" s="471">
        <v>6.2472508080000004</v>
      </c>
      <c r="BC36" s="471">
        <v>6.0364936460000003</v>
      </c>
      <c r="BD36" s="689">
        <v>6.9419315079999997</v>
      </c>
      <c r="BE36" s="689">
        <v>6.3796736650000003</v>
      </c>
      <c r="BF36" s="689">
        <v>6.4713799999999999</v>
      </c>
      <c r="BG36" s="689">
        <v>6.1343199999999998</v>
      </c>
      <c r="BH36" s="392">
        <v>5.4955259999999999</v>
      </c>
      <c r="BI36" s="392">
        <v>5.7382660000000003</v>
      </c>
      <c r="BJ36" s="392">
        <v>5.917789</v>
      </c>
      <c r="BK36" s="392">
        <v>5.9913049999999997</v>
      </c>
      <c r="BL36" s="392">
        <v>6.2179140000000004</v>
      </c>
      <c r="BM36" s="392">
        <v>6.0352180000000004</v>
      </c>
      <c r="BN36" s="392">
        <v>6.0864140000000004</v>
      </c>
      <c r="BO36" s="392">
        <v>5.8708489999999998</v>
      </c>
      <c r="BP36" s="392">
        <v>6.1216189999999999</v>
      </c>
      <c r="BQ36" s="392">
        <v>5.7444689999999996</v>
      </c>
      <c r="BR36" s="392">
        <v>6.3064099999999996</v>
      </c>
      <c r="BS36" s="392">
        <v>6.2655529999999997</v>
      </c>
      <c r="BT36" s="392">
        <v>5.7805020000000003</v>
      </c>
      <c r="BU36" s="392">
        <v>6.1154029999999997</v>
      </c>
      <c r="BV36" s="392">
        <v>6.310702</v>
      </c>
    </row>
    <row r="37" spans="1:74" ht="11.1" customHeight="1" x14ac:dyDescent="0.2">
      <c r="A37" s="659" t="s">
        <v>376</v>
      </c>
      <c r="B37" s="661" t="s">
        <v>1242</v>
      </c>
      <c r="C37" s="471">
        <v>4.2532077209999999</v>
      </c>
      <c r="D37" s="471">
        <v>4.0290144640000003</v>
      </c>
      <c r="E37" s="471">
        <v>3.88305276</v>
      </c>
      <c r="F37" s="471">
        <v>3.5041171389999999</v>
      </c>
      <c r="G37" s="471">
        <v>3.4371850839999998</v>
      </c>
      <c r="H37" s="471">
        <v>3.148747432</v>
      </c>
      <c r="I37" s="471">
        <v>3.009240374</v>
      </c>
      <c r="J37" s="471">
        <v>3.0983896319999999</v>
      </c>
      <c r="K37" s="471">
        <v>3.5130194719999999</v>
      </c>
      <c r="L37" s="471">
        <v>3.5832359199999999</v>
      </c>
      <c r="M37" s="471">
        <v>4.557942261</v>
      </c>
      <c r="N37" s="471">
        <v>4.4548845430000004</v>
      </c>
      <c r="O37" s="471">
        <v>4.4051516790000003</v>
      </c>
      <c r="P37" s="471">
        <v>5.0084269790000002</v>
      </c>
      <c r="Q37" s="471">
        <v>5.32505104</v>
      </c>
      <c r="R37" s="471">
        <v>4.515778364</v>
      </c>
      <c r="S37" s="471">
        <v>4.7335144519999997</v>
      </c>
      <c r="T37" s="471">
        <v>4.5783826899999998</v>
      </c>
      <c r="U37" s="471">
        <v>5.0324873720000003</v>
      </c>
      <c r="V37" s="471">
        <v>5.5255519560000002</v>
      </c>
      <c r="W37" s="471">
        <v>5.9182275999999998</v>
      </c>
      <c r="X37" s="471">
        <v>6.964705661</v>
      </c>
      <c r="Y37" s="471">
        <v>7.0257026509999996</v>
      </c>
      <c r="Z37" s="471">
        <v>7.0420813920000001</v>
      </c>
      <c r="AA37" s="471">
        <v>7.6212763160000003</v>
      </c>
      <c r="AB37" s="471">
        <v>7.8643326580000004</v>
      </c>
      <c r="AC37" s="471">
        <v>7.222304802</v>
      </c>
      <c r="AD37" s="471">
        <v>6.9558090889999997</v>
      </c>
      <c r="AE37" s="471">
        <v>8.2173281829999993</v>
      </c>
      <c r="AF37" s="471">
        <v>9.5475906649999995</v>
      </c>
      <c r="AG37" s="471">
        <v>8.4663647829999995</v>
      </c>
      <c r="AH37" s="471">
        <v>9.1211223970000006</v>
      </c>
      <c r="AI37" s="471">
        <v>9.8211112539999998</v>
      </c>
      <c r="AJ37" s="471">
        <v>7.9167813440000003</v>
      </c>
      <c r="AK37" s="471">
        <v>7.6401251510000003</v>
      </c>
      <c r="AL37" s="471">
        <v>8.8083492470000007</v>
      </c>
      <c r="AM37" s="471">
        <v>9.2642391340000003</v>
      </c>
      <c r="AN37" s="471">
        <v>8.5541311380000007</v>
      </c>
      <c r="AO37" s="471">
        <v>6.7707997320000004</v>
      </c>
      <c r="AP37" s="471">
        <v>5.184310966</v>
      </c>
      <c r="AQ37" s="471">
        <v>4.3666697470000004</v>
      </c>
      <c r="AR37" s="471">
        <v>3.769518798</v>
      </c>
      <c r="AS37" s="471">
        <v>3.9810510899999998</v>
      </c>
      <c r="AT37" s="471">
        <v>4.3396480080000002</v>
      </c>
      <c r="AU37" s="471">
        <v>4.750070354</v>
      </c>
      <c r="AV37" s="471">
        <v>4.5458000480000003</v>
      </c>
      <c r="AW37" s="471">
        <v>4.5340707919999996</v>
      </c>
      <c r="AX37" s="471">
        <v>4.9546097309999997</v>
      </c>
      <c r="AY37" s="471">
        <v>5.5304880169999997</v>
      </c>
      <c r="AZ37" s="471">
        <v>5.7280855879999999</v>
      </c>
      <c r="BA37" s="471">
        <v>4.3528563670000002</v>
      </c>
      <c r="BB37" s="471">
        <v>3.6875782940000001</v>
      </c>
      <c r="BC37" s="471">
        <v>3.223870808</v>
      </c>
      <c r="BD37" s="689">
        <v>3.2227458819999999</v>
      </c>
      <c r="BE37" s="689">
        <v>3.5735715620000001</v>
      </c>
      <c r="BF37" s="689">
        <v>3.5152749999999999</v>
      </c>
      <c r="BG37" s="689">
        <v>3.7073659999999999</v>
      </c>
      <c r="BH37" s="392">
        <v>3.7044779999999999</v>
      </c>
      <c r="BI37" s="392">
        <v>4.1007429999999996</v>
      </c>
      <c r="BJ37" s="392">
        <v>4.761355</v>
      </c>
      <c r="BK37" s="392">
        <v>5.3111220000000001</v>
      </c>
      <c r="BL37" s="392">
        <v>5.5228190000000001</v>
      </c>
      <c r="BM37" s="392">
        <v>4.9863330000000001</v>
      </c>
      <c r="BN37" s="392">
        <v>4.3834710000000001</v>
      </c>
      <c r="BO37" s="392">
        <v>4.1247389999999999</v>
      </c>
      <c r="BP37" s="392">
        <v>4.0921409999999998</v>
      </c>
      <c r="BQ37" s="392">
        <v>4.0656679999999996</v>
      </c>
      <c r="BR37" s="392">
        <v>4.2797109999999998</v>
      </c>
      <c r="BS37" s="392">
        <v>4.573493</v>
      </c>
      <c r="BT37" s="392">
        <v>4.5442280000000004</v>
      </c>
      <c r="BU37" s="392">
        <v>4.8863200000000004</v>
      </c>
      <c r="BV37" s="392">
        <v>5.437989</v>
      </c>
    </row>
    <row r="38" spans="1:74" ht="11.1" customHeight="1" x14ac:dyDescent="0.2">
      <c r="A38" s="659" t="s">
        <v>377</v>
      </c>
      <c r="B38" s="661" t="s">
        <v>1092</v>
      </c>
      <c r="C38" s="471">
        <v>4.4712899549999996</v>
      </c>
      <c r="D38" s="471">
        <v>4.2008969839999999</v>
      </c>
      <c r="E38" s="471">
        <v>4.0168960309999999</v>
      </c>
      <c r="F38" s="471">
        <v>3.8329697870000001</v>
      </c>
      <c r="G38" s="471">
        <v>3.7770508290000002</v>
      </c>
      <c r="H38" s="471">
        <v>3.6689922529999999</v>
      </c>
      <c r="I38" s="471">
        <v>3.4850771909999998</v>
      </c>
      <c r="J38" s="471">
        <v>3.6299577759999999</v>
      </c>
      <c r="K38" s="471">
        <v>4.3001741620000002</v>
      </c>
      <c r="L38" s="471">
        <v>4.1728329080000002</v>
      </c>
      <c r="M38" s="471">
        <v>4.7987515270000003</v>
      </c>
      <c r="N38" s="471">
        <v>5.0293919640000002</v>
      </c>
      <c r="O38" s="471">
        <v>4.6547259490000004</v>
      </c>
      <c r="P38" s="471">
        <v>5.1319383460000001</v>
      </c>
      <c r="Q38" s="471">
        <v>4.8894042689999999</v>
      </c>
      <c r="R38" s="471">
        <v>4.4609447339999999</v>
      </c>
      <c r="S38" s="471">
        <v>4.5787951199999997</v>
      </c>
      <c r="T38" s="471">
        <v>4.7441850109999999</v>
      </c>
      <c r="U38" s="471">
        <v>5.6395635139999998</v>
      </c>
      <c r="V38" s="471">
        <v>5.2934928440000002</v>
      </c>
      <c r="W38" s="471">
        <v>5.9349964430000002</v>
      </c>
      <c r="X38" s="471">
        <v>7.0250841849999999</v>
      </c>
      <c r="Y38" s="471">
        <v>7.5003444320000003</v>
      </c>
      <c r="Z38" s="471">
        <v>7.5636238100000002</v>
      </c>
      <c r="AA38" s="471">
        <v>6.9934557269999997</v>
      </c>
      <c r="AB38" s="471">
        <v>7.6783369659999998</v>
      </c>
      <c r="AC38" s="471">
        <v>7.0925904839999996</v>
      </c>
      <c r="AD38" s="471">
        <v>7.1546601250000004</v>
      </c>
      <c r="AE38" s="471">
        <v>8.5200768769999993</v>
      </c>
      <c r="AF38" s="471">
        <v>10.295833310000001</v>
      </c>
      <c r="AG38" s="471">
        <v>9.3393175110000008</v>
      </c>
      <c r="AH38" s="471">
        <v>11.63169093</v>
      </c>
      <c r="AI38" s="471">
        <v>11.483619429999999</v>
      </c>
      <c r="AJ38" s="471">
        <v>9.0611041379999993</v>
      </c>
      <c r="AK38" s="471">
        <v>8.2731354320000001</v>
      </c>
      <c r="AL38" s="471">
        <v>9.2845154179999998</v>
      </c>
      <c r="AM38" s="471">
        <v>8.6792072850000004</v>
      </c>
      <c r="AN38" s="471">
        <v>6.3174340850000004</v>
      </c>
      <c r="AO38" s="471">
        <v>5.703607624</v>
      </c>
      <c r="AP38" s="471">
        <v>5.124951941</v>
      </c>
      <c r="AQ38" s="471">
        <v>4.6785331880000003</v>
      </c>
      <c r="AR38" s="471">
        <v>4.500313502</v>
      </c>
      <c r="AS38" s="471">
        <v>5.381255597</v>
      </c>
      <c r="AT38" s="471">
        <v>4.8208580489999999</v>
      </c>
      <c r="AU38" s="471">
        <v>4.8295511150000001</v>
      </c>
      <c r="AV38" s="471">
        <v>5.2057699270000004</v>
      </c>
      <c r="AW38" s="471">
        <v>5.4197470049999996</v>
      </c>
      <c r="AX38" s="471">
        <v>5.4475510839999997</v>
      </c>
      <c r="AY38" s="471">
        <v>5.6781667069999999</v>
      </c>
      <c r="AZ38" s="471">
        <v>5.1656812890000001</v>
      </c>
      <c r="BA38" s="471">
        <v>4.609406516</v>
      </c>
      <c r="BB38" s="471">
        <v>4.2397887870000002</v>
      </c>
      <c r="BC38" s="471">
        <v>4.1087984559999997</v>
      </c>
      <c r="BD38" s="689">
        <v>5.1292309960000004</v>
      </c>
      <c r="BE38" s="689">
        <v>4.8088570439999998</v>
      </c>
      <c r="BF38" s="689">
        <v>4.3689980000000004</v>
      </c>
      <c r="BG38" s="689">
        <v>4.3735730000000004</v>
      </c>
      <c r="BH38" s="392">
        <v>4.202769</v>
      </c>
      <c r="BI38" s="392">
        <v>4.5804049999999998</v>
      </c>
      <c r="BJ38" s="392">
        <v>5.314457</v>
      </c>
      <c r="BK38" s="392">
        <v>5.7035309999999999</v>
      </c>
      <c r="BL38" s="392">
        <v>5.5124880000000003</v>
      </c>
      <c r="BM38" s="392">
        <v>5.1325459999999996</v>
      </c>
      <c r="BN38" s="392">
        <v>4.7636979999999998</v>
      </c>
      <c r="BO38" s="392">
        <v>4.5358499999999999</v>
      </c>
      <c r="BP38" s="392">
        <v>4.6384499999999997</v>
      </c>
      <c r="BQ38" s="392">
        <v>4.7979839999999996</v>
      </c>
      <c r="BR38" s="392">
        <v>4.964842</v>
      </c>
      <c r="BS38" s="392">
        <v>5.192107</v>
      </c>
      <c r="BT38" s="392">
        <v>5.0092119999999998</v>
      </c>
      <c r="BU38" s="392">
        <v>5.3284419999999999</v>
      </c>
      <c r="BV38" s="392">
        <v>5.9263110000000001</v>
      </c>
    </row>
    <row r="39" spans="1:74" ht="11.1" customHeight="1" x14ac:dyDescent="0.2">
      <c r="A39" s="659" t="s">
        <v>378</v>
      </c>
      <c r="B39" s="661" t="s">
        <v>1243</v>
      </c>
      <c r="C39" s="471">
        <v>4.1774265039999996</v>
      </c>
      <c r="D39" s="471">
        <v>4.0231267700000002</v>
      </c>
      <c r="E39" s="471">
        <v>3.8621177389999999</v>
      </c>
      <c r="F39" s="471">
        <v>3.4365748279999999</v>
      </c>
      <c r="G39" s="471">
        <v>3.3970316789999999</v>
      </c>
      <c r="H39" s="471">
        <v>3.1696425860000002</v>
      </c>
      <c r="I39" s="471">
        <v>3.0630553489999999</v>
      </c>
      <c r="J39" s="471">
        <v>3.314621517</v>
      </c>
      <c r="K39" s="471">
        <v>3.7328641889999998</v>
      </c>
      <c r="L39" s="471">
        <v>3.5747728809999999</v>
      </c>
      <c r="M39" s="471">
        <v>4.3090459360000004</v>
      </c>
      <c r="N39" s="471">
        <v>4.487965</v>
      </c>
      <c r="O39" s="471">
        <v>4.2863565890000004</v>
      </c>
      <c r="P39" s="471">
        <v>4.922224376</v>
      </c>
      <c r="Q39" s="471">
        <v>4.3915931480000001</v>
      </c>
      <c r="R39" s="471">
        <v>3.9683921130000002</v>
      </c>
      <c r="S39" s="471">
        <v>4.096608356</v>
      </c>
      <c r="T39" s="471">
        <v>4.2190152169999999</v>
      </c>
      <c r="U39" s="471">
        <v>4.7217451500000003</v>
      </c>
      <c r="V39" s="471">
        <v>4.9418584829999999</v>
      </c>
      <c r="W39" s="471">
        <v>5.7045000180000001</v>
      </c>
      <c r="X39" s="471">
        <v>6.7916426269999999</v>
      </c>
      <c r="Y39" s="471">
        <v>7.0918662110000001</v>
      </c>
      <c r="Z39" s="471">
        <v>6.7871224870000004</v>
      </c>
      <c r="AA39" s="471">
        <v>5.757215972</v>
      </c>
      <c r="AB39" s="471">
        <v>7.0021732779999999</v>
      </c>
      <c r="AC39" s="471">
        <v>5.9854488339999996</v>
      </c>
      <c r="AD39" s="471">
        <v>6.8103608979999999</v>
      </c>
      <c r="AE39" s="471">
        <v>8.5134944749999999</v>
      </c>
      <c r="AF39" s="471">
        <v>9.6445095809999994</v>
      </c>
      <c r="AG39" s="471">
        <v>8.9659416509999996</v>
      </c>
      <c r="AH39" s="471">
        <v>10.966678160000001</v>
      </c>
      <c r="AI39" s="471">
        <v>10.37555145</v>
      </c>
      <c r="AJ39" s="471">
        <v>7.904964809</v>
      </c>
      <c r="AK39" s="471">
        <v>7.0001831049999996</v>
      </c>
      <c r="AL39" s="471">
        <v>8.0319203580000007</v>
      </c>
      <c r="AM39" s="471">
        <v>6.5799387500000002</v>
      </c>
      <c r="AN39" s="471">
        <v>5.2400540510000004</v>
      </c>
      <c r="AO39" s="471">
        <v>4.4929666949999998</v>
      </c>
      <c r="AP39" s="471">
        <v>3.9142072560000001</v>
      </c>
      <c r="AQ39" s="471">
        <v>3.655301583</v>
      </c>
      <c r="AR39" s="471">
        <v>3.6514245459999999</v>
      </c>
      <c r="AS39" s="471">
        <v>4.2208784230000003</v>
      </c>
      <c r="AT39" s="471">
        <v>4.008784897</v>
      </c>
      <c r="AU39" s="471">
        <v>4.060345001</v>
      </c>
      <c r="AV39" s="471">
        <v>4.1380108910000004</v>
      </c>
      <c r="AW39" s="471">
        <v>4.4818486829999999</v>
      </c>
      <c r="AX39" s="471">
        <v>4.343119379</v>
      </c>
      <c r="AY39" s="471">
        <v>4.8809253740000003</v>
      </c>
      <c r="AZ39" s="471">
        <v>4.212404051</v>
      </c>
      <c r="BA39" s="471">
        <v>3.2021335679999998</v>
      </c>
      <c r="BB39" s="471">
        <v>3.0553108440000001</v>
      </c>
      <c r="BC39" s="471">
        <v>3.169498436</v>
      </c>
      <c r="BD39" s="689">
        <v>4.0487304899999996</v>
      </c>
      <c r="BE39" s="689">
        <v>3.8857138870000001</v>
      </c>
      <c r="BF39" s="689">
        <v>3.6121940000000001</v>
      </c>
      <c r="BG39" s="689">
        <v>3.6332469999999999</v>
      </c>
      <c r="BH39" s="392">
        <v>3.6913109999999998</v>
      </c>
      <c r="BI39" s="392">
        <v>4.0874050000000004</v>
      </c>
      <c r="BJ39" s="392">
        <v>4.799919</v>
      </c>
      <c r="BK39" s="392">
        <v>5.0708159999999998</v>
      </c>
      <c r="BL39" s="392">
        <v>5.1348029999999998</v>
      </c>
      <c r="BM39" s="392">
        <v>4.5490380000000004</v>
      </c>
      <c r="BN39" s="392">
        <v>4.1571910000000001</v>
      </c>
      <c r="BO39" s="392">
        <v>3.9706199999999998</v>
      </c>
      <c r="BP39" s="392">
        <v>4.0544500000000001</v>
      </c>
      <c r="BQ39" s="392">
        <v>4.1991800000000001</v>
      </c>
      <c r="BR39" s="392">
        <v>4.4699119999999999</v>
      </c>
      <c r="BS39" s="392">
        <v>4.5888799999999996</v>
      </c>
      <c r="BT39" s="392">
        <v>4.524597</v>
      </c>
      <c r="BU39" s="392">
        <v>4.8030970000000002</v>
      </c>
      <c r="BV39" s="392">
        <v>5.340204</v>
      </c>
    </row>
    <row r="40" spans="1:74" ht="11.1" customHeight="1" x14ac:dyDescent="0.2">
      <c r="A40" s="659" t="s">
        <v>379</v>
      </c>
      <c r="B40" s="661" t="s">
        <v>1244</v>
      </c>
      <c r="C40" s="471">
        <v>2.3651844660000001</v>
      </c>
      <c r="D40" s="471">
        <v>2.1492201799999999</v>
      </c>
      <c r="E40" s="471">
        <v>2.0697843859999998</v>
      </c>
      <c r="F40" s="471">
        <v>1.886994885</v>
      </c>
      <c r="G40" s="471">
        <v>2.0089055390000001</v>
      </c>
      <c r="H40" s="471">
        <v>1.922499124</v>
      </c>
      <c r="I40" s="471">
        <v>1.773560378</v>
      </c>
      <c r="J40" s="471">
        <v>2.171165593</v>
      </c>
      <c r="K40" s="471">
        <v>2.6363684429999998</v>
      </c>
      <c r="L40" s="471">
        <v>2.5144752079999999</v>
      </c>
      <c r="M40" s="471">
        <v>3.129866217</v>
      </c>
      <c r="N40" s="471">
        <v>3.075623744</v>
      </c>
      <c r="O40" s="471">
        <v>2.811569204</v>
      </c>
      <c r="P40" s="471">
        <v>14.564583669999999</v>
      </c>
      <c r="Q40" s="471">
        <v>3.1118067759999999</v>
      </c>
      <c r="R40" s="471">
        <v>2.9036798570000002</v>
      </c>
      <c r="S40" s="471">
        <v>3.3111017129999998</v>
      </c>
      <c r="T40" s="471">
        <v>3.4523988339999998</v>
      </c>
      <c r="U40" s="471">
        <v>4.0384118459999998</v>
      </c>
      <c r="V40" s="471">
        <v>4.3693264279999999</v>
      </c>
      <c r="W40" s="471">
        <v>4.7926782550000002</v>
      </c>
      <c r="X40" s="471">
        <v>6.058611827</v>
      </c>
      <c r="Y40" s="471">
        <v>6.2381779159999997</v>
      </c>
      <c r="Z40" s="471">
        <v>5.6705090409999999</v>
      </c>
      <c r="AA40" s="471">
        <v>5.0103348820000004</v>
      </c>
      <c r="AB40" s="471">
        <v>6.2976418240000003</v>
      </c>
      <c r="AC40" s="471">
        <v>4.7998903000000004</v>
      </c>
      <c r="AD40" s="471">
        <v>5.7275686930000003</v>
      </c>
      <c r="AE40" s="471">
        <v>7.4506833029999999</v>
      </c>
      <c r="AF40" s="471">
        <v>8.860844728</v>
      </c>
      <c r="AG40" s="471">
        <v>6.9117139019999998</v>
      </c>
      <c r="AH40" s="471">
        <v>8.468910631</v>
      </c>
      <c r="AI40" s="471">
        <v>8.8355797220000003</v>
      </c>
      <c r="AJ40" s="471">
        <v>5.7249378889999996</v>
      </c>
      <c r="AK40" s="471">
        <v>4.913360817</v>
      </c>
      <c r="AL40" s="471">
        <v>6.2145298609999999</v>
      </c>
      <c r="AM40" s="471">
        <v>4.6241386149999997</v>
      </c>
      <c r="AN40" s="471">
        <v>2.9931916470000002</v>
      </c>
      <c r="AO40" s="471">
        <v>2.5432731479999999</v>
      </c>
      <c r="AP40" s="471">
        <v>2.1388655750000001</v>
      </c>
      <c r="AQ40" s="471">
        <v>2.1456960669999998</v>
      </c>
      <c r="AR40" s="471">
        <v>2.3654088619999998</v>
      </c>
      <c r="AS40" s="471">
        <v>2.803951407</v>
      </c>
      <c r="AT40" s="471">
        <v>2.6344662570000001</v>
      </c>
      <c r="AU40" s="471">
        <v>2.7027436009999999</v>
      </c>
      <c r="AV40" s="471">
        <v>2.7544711620000002</v>
      </c>
      <c r="AW40" s="471">
        <v>2.8994915809999999</v>
      </c>
      <c r="AX40" s="471">
        <v>2.7255934119999998</v>
      </c>
      <c r="AY40" s="471">
        <v>3.1581630380000001</v>
      </c>
      <c r="AZ40" s="471">
        <v>2.5940173020000001</v>
      </c>
      <c r="BA40" s="471">
        <v>1.677023438</v>
      </c>
      <c r="BB40" s="471">
        <v>1.6078636829999999</v>
      </c>
      <c r="BC40" s="471">
        <v>1.7750929849999999</v>
      </c>
      <c r="BD40" s="689">
        <v>2.5148136179999998</v>
      </c>
      <c r="BE40" s="689">
        <v>2.523021424</v>
      </c>
      <c r="BF40" s="689">
        <v>2.1244999999999998</v>
      </c>
      <c r="BG40" s="689">
        <v>2.496864</v>
      </c>
      <c r="BH40" s="392">
        <v>2.6874950000000002</v>
      </c>
      <c r="BI40" s="392">
        <v>2.9169290000000001</v>
      </c>
      <c r="BJ40" s="392">
        <v>3.6354649999999999</v>
      </c>
      <c r="BK40" s="392">
        <v>3.8998949999999999</v>
      </c>
      <c r="BL40" s="392">
        <v>3.8625050000000001</v>
      </c>
      <c r="BM40" s="392">
        <v>2.8741150000000002</v>
      </c>
      <c r="BN40" s="392">
        <v>2.6538330000000001</v>
      </c>
      <c r="BO40" s="392">
        <v>2.6138590000000002</v>
      </c>
      <c r="BP40" s="392">
        <v>3.0073289999999999</v>
      </c>
      <c r="BQ40" s="392">
        <v>3.0732819999999998</v>
      </c>
      <c r="BR40" s="392">
        <v>3.3054459999999999</v>
      </c>
      <c r="BS40" s="392">
        <v>3.4872510000000001</v>
      </c>
      <c r="BT40" s="392">
        <v>3.3773070000000001</v>
      </c>
      <c r="BU40" s="392">
        <v>3.5036179999999999</v>
      </c>
      <c r="BV40" s="392">
        <v>4.0218410000000002</v>
      </c>
    </row>
    <row r="41" spans="1:74" ht="11.1" customHeight="1" x14ac:dyDescent="0.2">
      <c r="A41" s="659" t="s">
        <v>380</v>
      </c>
      <c r="B41" s="661" t="s">
        <v>1036</v>
      </c>
      <c r="C41" s="471">
        <v>4.3297598129999999</v>
      </c>
      <c r="D41" s="471">
        <v>4.3591531400000001</v>
      </c>
      <c r="E41" s="471">
        <v>4.4004808520000003</v>
      </c>
      <c r="F41" s="471">
        <v>4.2149364269999996</v>
      </c>
      <c r="G41" s="471">
        <v>4.5025700850000003</v>
      </c>
      <c r="H41" s="471">
        <v>5.073605444</v>
      </c>
      <c r="I41" s="471">
        <v>4.5979828850000004</v>
      </c>
      <c r="J41" s="471">
        <v>4.5211774990000002</v>
      </c>
      <c r="K41" s="471">
        <v>4.5978339549999996</v>
      </c>
      <c r="L41" s="471">
        <v>4.9945787509999997</v>
      </c>
      <c r="M41" s="471">
        <v>4.7888944340000004</v>
      </c>
      <c r="N41" s="471">
        <v>4.8047520390000003</v>
      </c>
      <c r="O41" s="471">
        <v>4.9362985779999997</v>
      </c>
      <c r="P41" s="471">
        <v>5.2666253970000003</v>
      </c>
      <c r="Q41" s="471">
        <v>5.3058923460000003</v>
      </c>
      <c r="R41" s="471">
        <v>5.5240488350000003</v>
      </c>
      <c r="S41" s="471">
        <v>5.780423409</v>
      </c>
      <c r="T41" s="471">
        <v>6.0515057690000003</v>
      </c>
      <c r="U41" s="471">
        <v>6.5809995089999997</v>
      </c>
      <c r="V41" s="471">
        <v>6.9554586010000001</v>
      </c>
      <c r="W41" s="471">
        <v>7.1211649350000004</v>
      </c>
      <c r="X41" s="471">
        <v>7.8112635539999999</v>
      </c>
      <c r="Y41" s="471">
        <v>7.6502670359999998</v>
      </c>
      <c r="Z41" s="471">
        <v>7.5417688150000002</v>
      </c>
      <c r="AA41" s="471">
        <v>7.0868568390000002</v>
      </c>
      <c r="AB41" s="471">
        <v>7.0647483680000001</v>
      </c>
      <c r="AC41" s="471">
        <v>7.1634511310000004</v>
      </c>
      <c r="AD41" s="471">
        <v>7.5489349109999999</v>
      </c>
      <c r="AE41" s="471">
        <v>8.5310311159999994</v>
      </c>
      <c r="AF41" s="471">
        <v>9.3234039119999998</v>
      </c>
      <c r="AG41" s="471">
        <v>10.42130931</v>
      </c>
      <c r="AH41" s="471">
        <v>10.250411400000001</v>
      </c>
      <c r="AI41" s="471">
        <v>10.7390148</v>
      </c>
      <c r="AJ41" s="471">
        <v>11.012728409999999</v>
      </c>
      <c r="AK41" s="471">
        <v>10.248567019999999</v>
      </c>
      <c r="AL41" s="471">
        <v>8.9132794579999999</v>
      </c>
      <c r="AM41" s="471">
        <v>10.62694377</v>
      </c>
      <c r="AN41" s="471">
        <v>8.4425297399999994</v>
      </c>
      <c r="AO41" s="471">
        <v>7.5560202749999998</v>
      </c>
      <c r="AP41" s="471">
        <v>7.512250012</v>
      </c>
      <c r="AQ41" s="471">
        <v>7.8088317900000002</v>
      </c>
      <c r="AR41" s="471">
        <v>7.9464027980000003</v>
      </c>
      <c r="AS41" s="471">
        <v>7.9025841840000002</v>
      </c>
      <c r="AT41" s="471">
        <v>7.9349934390000003</v>
      </c>
      <c r="AU41" s="471">
        <v>8.3105194180000002</v>
      </c>
      <c r="AV41" s="471">
        <v>8.8697219179999998</v>
      </c>
      <c r="AW41" s="471">
        <v>7.4083248859999999</v>
      </c>
      <c r="AX41" s="471">
        <v>7.432613431</v>
      </c>
      <c r="AY41" s="471">
        <v>7.5235672559999998</v>
      </c>
      <c r="AZ41" s="471">
        <v>9.0750016020000004</v>
      </c>
      <c r="BA41" s="471">
        <v>7.9262030049999996</v>
      </c>
      <c r="BB41" s="471">
        <v>7.2592460179999998</v>
      </c>
      <c r="BC41" s="471">
        <v>6.6735019290000004</v>
      </c>
      <c r="BD41" s="689">
        <v>6.5508150340000002</v>
      </c>
      <c r="BE41" s="689">
        <v>6.4796657990000002</v>
      </c>
      <c r="BF41" s="689">
        <v>6.1830249999999998</v>
      </c>
      <c r="BG41" s="689">
        <v>5.9773969999999998</v>
      </c>
      <c r="BH41" s="392">
        <v>6.3055789999999998</v>
      </c>
      <c r="BI41" s="392">
        <v>5.7312440000000002</v>
      </c>
      <c r="BJ41" s="392">
        <v>5.5403419999999999</v>
      </c>
      <c r="BK41" s="392">
        <v>5.88171</v>
      </c>
      <c r="BL41" s="392">
        <v>5.9549190000000003</v>
      </c>
      <c r="BM41" s="392">
        <v>5.8001459999999998</v>
      </c>
      <c r="BN41" s="392">
        <v>5.6320870000000003</v>
      </c>
      <c r="BO41" s="392">
        <v>5.7597160000000001</v>
      </c>
      <c r="BP41" s="392">
        <v>6.0005870000000003</v>
      </c>
      <c r="BQ41" s="392">
        <v>6.2038919999999997</v>
      </c>
      <c r="BR41" s="392">
        <v>6.1154500000000001</v>
      </c>
      <c r="BS41" s="392">
        <v>6.0573139999999999</v>
      </c>
      <c r="BT41" s="392">
        <v>6.475352</v>
      </c>
      <c r="BU41" s="392">
        <v>5.9662420000000003</v>
      </c>
      <c r="BV41" s="392">
        <v>5.8033460000000003</v>
      </c>
    </row>
    <row r="42" spans="1:74" ht="11.1" customHeight="1" x14ac:dyDescent="0.2">
      <c r="A42" s="659" t="s">
        <v>381</v>
      </c>
      <c r="B42" s="664" t="s">
        <v>1039</v>
      </c>
      <c r="C42" s="473">
        <v>7.6301573339999997</v>
      </c>
      <c r="D42" s="473">
        <v>7.2803786669999999</v>
      </c>
      <c r="E42" s="473">
        <v>6.967962784</v>
      </c>
      <c r="F42" s="473">
        <v>6.5187976780000003</v>
      </c>
      <c r="G42" s="473">
        <v>6.0521346080000002</v>
      </c>
      <c r="H42" s="473">
        <v>6.2060910910000002</v>
      </c>
      <c r="I42" s="473">
        <v>6.2164314430000003</v>
      </c>
      <c r="J42" s="473">
        <v>5.8588660800000003</v>
      </c>
      <c r="K42" s="473">
        <v>6.1470637730000002</v>
      </c>
      <c r="L42" s="473">
        <v>6.5592661029999997</v>
      </c>
      <c r="M42" s="473">
        <v>6.925002578</v>
      </c>
      <c r="N42" s="473">
        <v>7.5889461210000002</v>
      </c>
      <c r="O42" s="473">
        <v>8.7052411670000005</v>
      </c>
      <c r="P42" s="473">
        <v>8.2405450079999998</v>
      </c>
      <c r="Q42" s="473">
        <v>8.5376710510000002</v>
      </c>
      <c r="R42" s="473">
        <v>7.6890330760000003</v>
      </c>
      <c r="S42" s="473">
        <v>6.6390515539999999</v>
      </c>
      <c r="T42" s="473">
        <v>7.3736123410000003</v>
      </c>
      <c r="U42" s="473">
        <v>7.6437350909999999</v>
      </c>
      <c r="V42" s="473">
        <v>7.4404625700000002</v>
      </c>
      <c r="W42" s="473">
        <v>7.7442453689999997</v>
      </c>
      <c r="X42" s="473">
        <v>8.1330768720000002</v>
      </c>
      <c r="Y42" s="473">
        <v>7.4020233910000002</v>
      </c>
      <c r="Z42" s="473">
        <v>7.816373263</v>
      </c>
      <c r="AA42" s="473">
        <v>8.939989915</v>
      </c>
      <c r="AB42" s="473">
        <v>8.9546752489999992</v>
      </c>
      <c r="AC42" s="473">
        <v>8.5670192029999992</v>
      </c>
      <c r="AD42" s="473">
        <v>8.5515177419999997</v>
      </c>
      <c r="AE42" s="473">
        <v>8.9333881829999999</v>
      </c>
      <c r="AF42" s="473">
        <v>9.7402664059999999</v>
      </c>
      <c r="AG42" s="473">
        <v>9.3583524929999999</v>
      </c>
      <c r="AH42" s="473">
        <v>9.8614359329999992</v>
      </c>
      <c r="AI42" s="473">
        <v>9.5936338110000001</v>
      </c>
      <c r="AJ42" s="473">
        <v>8.8003588159999993</v>
      </c>
      <c r="AK42" s="473">
        <v>9.2312450560000006</v>
      </c>
      <c r="AL42" s="473">
        <v>10.08363699</v>
      </c>
      <c r="AM42" s="473">
        <v>11.047419769999999</v>
      </c>
      <c r="AN42" s="473">
        <v>11.526042260000001</v>
      </c>
      <c r="AO42" s="473">
        <v>9.9314357720000004</v>
      </c>
      <c r="AP42" s="473">
        <v>8.7273984010000003</v>
      </c>
      <c r="AQ42" s="473">
        <v>7.951536945</v>
      </c>
      <c r="AR42" s="473">
        <v>7.7256566400000004</v>
      </c>
      <c r="AS42" s="473">
        <v>7.7138021549999998</v>
      </c>
      <c r="AT42" s="473">
        <v>8.2968813990000001</v>
      </c>
      <c r="AU42" s="473">
        <v>8.0945952810000001</v>
      </c>
      <c r="AV42" s="473">
        <v>8.2564514110000005</v>
      </c>
      <c r="AW42" s="473">
        <v>8.7893036890000005</v>
      </c>
      <c r="AX42" s="473">
        <v>9.9547357460000008</v>
      </c>
      <c r="AY42" s="473">
        <v>8.732320477</v>
      </c>
      <c r="AZ42" s="473">
        <v>8.8872589949999998</v>
      </c>
      <c r="BA42" s="473">
        <v>8.8430584159999999</v>
      </c>
      <c r="BB42" s="473">
        <v>8.3005581159999995</v>
      </c>
      <c r="BC42" s="473">
        <v>6.8695642880000003</v>
      </c>
      <c r="BD42" s="703">
        <v>7.1533216599999996</v>
      </c>
      <c r="BE42" s="703">
        <v>7.389385871</v>
      </c>
      <c r="BF42" s="703">
        <v>7.4069339999999997</v>
      </c>
      <c r="BG42" s="703">
        <v>7.1712790000000002</v>
      </c>
      <c r="BH42" s="419">
        <v>7.0330139999999997</v>
      </c>
      <c r="BI42" s="419">
        <v>7.1751810000000003</v>
      </c>
      <c r="BJ42" s="419">
        <v>7.9084760000000003</v>
      </c>
      <c r="BK42" s="419">
        <v>8.1526940000000003</v>
      </c>
      <c r="BL42" s="419">
        <v>8.1847440000000002</v>
      </c>
      <c r="BM42" s="419">
        <v>7.9668720000000004</v>
      </c>
      <c r="BN42" s="419">
        <v>7.2964169999999999</v>
      </c>
      <c r="BO42" s="419">
        <v>6.7757930000000002</v>
      </c>
      <c r="BP42" s="419">
        <v>6.906021</v>
      </c>
      <c r="BQ42" s="419">
        <v>6.9398179999999998</v>
      </c>
      <c r="BR42" s="419">
        <v>7.1375219999999997</v>
      </c>
      <c r="BS42" s="419">
        <v>7.0314800000000002</v>
      </c>
      <c r="BT42" s="419">
        <v>6.9771089999999996</v>
      </c>
      <c r="BU42" s="419">
        <v>7.181546</v>
      </c>
      <c r="BV42" s="419">
        <v>7.9484810000000001</v>
      </c>
    </row>
    <row r="43" spans="1:74" s="117" customFormat="1" ht="12" customHeight="1" x14ac:dyDescent="0.25">
      <c r="A43" s="99"/>
      <c r="B43" s="1072" t="s">
        <v>1247</v>
      </c>
      <c r="C43" s="1055"/>
      <c r="D43" s="1055"/>
      <c r="E43" s="1055"/>
      <c r="F43" s="1055"/>
      <c r="G43" s="1055"/>
      <c r="H43" s="1055"/>
      <c r="I43" s="1055"/>
      <c r="J43" s="1055"/>
      <c r="K43" s="1055"/>
      <c r="L43" s="1055"/>
      <c r="M43" s="1055"/>
      <c r="N43" s="1055"/>
      <c r="O43" s="1055"/>
      <c r="P43" s="1055"/>
      <c r="Q43" s="1055"/>
      <c r="AY43" s="228"/>
      <c r="AZ43" s="228"/>
      <c r="BA43" s="228"/>
      <c r="BB43" s="228"/>
      <c r="BC43" s="228"/>
      <c r="BD43" s="757"/>
      <c r="BE43" s="757"/>
      <c r="BF43" s="757"/>
      <c r="BG43" s="757"/>
      <c r="BH43" s="228"/>
      <c r="BI43" s="228"/>
      <c r="BJ43" s="228"/>
    </row>
    <row r="44" spans="1:74" s="376" customFormat="1" ht="12" customHeight="1" x14ac:dyDescent="0.2">
      <c r="A44" s="375"/>
      <c r="B44" s="906" t="s">
        <v>830</v>
      </c>
      <c r="C44" s="906"/>
      <c r="D44" s="906"/>
      <c r="E44" s="906"/>
      <c r="F44" s="906"/>
      <c r="G44" s="906"/>
      <c r="H44" s="906"/>
      <c r="I44" s="906"/>
      <c r="J44" s="906"/>
      <c r="K44" s="906"/>
      <c r="L44" s="906"/>
      <c r="M44" s="906"/>
      <c r="N44" s="906"/>
      <c r="O44" s="906"/>
      <c r="P44" s="906"/>
      <c r="Q44" s="906"/>
      <c r="BD44" s="379"/>
      <c r="BE44" s="379"/>
      <c r="BF44" s="379"/>
      <c r="BG44" s="379"/>
    </row>
    <row r="45" spans="1:74" s="189" customFormat="1" ht="12" customHeight="1" x14ac:dyDescent="0.25">
      <c r="A45" s="188"/>
      <c r="B45" s="1006" t="str">
        <f>Dates!$G$2</f>
        <v>EIA completed modeling and analysis for this report on Thursday, October 3, 2024.</v>
      </c>
      <c r="C45" s="1007"/>
      <c r="D45" s="1007"/>
      <c r="E45" s="1007"/>
      <c r="F45" s="1007"/>
      <c r="G45" s="1007"/>
      <c r="H45" s="1007"/>
      <c r="I45" s="1007"/>
      <c r="J45" s="1007"/>
      <c r="K45" s="1007"/>
      <c r="L45" s="1007"/>
      <c r="M45" s="1007"/>
      <c r="N45" s="1007"/>
      <c r="O45" s="1007"/>
      <c r="P45" s="1007"/>
      <c r="Q45" s="1007"/>
      <c r="AY45" s="229"/>
      <c r="AZ45" s="229"/>
      <c r="BA45" s="229"/>
      <c r="BB45" s="229"/>
      <c r="BC45" s="229"/>
      <c r="BD45" s="758"/>
      <c r="BE45" s="758"/>
      <c r="BF45" s="758"/>
      <c r="BG45" s="758"/>
      <c r="BH45" s="229"/>
      <c r="BI45" s="229"/>
      <c r="BJ45" s="229"/>
    </row>
    <row r="46" spans="1:74" s="189" customFormat="1" ht="12" customHeight="1" x14ac:dyDescent="0.25">
      <c r="A46" s="188"/>
      <c r="B46" s="1005" t="s">
        <v>483</v>
      </c>
      <c r="C46" s="1007"/>
      <c r="D46" s="1007"/>
      <c r="E46" s="1007"/>
      <c r="F46" s="1007"/>
      <c r="G46" s="1007"/>
      <c r="H46" s="1007"/>
      <c r="I46" s="1007"/>
      <c r="J46" s="1007"/>
      <c r="K46" s="1007"/>
      <c r="L46" s="1007"/>
      <c r="M46" s="1007"/>
      <c r="N46" s="1007"/>
      <c r="O46" s="1007"/>
      <c r="P46" s="1007"/>
      <c r="Q46" s="1007"/>
      <c r="AY46" s="229"/>
      <c r="AZ46" s="229"/>
      <c r="BA46" s="229"/>
      <c r="BB46" s="229"/>
      <c r="BC46" s="229"/>
      <c r="BD46" s="759"/>
      <c r="BE46" s="759"/>
      <c r="BF46" s="759"/>
      <c r="BG46" s="759"/>
      <c r="BH46" s="229"/>
      <c r="BI46" s="229"/>
      <c r="BJ46" s="229"/>
    </row>
    <row r="47" spans="1:74" s="117" customFormat="1" ht="12" customHeight="1" x14ac:dyDescent="0.25">
      <c r="A47" s="99"/>
      <c r="B47" s="997" t="s">
        <v>1452</v>
      </c>
      <c r="C47" s="998"/>
      <c r="D47" s="998"/>
      <c r="E47" s="998"/>
      <c r="F47" s="998"/>
      <c r="G47" s="998"/>
      <c r="H47" s="998"/>
      <c r="I47" s="998"/>
      <c r="J47" s="998"/>
      <c r="K47" s="998"/>
      <c r="L47" s="998"/>
      <c r="M47" s="998"/>
      <c r="N47" s="998"/>
      <c r="O47" s="998"/>
      <c r="P47" s="998"/>
      <c r="Q47" s="998"/>
      <c r="AY47" s="228"/>
      <c r="AZ47" s="228"/>
      <c r="BA47" s="228"/>
      <c r="BB47" s="228"/>
      <c r="BC47" s="228"/>
      <c r="BD47" s="753"/>
      <c r="BE47" s="753"/>
      <c r="BF47" s="753"/>
      <c r="BG47" s="753"/>
      <c r="BH47" s="228"/>
      <c r="BI47" s="228"/>
      <c r="BJ47" s="228"/>
    </row>
    <row r="48" spans="1:74" s="189" customFormat="1" ht="12" customHeight="1" x14ac:dyDescent="0.25">
      <c r="A48" s="188"/>
      <c r="B48" s="992" t="s">
        <v>494</v>
      </c>
      <c r="C48" s="994"/>
      <c r="D48" s="994"/>
      <c r="E48" s="994"/>
      <c r="F48" s="994"/>
      <c r="G48" s="994"/>
      <c r="H48" s="994"/>
      <c r="I48" s="994"/>
      <c r="J48" s="994"/>
      <c r="K48" s="994"/>
      <c r="L48" s="994"/>
      <c r="M48" s="994"/>
      <c r="N48" s="994"/>
      <c r="O48" s="994"/>
      <c r="P48" s="994"/>
      <c r="Q48" s="1055"/>
      <c r="AY48" s="229"/>
      <c r="AZ48" s="229"/>
      <c r="BA48" s="229"/>
      <c r="BB48" s="229"/>
      <c r="BC48" s="229"/>
      <c r="BD48" s="759"/>
      <c r="BE48" s="759"/>
      <c r="BF48" s="759"/>
      <c r="BG48" s="759"/>
      <c r="BH48" s="229"/>
      <c r="BI48" s="229"/>
      <c r="BJ48" s="229"/>
    </row>
    <row r="49" spans="1:74" s="189" customFormat="1" ht="12" customHeight="1" x14ac:dyDescent="0.25">
      <c r="A49" s="188"/>
      <c r="B49" s="999" t="s">
        <v>67</v>
      </c>
      <c r="C49" s="1007"/>
      <c r="D49" s="1007"/>
      <c r="E49" s="1007"/>
      <c r="F49" s="1007"/>
      <c r="G49" s="1007"/>
      <c r="H49" s="1007"/>
      <c r="I49" s="1007"/>
      <c r="J49" s="1007"/>
      <c r="K49" s="1007"/>
      <c r="L49" s="1007"/>
      <c r="M49" s="1007"/>
      <c r="N49" s="1007"/>
      <c r="O49" s="1007"/>
      <c r="P49" s="1007"/>
      <c r="Q49" s="1007"/>
      <c r="AY49" s="229"/>
      <c r="AZ49" s="229"/>
      <c r="BA49" s="229"/>
      <c r="BB49" s="229"/>
      <c r="BC49" s="229"/>
      <c r="BD49" s="759"/>
      <c r="BE49" s="759"/>
      <c r="BF49" s="759"/>
      <c r="BG49" s="759"/>
      <c r="BH49" s="229"/>
      <c r="BI49" s="229"/>
      <c r="BJ49" s="229"/>
    </row>
    <row r="50" spans="1:74" s="189" customFormat="1" ht="12" customHeight="1" x14ac:dyDescent="0.25">
      <c r="A50" s="190"/>
      <c r="B50" s="992" t="s">
        <v>499</v>
      </c>
      <c r="C50" s="1059"/>
      <c r="D50" s="1059"/>
      <c r="E50" s="1059"/>
      <c r="F50" s="1059"/>
      <c r="G50" s="1059"/>
      <c r="H50" s="1059"/>
      <c r="I50" s="1059"/>
      <c r="J50" s="1059"/>
      <c r="K50" s="1059"/>
      <c r="L50" s="1059"/>
      <c r="M50" s="1059"/>
      <c r="N50" s="1059"/>
      <c r="O50" s="1059"/>
      <c r="P50" s="1059"/>
      <c r="Q50" s="1055"/>
      <c r="AY50" s="229"/>
      <c r="AZ50" s="229"/>
      <c r="BA50" s="229"/>
      <c r="BB50" s="229"/>
      <c r="BC50" s="229"/>
      <c r="BD50" s="759"/>
      <c r="BE50" s="759"/>
      <c r="BF50" s="759"/>
      <c r="BG50" s="759"/>
      <c r="BH50" s="229"/>
      <c r="BI50" s="229"/>
      <c r="BJ50" s="229"/>
    </row>
    <row r="51" spans="1:74" s="189" customFormat="1" ht="12" customHeight="1" x14ac:dyDescent="0.2">
      <c r="A51" s="190"/>
      <c r="B51" s="45" t="s">
        <v>844</v>
      </c>
      <c r="C51" s="663"/>
      <c r="D51" s="663"/>
      <c r="E51" s="663"/>
      <c r="F51" s="663"/>
      <c r="G51" s="663"/>
      <c r="H51" s="663"/>
      <c r="I51" s="663"/>
      <c r="J51" s="663"/>
      <c r="K51" s="663"/>
      <c r="L51" s="663"/>
      <c r="M51" s="663"/>
      <c r="N51" s="663"/>
      <c r="O51" s="663"/>
      <c r="P51" s="663"/>
      <c r="Q51" s="663"/>
      <c r="AY51" s="229"/>
      <c r="AZ51" s="229"/>
      <c r="BA51" s="229"/>
      <c r="BB51" s="229"/>
      <c r="BC51" s="229"/>
      <c r="BD51" s="759"/>
      <c r="BE51" s="759"/>
      <c r="BF51" s="759"/>
      <c r="BG51" s="759"/>
      <c r="BH51" s="229"/>
      <c r="BI51" s="229"/>
      <c r="BJ51" s="229"/>
    </row>
    <row r="52" spans="1:74" s="189" customFormat="1" ht="12" customHeight="1" x14ac:dyDescent="0.25">
      <c r="A52" s="190"/>
      <c r="B52" s="992" t="s">
        <v>1248</v>
      </c>
      <c r="C52" s="1059"/>
      <c r="D52" s="1059"/>
      <c r="E52" s="1059"/>
      <c r="F52" s="1059"/>
      <c r="G52" s="1059"/>
      <c r="H52" s="1059"/>
      <c r="I52" s="1059"/>
      <c r="J52" s="1059"/>
      <c r="K52" s="1059"/>
      <c r="L52" s="1059"/>
      <c r="M52" s="1059"/>
      <c r="N52" s="1059"/>
      <c r="O52" s="1059"/>
      <c r="P52" s="1059"/>
      <c r="Q52" s="1055"/>
      <c r="AY52" s="229"/>
      <c r="AZ52" s="229"/>
      <c r="BA52" s="229"/>
      <c r="BB52" s="229"/>
      <c r="BC52" s="229"/>
      <c r="BD52" s="759"/>
      <c r="BE52" s="759"/>
      <c r="BF52" s="759"/>
      <c r="BG52" s="759"/>
      <c r="BH52" s="229"/>
      <c r="BI52" s="229"/>
      <c r="BJ52" s="229"/>
    </row>
    <row r="53" spans="1:74" s="191" customFormat="1" ht="12" customHeight="1" x14ac:dyDescent="0.25">
      <c r="A53" s="174"/>
      <c r="B53" s="1058" t="s">
        <v>1103</v>
      </c>
      <c r="C53" s="1055"/>
      <c r="D53" s="1055"/>
      <c r="E53" s="1055"/>
      <c r="F53" s="1055"/>
      <c r="G53" s="1055"/>
      <c r="H53" s="1055"/>
      <c r="I53" s="1055"/>
      <c r="J53" s="1055"/>
      <c r="K53" s="1055"/>
      <c r="L53" s="1055"/>
      <c r="M53" s="1055"/>
      <c r="N53" s="1055"/>
      <c r="O53" s="1055"/>
      <c r="P53" s="1055"/>
      <c r="Q53" s="1055"/>
      <c r="AY53" s="230"/>
      <c r="AZ53" s="230"/>
      <c r="BA53" s="230"/>
      <c r="BB53" s="230"/>
      <c r="BC53" s="230"/>
      <c r="BD53" s="759"/>
      <c r="BE53" s="759"/>
      <c r="BF53" s="759"/>
      <c r="BG53" s="759"/>
      <c r="BH53" s="230"/>
      <c r="BI53" s="230"/>
      <c r="BJ53" s="230"/>
    </row>
    <row r="54" spans="1:74" x14ac:dyDescent="0.2">
      <c r="BE54" s="753"/>
      <c r="BK54" s="147"/>
      <c r="BL54" s="147"/>
      <c r="BM54" s="147"/>
      <c r="BN54" s="147"/>
      <c r="BO54" s="147"/>
      <c r="BP54" s="147"/>
      <c r="BQ54" s="147"/>
      <c r="BR54" s="147"/>
      <c r="BS54" s="147"/>
      <c r="BT54" s="147"/>
      <c r="BU54" s="147"/>
      <c r="BV54" s="147"/>
    </row>
    <row r="55" spans="1:74" x14ac:dyDescent="0.2">
      <c r="BE55" s="753"/>
      <c r="BK55" s="147"/>
      <c r="BL55" s="147"/>
      <c r="BM55" s="147"/>
      <c r="BN55" s="147"/>
      <c r="BO55" s="147"/>
      <c r="BP55" s="147"/>
      <c r="BQ55" s="147"/>
      <c r="BR55" s="147"/>
      <c r="BS55" s="147"/>
      <c r="BT55" s="147"/>
      <c r="BU55" s="147"/>
      <c r="BV55" s="147"/>
    </row>
    <row r="56" spans="1:74" x14ac:dyDescent="0.2">
      <c r="BE56" s="753"/>
      <c r="BK56" s="147"/>
      <c r="BL56" s="147"/>
      <c r="BM56" s="147"/>
      <c r="BN56" s="147"/>
      <c r="BO56" s="147"/>
      <c r="BP56" s="147"/>
      <c r="BQ56" s="147"/>
      <c r="BR56" s="147"/>
      <c r="BS56" s="147"/>
      <c r="BT56" s="147"/>
      <c r="BU56" s="147"/>
      <c r="BV56" s="147"/>
    </row>
    <row r="57" spans="1:74" x14ac:dyDescent="0.2">
      <c r="BE57" s="753"/>
      <c r="BK57" s="147"/>
      <c r="BL57" s="147"/>
      <c r="BM57" s="147"/>
      <c r="BN57" s="147"/>
      <c r="BO57" s="147"/>
      <c r="BP57" s="147"/>
      <c r="BQ57" s="147"/>
      <c r="BR57" s="147"/>
      <c r="BS57" s="147"/>
      <c r="BT57" s="147"/>
      <c r="BU57" s="147"/>
      <c r="BV57" s="147"/>
    </row>
    <row r="58" spans="1:74" x14ac:dyDescent="0.2">
      <c r="BE58" s="753"/>
      <c r="BK58" s="147"/>
      <c r="BL58" s="147"/>
      <c r="BM58" s="147"/>
      <c r="BN58" s="147"/>
      <c r="BO58" s="147"/>
      <c r="BP58" s="147"/>
      <c r="BQ58" s="147"/>
      <c r="BR58" s="147"/>
      <c r="BS58" s="147"/>
      <c r="BT58" s="147"/>
      <c r="BU58" s="147"/>
      <c r="BV58" s="147"/>
    </row>
    <row r="59" spans="1:74" x14ac:dyDescent="0.2">
      <c r="BE59" s="753"/>
      <c r="BK59" s="147"/>
      <c r="BL59" s="147"/>
      <c r="BM59" s="147"/>
      <c r="BN59" s="147"/>
      <c r="BO59" s="147"/>
      <c r="BP59" s="147"/>
      <c r="BQ59" s="147"/>
      <c r="BR59" s="147"/>
      <c r="BS59" s="147"/>
      <c r="BT59" s="147"/>
      <c r="BU59" s="147"/>
      <c r="BV59" s="147"/>
    </row>
    <row r="60" spans="1:74" x14ac:dyDescent="0.2">
      <c r="BE60" s="753"/>
      <c r="BK60" s="147"/>
      <c r="BL60" s="147"/>
      <c r="BM60" s="147"/>
      <c r="BN60" s="147"/>
      <c r="BO60" s="147"/>
      <c r="BP60" s="147"/>
      <c r="BQ60" s="147"/>
      <c r="BR60" s="147"/>
      <c r="BS60" s="147"/>
      <c r="BT60" s="147"/>
      <c r="BU60" s="147"/>
      <c r="BV60" s="147"/>
    </row>
    <row r="61" spans="1:74" x14ac:dyDescent="0.2">
      <c r="BE61" s="753"/>
      <c r="BK61" s="147"/>
      <c r="BL61" s="147"/>
      <c r="BM61" s="147"/>
      <c r="BN61" s="147"/>
      <c r="BO61" s="147"/>
      <c r="BP61" s="147"/>
      <c r="BQ61" s="147"/>
      <c r="BR61" s="147"/>
      <c r="BS61" s="147"/>
      <c r="BT61" s="147"/>
      <c r="BU61" s="147"/>
      <c r="BV61" s="147"/>
    </row>
    <row r="62" spans="1:74" x14ac:dyDescent="0.2">
      <c r="BE62" s="753"/>
      <c r="BK62" s="147"/>
      <c r="BL62" s="147"/>
      <c r="BM62" s="147"/>
      <c r="BN62" s="147"/>
      <c r="BO62" s="147"/>
      <c r="BP62" s="147"/>
      <c r="BQ62" s="147"/>
      <c r="BR62" s="147"/>
      <c r="BS62" s="147"/>
      <c r="BT62" s="147"/>
      <c r="BU62" s="147"/>
      <c r="BV62" s="147"/>
    </row>
    <row r="63" spans="1:74" x14ac:dyDescent="0.2">
      <c r="BE63" s="753"/>
      <c r="BK63" s="147"/>
      <c r="BL63" s="147"/>
      <c r="BM63" s="147"/>
      <c r="BN63" s="147"/>
      <c r="BO63" s="147"/>
      <c r="BP63" s="147"/>
      <c r="BQ63" s="147"/>
      <c r="BR63" s="147"/>
      <c r="BS63" s="147"/>
      <c r="BT63" s="147"/>
      <c r="BU63" s="147"/>
      <c r="BV63" s="147"/>
    </row>
    <row r="64" spans="1:74" x14ac:dyDescent="0.2">
      <c r="BE64" s="753"/>
      <c r="BK64" s="147"/>
      <c r="BL64" s="147"/>
      <c r="BM64" s="147"/>
      <c r="BN64" s="147"/>
      <c r="BO64" s="147"/>
      <c r="BP64" s="147"/>
      <c r="BQ64" s="147"/>
      <c r="BR64" s="147"/>
      <c r="BS64" s="147"/>
      <c r="BT64" s="147"/>
      <c r="BU64" s="147"/>
      <c r="BV64" s="147"/>
    </row>
    <row r="65" spans="57:74" x14ac:dyDescent="0.2">
      <c r="BE65" s="753"/>
      <c r="BK65" s="147"/>
      <c r="BL65" s="147"/>
      <c r="BM65" s="147"/>
      <c r="BN65" s="147"/>
      <c r="BO65" s="147"/>
      <c r="BP65" s="147"/>
      <c r="BQ65" s="147"/>
      <c r="BR65" s="147"/>
      <c r="BS65" s="147"/>
      <c r="BT65" s="147"/>
      <c r="BU65" s="147"/>
      <c r="BV65" s="147"/>
    </row>
    <row r="66" spans="57:74" x14ac:dyDescent="0.2">
      <c r="BK66" s="147"/>
      <c r="BL66" s="147"/>
      <c r="BM66" s="147"/>
      <c r="BN66" s="147"/>
      <c r="BO66" s="147"/>
      <c r="BP66" s="147"/>
      <c r="BQ66" s="147"/>
      <c r="BR66" s="147"/>
      <c r="BS66" s="147"/>
      <c r="BT66" s="147"/>
      <c r="BU66" s="147"/>
      <c r="BV66" s="147"/>
    </row>
    <row r="67" spans="57:74" x14ac:dyDescent="0.2">
      <c r="BK67" s="147"/>
      <c r="BL67" s="147"/>
      <c r="BM67" s="147"/>
      <c r="BN67" s="147"/>
      <c r="BO67" s="147"/>
      <c r="BP67" s="147"/>
      <c r="BQ67" s="147"/>
      <c r="BR67" s="147"/>
      <c r="BS67" s="147"/>
      <c r="BT67" s="147"/>
      <c r="BU67" s="147"/>
      <c r="BV67" s="147"/>
    </row>
    <row r="68" spans="57:74" x14ac:dyDescent="0.2">
      <c r="BK68" s="147"/>
      <c r="BL68" s="147"/>
      <c r="BM68" s="147"/>
      <c r="BN68" s="147"/>
      <c r="BO68" s="147"/>
      <c r="BP68" s="147"/>
      <c r="BQ68" s="147"/>
      <c r="BR68" s="147"/>
      <c r="BS68" s="147"/>
      <c r="BT68" s="147"/>
      <c r="BU68" s="147"/>
      <c r="BV68" s="147"/>
    </row>
    <row r="69" spans="57:74" x14ac:dyDescent="0.2">
      <c r="BK69" s="147"/>
      <c r="BL69" s="147"/>
      <c r="BM69" s="147"/>
      <c r="BN69" s="147"/>
      <c r="BO69" s="147"/>
      <c r="BP69" s="147"/>
      <c r="BQ69" s="147"/>
      <c r="BR69" s="147"/>
      <c r="BS69" s="147"/>
      <c r="BT69" s="147"/>
      <c r="BU69" s="147"/>
      <c r="BV69" s="147"/>
    </row>
    <row r="70" spans="57:74" x14ac:dyDescent="0.2">
      <c r="BK70" s="147"/>
      <c r="BL70" s="147"/>
      <c r="BM70" s="147"/>
      <c r="BN70" s="147"/>
      <c r="BO70" s="147"/>
      <c r="BP70" s="147"/>
      <c r="BQ70" s="147"/>
      <c r="BR70" s="147"/>
      <c r="BS70" s="147"/>
      <c r="BT70" s="147"/>
      <c r="BU70" s="147"/>
      <c r="BV70" s="147"/>
    </row>
    <row r="71" spans="57:74" x14ac:dyDescent="0.2">
      <c r="BK71" s="147"/>
      <c r="BL71" s="147"/>
      <c r="BM71" s="147"/>
      <c r="BN71" s="147"/>
      <c r="BO71" s="147"/>
      <c r="BP71" s="147"/>
      <c r="BQ71" s="147"/>
      <c r="BR71" s="147"/>
      <c r="BS71" s="147"/>
      <c r="BT71" s="147"/>
      <c r="BU71" s="147"/>
      <c r="BV71" s="147"/>
    </row>
    <row r="72" spans="57:74" x14ac:dyDescent="0.2">
      <c r="BK72" s="147"/>
      <c r="BL72" s="147"/>
      <c r="BM72" s="147"/>
      <c r="BN72" s="147"/>
      <c r="BO72" s="147"/>
      <c r="BP72" s="147"/>
      <c r="BQ72" s="147"/>
      <c r="BR72" s="147"/>
      <c r="BS72" s="147"/>
      <c r="BT72" s="147"/>
      <c r="BU72" s="147"/>
      <c r="BV72" s="147"/>
    </row>
    <row r="73" spans="57:74" x14ac:dyDescent="0.2">
      <c r="BK73" s="147"/>
      <c r="BL73" s="147"/>
      <c r="BM73" s="147"/>
      <c r="BN73" s="147"/>
      <c r="BO73" s="147"/>
      <c r="BP73" s="147"/>
      <c r="BQ73" s="147"/>
      <c r="BR73" s="147"/>
      <c r="BS73" s="147"/>
      <c r="BT73" s="147"/>
      <c r="BU73" s="147"/>
      <c r="BV73" s="147"/>
    </row>
    <row r="74" spans="57:74" x14ac:dyDescent="0.2">
      <c r="BK74" s="147"/>
      <c r="BL74" s="147"/>
      <c r="BM74" s="147"/>
      <c r="BN74" s="147"/>
      <c r="BO74" s="147"/>
      <c r="BP74" s="147"/>
      <c r="BQ74" s="147"/>
      <c r="BR74" s="147"/>
      <c r="BS74" s="147"/>
      <c r="BT74" s="147"/>
      <c r="BU74" s="147"/>
      <c r="BV74" s="147"/>
    </row>
    <row r="75" spans="57:74" x14ac:dyDescent="0.2">
      <c r="BK75" s="147"/>
      <c r="BL75" s="147"/>
      <c r="BM75" s="147"/>
      <c r="BN75" s="147"/>
      <c r="BO75" s="147"/>
      <c r="BP75" s="147"/>
      <c r="BQ75" s="147"/>
      <c r="BR75" s="147"/>
      <c r="BS75" s="147"/>
      <c r="BT75" s="147"/>
      <c r="BU75" s="147"/>
      <c r="BV75" s="147"/>
    </row>
    <row r="76" spans="57:74" x14ac:dyDescent="0.2">
      <c r="BK76" s="147"/>
      <c r="BL76" s="147"/>
      <c r="BM76" s="147"/>
      <c r="BN76" s="147"/>
      <c r="BO76" s="147"/>
      <c r="BP76" s="147"/>
      <c r="BQ76" s="147"/>
      <c r="BR76" s="147"/>
      <c r="BS76" s="147"/>
      <c r="BT76" s="147"/>
      <c r="BU76" s="147"/>
      <c r="BV76" s="147"/>
    </row>
    <row r="77" spans="57:74" x14ac:dyDescent="0.2">
      <c r="BK77" s="147"/>
      <c r="BL77" s="147"/>
      <c r="BM77" s="147"/>
      <c r="BN77" s="147"/>
      <c r="BO77" s="147"/>
      <c r="BP77" s="147"/>
      <c r="BQ77" s="147"/>
      <c r="BR77" s="147"/>
      <c r="BS77" s="147"/>
      <c r="BT77" s="147"/>
      <c r="BU77" s="147"/>
      <c r="BV77" s="147"/>
    </row>
    <row r="78" spans="57:74" x14ac:dyDescent="0.2">
      <c r="BK78" s="147"/>
      <c r="BL78" s="147"/>
      <c r="BM78" s="147"/>
      <c r="BN78" s="147"/>
      <c r="BO78" s="147"/>
      <c r="BP78" s="147"/>
      <c r="BQ78" s="147"/>
      <c r="BR78" s="147"/>
      <c r="BS78" s="147"/>
      <c r="BT78" s="147"/>
      <c r="BU78" s="147"/>
      <c r="BV78" s="147"/>
    </row>
    <row r="79" spans="57:74" x14ac:dyDescent="0.2">
      <c r="BK79" s="147"/>
      <c r="BL79" s="147"/>
      <c r="BM79" s="147"/>
      <c r="BN79" s="147"/>
      <c r="BO79" s="147"/>
      <c r="BP79" s="147"/>
      <c r="BQ79" s="147"/>
      <c r="BR79" s="147"/>
      <c r="BS79" s="147"/>
      <c r="BT79" s="147"/>
      <c r="BU79" s="147"/>
      <c r="BV79" s="147"/>
    </row>
    <row r="80" spans="57:74" x14ac:dyDescent="0.2">
      <c r="BK80" s="147"/>
      <c r="BL80" s="147"/>
      <c r="BM80" s="147"/>
      <c r="BN80" s="147"/>
      <c r="BO80" s="147"/>
      <c r="BP80" s="147"/>
      <c r="BQ80" s="147"/>
      <c r="BR80" s="147"/>
      <c r="BS80" s="147"/>
      <c r="BT80" s="147"/>
      <c r="BU80" s="147"/>
      <c r="BV80" s="147"/>
    </row>
    <row r="81" spans="63:74" x14ac:dyDescent="0.2">
      <c r="BK81" s="147"/>
      <c r="BL81" s="147"/>
      <c r="BM81" s="147"/>
      <c r="BN81" s="147"/>
      <c r="BO81" s="147"/>
      <c r="BP81" s="147"/>
      <c r="BQ81" s="147"/>
      <c r="BR81" s="147"/>
      <c r="BS81" s="147"/>
      <c r="BT81" s="147"/>
      <c r="BU81" s="147"/>
      <c r="BV81" s="147"/>
    </row>
    <row r="82" spans="63:74" x14ac:dyDescent="0.2">
      <c r="BK82" s="147"/>
      <c r="BL82" s="147"/>
      <c r="BM82" s="147"/>
      <c r="BN82" s="147"/>
      <c r="BO82" s="147"/>
      <c r="BP82" s="147"/>
      <c r="BQ82" s="147"/>
      <c r="BR82" s="147"/>
      <c r="BS82" s="147"/>
      <c r="BT82" s="147"/>
      <c r="BU82" s="147"/>
      <c r="BV82" s="147"/>
    </row>
    <row r="83" spans="63:74" x14ac:dyDescent="0.2">
      <c r="BK83" s="147"/>
      <c r="BL83" s="147"/>
      <c r="BM83" s="147"/>
      <c r="BN83" s="147"/>
      <c r="BO83" s="147"/>
      <c r="BP83" s="147"/>
      <c r="BQ83" s="147"/>
      <c r="BR83" s="147"/>
      <c r="BS83" s="147"/>
      <c r="BT83" s="147"/>
      <c r="BU83" s="147"/>
      <c r="BV83" s="147"/>
    </row>
    <row r="84" spans="63:74" x14ac:dyDescent="0.2">
      <c r="BK84" s="147"/>
      <c r="BL84" s="147"/>
      <c r="BM84" s="147"/>
      <c r="BN84" s="147"/>
      <c r="BO84" s="147"/>
      <c r="BP84" s="147"/>
      <c r="BQ84" s="147"/>
      <c r="BR84" s="147"/>
      <c r="BS84" s="147"/>
      <c r="BT84" s="147"/>
      <c r="BU84" s="147"/>
      <c r="BV84" s="147"/>
    </row>
    <row r="85" spans="63:74" x14ac:dyDescent="0.2">
      <c r="BK85" s="147"/>
      <c r="BL85" s="147"/>
      <c r="BM85" s="147"/>
      <c r="BN85" s="147"/>
      <c r="BO85" s="147"/>
      <c r="BP85" s="147"/>
      <c r="BQ85" s="147"/>
      <c r="BR85" s="147"/>
      <c r="BS85" s="147"/>
      <c r="BT85" s="147"/>
      <c r="BU85" s="147"/>
      <c r="BV85" s="147"/>
    </row>
    <row r="86" spans="63:74" x14ac:dyDescent="0.2">
      <c r="BK86" s="147"/>
      <c r="BL86" s="147"/>
      <c r="BM86" s="147"/>
      <c r="BN86" s="147"/>
      <c r="BO86" s="147"/>
      <c r="BP86" s="147"/>
      <c r="BQ86" s="147"/>
      <c r="BR86" s="147"/>
      <c r="BS86" s="147"/>
      <c r="BT86" s="147"/>
      <c r="BU86" s="147"/>
      <c r="BV86" s="147"/>
    </row>
    <row r="87" spans="63:74" x14ac:dyDescent="0.2">
      <c r="BK87" s="147"/>
      <c r="BL87" s="147"/>
      <c r="BM87" s="147"/>
      <c r="BN87" s="147"/>
      <c r="BO87" s="147"/>
      <c r="BP87" s="147"/>
      <c r="BQ87" s="147"/>
      <c r="BR87" s="147"/>
      <c r="BS87" s="147"/>
      <c r="BT87" s="147"/>
      <c r="BU87" s="147"/>
      <c r="BV87" s="147"/>
    </row>
    <row r="88" spans="63:74" x14ac:dyDescent="0.2">
      <c r="BK88" s="147"/>
      <c r="BL88" s="147"/>
      <c r="BM88" s="147"/>
      <c r="BN88" s="147"/>
      <c r="BO88" s="147"/>
      <c r="BP88" s="147"/>
      <c r="BQ88" s="147"/>
      <c r="BR88" s="147"/>
      <c r="BS88" s="147"/>
      <c r="BT88" s="147"/>
      <c r="BU88" s="147"/>
      <c r="BV88" s="147"/>
    </row>
    <row r="89" spans="63:74" x14ac:dyDescent="0.2">
      <c r="BK89" s="147"/>
      <c r="BL89" s="147"/>
      <c r="BM89" s="147"/>
      <c r="BN89" s="147"/>
      <c r="BO89" s="147"/>
      <c r="BP89" s="147"/>
      <c r="BQ89" s="147"/>
      <c r="BR89" s="147"/>
      <c r="BS89" s="147"/>
      <c r="BT89" s="147"/>
      <c r="BU89" s="147"/>
      <c r="BV89" s="147"/>
    </row>
    <row r="90" spans="63:74" x14ac:dyDescent="0.2">
      <c r="BK90" s="147"/>
      <c r="BL90" s="147"/>
      <c r="BM90" s="147"/>
      <c r="BN90" s="147"/>
      <c r="BO90" s="147"/>
      <c r="BP90" s="147"/>
      <c r="BQ90" s="147"/>
      <c r="BR90" s="147"/>
      <c r="BS90" s="147"/>
      <c r="BT90" s="147"/>
      <c r="BU90" s="147"/>
      <c r="BV90" s="147"/>
    </row>
    <row r="91" spans="63:74" x14ac:dyDescent="0.2">
      <c r="BK91" s="147"/>
      <c r="BL91" s="147"/>
      <c r="BM91" s="147"/>
      <c r="BN91" s="147"/>
      <c r="BO91" s="147"/>
      <c r="BP91" s="147"/>
      <c r="BQ91" s="147"/>
      <c r="BR91" s="147"/>
      <c r="BS91" s="147"/>
      <c r="BT91" s="147"/>
      <c r="BU91" s="147"/>
      <c r="BV91" s="147"/>
    </row>
    <row r="92" spans="63:74" x14ac:dyDescent="0.2">
      <c r="BK92" s="147"/>
      <c r="BL92" s="147"/>
      <c r="BM92" s="147"/>
      <c r="BN92" s="147"/>
      <c r="BO92" s="147"/>
      <c r="BP92" s="147"/>
      <c r="BQ92" s="147"/>
      <c r="BR92" s="147"/>
      <c r="BS92" s="147"/>
      <c r="BT92" s="147"/>
      <c r="BU92" s="147"/>
      <c r="BV92" s="147"/>
    </row>
    <row r="93" spans="63:74" x14ac:dyDescent="0.2">
      <c r="BK93" s="147"/>
      <c r="BL93" s="147"/>
      <c r="BM93" s="147"/>
      <c r="BN93" s="147"/>
      <c r="BO93" s="147"/>
      <c r="BP93" s="147"/>
      <c r="BQ93" s="147"/>
      <c r="BR93" s="147"/>
      <c r="BS93" s="147"/>
      <c r="BT93" s="147"/>
      <c r="BU93" s="147"/>
      <c r="BV93" s="147"/>
    </row>
    <row r="94" spans="63:74" x14ac:dyDescent="0.2">
      <c r="BK94" s="147"/>
      <c r="BL94" s="147"/>
      <c r="BM94" s="147"/>
      <c r="BN94" s="147"/>
      <c r="BO94" s="147"/>
      <c r="BP94" s="147"/>
      <c r="BQ94" s="147"/>
      <c r="BR94" s="147"/>
      <c r="BS94" s="147"/>
      <c r="BT94" s="147"/>
      <c r="BU94" s="147"/>
      <c r="BV94" s="147"/>
    </row>
    <row r="95" spans="63:74" x14ac:dyDescent="0.2">
      <c r="BK95" s="147"/>
      <c r="BL95" s="147"/>
      <c r="BM95" s="147"/>
      <c r="BN95" s="147"/>
      <c r="BO95" s="147"/>
      <c r="BP95" s="147"/>
      <c r="BQ95" s="147"/>
      <c r="BR95" s="147"/>
      <c r="BS95" s="147"/>
      <c r="BT95" s="147"/>
      <c r="BU95" s="147"/>
      <c r="BV95" s="147"/>
    </row>
    <row r="96" spans="63:74" x14ac:dyDescent="0.2">
      <c r="BK96" s="147"/>
      <c r="BL96" s="147"/>
      <c r="BM96" s="147"/>
      <c r="BN96" s="147"/>
      <c r="BO96" s="147"/>
      <c r="BP96" s="147"/>
      <c r="BQ96" s="147"/>
      <c r="BR96" s="147"/>
      <c r="BS96" s="147"/>
      <c r="BT96" s="147"/>
      <c r="BU96" s="147"/>
      <c r="BV96" s="147"/>
    </row>
    <row r="97" spans="63:74" x14ac:dyDescent="0.2">
      <c r="BK97" s="147"/>
      <c r="BL97" s="147"/>
      <c r="BM97" s="147"/>
      <c r="BN97" s="147"/>
      <c r="BO97" s="147"/>
      <c r="BP97" s="147"/>
      <c r="BQ97" s="147"/>
      <c r="BR97" s="147"/>
      <c r="BS97" s="147"/>
      <c r="BT97" s="147"/>
      <c r="BU97" s="147"/>
      <c r="BV97" s="147"/>
    </row>
    <row r="98" spans="63:74" x14ac:dyDescent="0.2">
      <c r="BK98" s="147"/>
      <c r="BL98" s="147"/>
      <c r="BM98" s="147"/>
      <c r="BN98" s="147"/>
      <c r="BO98" s="147"/>
      <c r="BP98" s="147"/>
      <c r="BQ98" s="147"/>
      <c r="BR98" s="147"/>
      <c r="BS98" s="147"/>
      <c r="BT98" s="147"/>
      <c r="BU98" s="147"/>
      <c r="BV98" s="147"/>
    </row>
    <row r="99" spans="63:74" x14ac:dyDescent="0.2">
      <c r="BK99" s="147"/>
      <c r="BL99" s="147"/>
      <c r="BM99" s="147"/>
      <c r="BN99" s="147"/>
      <c r="BO99" s="147"/>
      <c r="BP99" s="147"/>
      <c r="BQ99" s="147"/>
      <c r="BR99" s="147"/>
      <c r="BS99" s="147"/>
      <c r="BT99" s="147"/>
      <c r="BU99" s="147"/>
      <c r="BV99" s="147"/>
    </row>
    <row r="100" spans="63:74" x14ac:dyDescent="0.2">
      <c r="BK100" s="147"/>
      <c r="BL100" s="147"/>
      <c r="BM100" s="147"/>
      <c r="BN100" s="147"/>
      <c r="BO100" s="147"/>
      <c r="BP100" s="147"/>
      <c r="BQ100" s="147"/>
      <c r="BR100" s="147"/>
      <c r="BS100" s="147"/>
      <c r="BT100" s="147"/>
      <c r="BU100" s="147"/>
      <c r="BV100" s="147"/>
    </row>
    <row r="101" spans="63:74" x14ac:dyDescent="0.2">
      <c r="BK101" s="147"/>
      <c r="BL101" s="147"/>
      <c r="BM101" s="147"/>
      <c r="BN101" s="147"/>
      <c r="BO101" s="147"/>
      <c r="BP101" s="147"/>
      <c r="BQ101" s="147"/>
      <c r="BR101" s="147"/>
      <c r="BS101" s="147"/>
      <c r="BT101" s="147"/>
      <c r="BU101" s="147"/>
      <c r="BV101" s="147"/>
    </row>
    <row r="102" spans="63:74" x14ac:dyDescent="0.2">
      <c r="BK102" s="147"/>
      <c r="BL102" s="147"/>
      <c r="BM102" s="147"/>
      <c r="BN102" s="147"/>
      <c r="BO102" s="147"/>
      <c r="BP102" s="147"/>
      <c r="BQ102" s="147"/>
      <c r="BR102" s="147"/>
      <c r="BS102" s="147"/>
      <c r="BT102" s="147"/>
      <c r="BU102" s="147"/>
      <c r="BV102" s="147"/>
    </row>
    <row r="103" spans="63:74" x14ac:dyDescent="0.2">
      <c r="BK103" s="147"/>
      <c r="BL103" s="147"/>
      <c r="BM103" s="147"/>
      <c r="BN103" s="147"/>
      <c r="BO103" s="147"/>
      <c r="BP103" s="147"/>
      <c r="BQ103" s="147"/>
      <c r="BR103" s="147"/>
      <c r="BS103" s="147"/>
      <c r="BT103" s="147"/>
      <c r="BU103" s="147"/>
      <c r="BV103" s="147"/>
    </row>
    <row r="104" spans="63:74" x14ac:dyDescent="0.2">
      <c r="BK104" s="147"/>
      <c r="BL104" s="147"/>
      <c r="BM104" s="147"/>
      <c r="BN104" s="147"/>
      <c r="BO104" s="147"/>
      <c r="BP104" s="147"/>
      <c r="BQ104" s="147"/>
      <c r="BR104" s="147"/>
      <c r="BS104" s="147"/>
      <c r="BT104" s="147"/>
      <c r="BU104" s="147"/>
      <c r="BV104" s="147"/>
    </row>
    <row r="105" spans="63:74" x14ac:dyDescent="0.2">
      <c r="BK105" s="147"/>
      <c r="BL105" s="147"/>
      <c r="BM105" s="147"/>
      <c r="BN105" s="147"/>
      <c r="BO105" s="147"/>
      <c r="BP105" s="147"/>
      <c r="BQ105" s="147"/>
      <c r="BR105" s="147"/>
      <c r="BS105" s="147"/>
      <c r="BT105" s="147"/>
      <c r="BU105" s="147"/>
      <c r="BV105" s="147"/>
    </row>
    <row r="106" spans="63:74" x14ac:dyDescent="0.2">
      <c r="BK106" s="147"/>
      <c r="BL106" s="147"/>
      <c r="BM106" s="147"/>
      <c r="BN106" s="147"/>
      <c r="BO106" s="147"/>
      <c r="BP106" s="147"/>
      <c r="BQ106" s="147"/>
      <c r="BR106" s="147"/>
      <c r="BS106" s="147"/>
      <c r="BT106" s="147"/>
      <c r="BU106" s="147"/>
      <c r="BV106" s="147"/>
    </row>
    <row r="107" spans="63:74" x14ac:dyDescent="0.2">
      <c r="BK107" s="147"/>
      <c r="BL107" s="147"/>
      <c r="BM107" s="147"/>
      <c r="BN107" s="147"/>
      <c r="BO107" s="147"/>
      <c r="BP107" s="147"/>
      <c r="BQ107" s="147"/>
      <c r="BR107" s="147"/>
      <c r="BS107" s="147"/>
      <c r="BT107" s="147"/>
      <c r="BU107" s="147"/>
      <c r="BV107" s="147"/>
    </row>
    <row r="108" spans="63:74" x14ac:dyDescent="0.2">
      <c r="BK108" s="147"/>
      <c r="BL108" s="147"/>
      <c r="BM108" s="147"/>
      <c r="BN108" s="147"/>
      <c r="BO108" s="147"/>
      <c r="BP108" s="147"/>
      <c r="BQ108" s="147"/>
      <c r="BR108" s="147"/>
      <c r="BS108" s="147"/>
      <c r="BT108" s="147"/>
      <c r="BU108" s="147"/>
      <c r="BV108" s="147"/>
    </row>
    <row r="109" spans="63:74" x14ac:dyDescent="0.2">
      <c r="BK109" s="147"/>
      <c r="BL109" s="147"/>
      <c r="BM109" s="147"/>
      <c r="BN109" s="147"/>
      <c r="BO109" s="147"/>
      <c r="BP109" s="147"/>
      <c r="BQ109" s="147"/>
      <c r="BR109" s="147"/>
      <c r="BS109" s="147"/>
      <c r="BT109" s="147"/>
      <c r="BU109" s="147"/>
      <c r="BV109" s="147"/>
    </row>
    <row r="110" spans="63:74" x14ac:dyDescent="0.2">
      <c r="BK110" s="147"/>
      <c r="BL110" s="147"/>
      <c r="BM110" s="147"/>
      <c r="BN110" s="147"/>
      <c r="BO110" s="147"/>
      <c r="BP110" s="147"/>
      <c r="BQ110" s="147"/>
      <c r="BR110" s="147"/>
      <c r="BS110" s="147"/>
      <c r="BT110" s="147"/>
      <c r="BU110" s="147"/>
      <c r="BV110" s="147"/>
    </row>
    <row r="111" spans="63:74" x14ac:dyDescent="0.2">
      <c r="BK111" s="147"/>
      <c r="BL111" s="147"/>
      <c r="BM111" s="147"/>
      <c r="BN111" s="147"/>
      <c r="BO111" s="147"/>
      <c r="BP111" s="147"/>
      <c r="BQ111" s="147"/>
      <c r="BR111" s="147"/>
      <c r="BS111" s="147"/>
      <c r="BT111" s="147"/>
      <c r="BU111" s="147"/>
      <c r="BV111" s="147"/>
    </row>
    <row r="112" spans="63:74" x14ac:dyDescent="0.2">
      <c r="BK112" s="147"/>
      <c r="BL112" s="147"/>
      <c r="BM112" s="147"/>
      <c r="BN112" s="147"/>
      <c r="BO112" s="147"/>
      <c r="BP112" s="147"/>
      <c r="BQ112" s="147"/>
      <c r="BR112" s="147"/>
      <c r="BS112" s="147"/>
      <c r="BT112" s="147"/>
      <c r="BU112" s="147"/>
      <c r="BV112" s="147"/>
    </row>
    <row r="113" spans="63:74" x14ac:dyDescent="0.2">
      <c r="BK113" s="147"/>
      <c r="BL113" s="147"/>
      <c r="BM113" s="147"/>
      <c r="BN113" s="147"/>
      <c r="BO113" s="147"/>
      <c r="BP113" s="147"/>
      <c r="BQ113" s="147"/>
      <c r="BR113" s="147"/>
      <c r="BS113" s="147"/>
      <c r="BT113" s="147"/>
      <c r="BU113" s="147"/>
      <c r="BV113" s="147"/>
    </row>
    <row r="114" spans="63:74" x14ac:dyDescent="0.2">
      <c r="BK114" s="147"/>
      <c r="BL114" s="147"/>
      <c r="BM114" s="147"/>
      <c r="BN114" s="147"/>
      <c r="BO114" s="147"/>
      <c r="BP114" s="147"/>
      <c r="BQ114" s="147"/>
      <c r="BR114" s="147"/>
      <c r="BS114" s="147"/>
      <c r="BT114" s="147"/>
      <c r="BU114" s="147"/>
      <c r="BV114" s="147"/>
    </row>
    <row r="115" spans="63:74" x14ac:dyDescent="0.2">
      <c r="BK115" s="147"/>
      <c r="BL115" s="147"/>
      <c r="BM115" s="147"/>
      <c r="BN115" s="147"/>
      <c r="BO115" s="147"/>
      <c r="BP115" s="147"/>
      <c r="BQ115" s="147"/>
      <c r="BR115" s="147"/>
      <c r="BS115" s="147"/>
      <c r="BT115" s="147"/>
      <c r="BU115" s="147"/>
      <c r="BV115" s="147"/>
    </row>
    <row r="116" spans="63:74" x14ac:dyDescent="0.2">
      <c r="BK116" s="147"/>
      <c r="BL116" s="147"/>
      <c r="BM116" s="147"/>
      <c r="BN116" s="147"/>
      <c r="BO116" s="147"/>
      <c r="BP116" s="147"/>
      <c r="BQ116" s="147"/>
      <c r="BR116" s="147"/>
      <c r="BS116" s="147"/>
      <c r="BT116" s="147"/>
      <c r="BU116" s="147"/>
      <c r="BV116" s="147"/>
    </row>
    <row r="117" spans="63:74" x14ac:dyDescent="0.2">
      <c r="BK117" s="147"/>
      <c r="BL117" s="147"/>
      <c r="BM117" s="147"/>
      <c r="BN117" s="147"/>
      <c r="BO117" s="147"/>
      <c r="BP117" s="147"/>
      <c r="BQ117" s="147"/>
      <c r="BR117" s="147"/>
      <c r="BS117" s="147"/>
      <c r="BT117" s="147"/>
      <c r="BU117" s="147"/>
      <c r="BV117" s="147"/>
    </row>
    <row r="118" spans="63:74" x14ac:dyDescent="0.2">
      <c r="BK118" s="147"/>
      <c r="BL118" s="147"/>
      <c r="BM118" s="147"/>
      <c r="BN118" s="147"/>
      <c r="BO118" s="147"/>
      <c r="BP118" s="147"/>
      <c r="BQ118" s="147"/>
      <c r="BR118" s="147"/>
      <c r="BS118" s="147"/>
      <c r="BT118" s="147"/>
      <c r="BU118" s="147"/>
      <c r="BV118" s="147"/>
    </row>
    <row r="119" spans="63:74" x14ac:dyDescent="0.2">
      <c r="BK119" s="147"/>
      <c r="BL119" s="147"/>
      <c r="BM119" s="147"/>
      <c r="BN119" s="147"/>
      <c r="BO119" s="147"/>
      <c r="BP119" s="147"/>
      <c r="BQ119" s="147"/>
      <c r="BR119" s="147"/>
      <c r="BS119" s="147"/>
      <c r="BT119" s="147"/>
      <c r="BU119" s="147"/>
      <c r="BV119" s="147"/>
    </row>
    <row r="120" spans="63:74" x14ac:dyDescent="0.2">
      <c r="BK120" s="147"/>
      <c r="BL120" s="147"/>
      <c r="BM120" s="147"/>
      <c r="BN120" s="147"/>
      <c r="BO120" s="147"/>
      <c r="BP120" s="147"/>
      <c r="BQ120" s="147"/>
      <c r="BR120" s="147"/>
      <c r="BS120" s="147"/>
      <c r="BT120" s="147"/>
      <c r="BU120" s="147"/>
      <c r="BV120" s="147"/>
    </row>
    <row r="121" spans="63:74" x14ac:dyDescent="0.2">
      <c r="BK121" s="147"/>
      <c r="BL121" s="147"/>
      <c r="BM121" s="147"/>
      <c r="BN121" s="147"/>
      <c r="BO121" s="147"/>
      <c r="BP121" s="147"/>
      <c r="BQ121" s="147"/>
      <c r="BR121" s="147"/>
      <c r="BS121" s="147"/>
      <c r="BT121" s="147"/>
      <c r="BU121" s="147"/>
      <c r="BV121" s="147"/>
    </row>
    <row r="122" spans="63:74" x14ac:dyDescent="0.2">
      <c r="BK122" s="147"/>
      <c r="BL122" s="147"/>
      <c r="BM122" s="147"/>
      <c r="BN122" s="147"/>
      <c r="BO122" s="147"/>
      <c r="BP122" s="147"/>
      <c r="BQ122" s="147"/>
      <c r="BR122" s="147"/>
      <c r="BS122" s="147"/>
      <c r="BT122" s="147"/>
      <c r="BU122" s="147"/>
      <c r="BV122" s="147"/>
    </row>
    <row r="123" spans="63:74" x14ac:dyDescent="0.2">
      <c r="BK123" s="147"/>
      <c r="BL123" s="147"/>
      <c r="BM123" s="147"/>
      <c r="BN123" s="147"/>
      <c r="BO123" s="147"/>
      <c r="BP123" s="147"/>
      <c r="BQ123" s="147"/>
      <c r="BR123" s="147"/>
      <c r="BS123" s="147"/>
      <c r="BT123" s="147"/>
      <c r="BU123" s="147"/>
      <c r="BV123" s="147"/>
    </row>
    <row r="124" spans="63:74" x14ac:dyDescent="0.2">
      <c r="BK124" s="147"/>
      <c r="BL124" s="147"/>
      <c r="BM124" s="147"/>
      <c r="BN124" s="147"/>
      <c r="BO124" s="147"/>
      <c r="BP124" s="147"/>
      <c r="BQ124" s="147"/>
      <c r="BR124" s="147"/>
      <c r="BS124" s="147"/>
      <c r="BT124" s="147"/>
      <c r="BU124" s="147"/>
      <c r="BV124" s="147"/>
    </row>
    <row r="125" spans="63:74" x14ac:dyDescent="0.2">
      <c r="BK125" s="147"/>
      <c r="BL125" s="147"/>
      <c r="BM125" s="147"/>
      <c r="BN125" s="147"/>
      <c r="BO125" s="147"/>
      <c r="BP125" s="147"/>
      <c r="BQ125" s="147"/>
      <c r="BR125" s="147"/>
      <c r="BS125" s="147"/>
      <c r="BT125" s="147"/>
      <c r="BU125" s="147"/>
      <c r="BV125" s="147"/>
    </row>
    <row r="126" spans="63:74" x14ac:dyDescent="0.2">
      <c r="BK126" s="147"/>
      <c r="BL126" s="147"/>
      <c r="BM126" s="147"/>
      <c r="BN126" s="147"/>
      <c r="BO126" s="147"/>
      <c r="BP126" s="147"/>
      <c r="BQ126" s="147"/>
      <c r="BR126" s="147"/>
      <c r="BS126" s="147"/>
      <c r="BT126" s="147"/>
      <c r="BU126" s="147"/>
      <c r="BV126" s="147"/>
    </row>
    <row r="127" spans="63:74" x14ac:dyDescent="0.2">
      <c r="BK127" s="147"/>
      <c r="BL127" s="147"/>
      <c r="BM127" s="147"/>
      <c r="BN127" s="147"/>
      <c r="BO127" s="147"/>
      <c r="BP127" s="147"/>
      <c r="BQ127" s="147"/>
      <c r="BR127" s="147"/>
      <c r="BS127" s="147"/>
      <c r="BT127" s="147"/>
      <c r="BU127" s="147"/>
      <c r="BV127" s="147"/>
    </row>
    <row r="128" spans="63:74" x14ac:dyDescent="0.2">
      <c r="BK128" s="147"/>
      <c r="BL128" s="147"/>
      <c r="BM128" s="147"/>
      <c r="BN128" s="147"/>
      <c r="BO128" s="147"/>
      <c r="BP128" s="147"/>
      <c r="BQ128" s="147"/>
      <c r="BR128" s="147"/>
      <c r="BS128" s="147"/>
      <c r="BT128" s="147"/>
      <c r="BU128" s="147"/>
      <c r="BV128" s="147"/>
    </row>
    <row r="129" spans="63:74" x14ac:dyDescent="0.2">
      <c r="BK129" s="147"/>
      <c r="BL129" s="147"/>
      <c r="BM129" s="147"/>
      <c r="BN129" s="147"/>
      <c r="BO129" s="147"/>
      <c r="BP129" s="147"/>
      <c r="BQ129" s="147"/>
      <c r="BR129" s="147"/>
      <c r="BS129" s="147"/>
      <c r="BT129" s="147"/>
      <c r="BU129" s="147"/>
      <c r="BV129" s="147"/>
    </row>
    <row r="130" spans="63:74" x14ac:dyDescent="0.2">
      <c r="BK130" s="147"/>
      <c r="BL130" s="147"/>
      <c r="BM130" s="147"/>
      <c r="BN130" s="147"/>
      <c r="BO130" s="147"/>
      <c r="BP130" s="147"/>
      <c r="BQ130" s="147"/>
      <c r="BR130" s="147"/>
      <c r="BS130" s="147"/>
      <c r="BT130" s="147"/>
      <c r="BU130" s="147"/>
      <c r="BV130" s="147"/>
    </row>
    <row r="131" spans="63:74" x14ac:dyDescent="0.2">
      <c r="BK131" s="147"/>
      <c r="BL131" s="147"/>
      <c r="BM131" s="147"/>
      <c r="BN131" s="147"/>
      <c r="BO131" s="147"/>
      <c r="BP131" s="147"/>
      <c r="BQ131" s="147"/>
      <c r="BR131" s="147"/>
      <c r="BS131" s="147"/>
      <c r="BT131" s="147"/>
      <c r="BU131" s="147"/>
      <c r="BV131" s="147"/>
    </row>
    <row r="132" spans="63:74" x14ac:dyDescent="0.2">
      <c r="BK132" s="147"/>
      <c r="BL132" s="147"/>
      <c r="BM132" s="147"/>
      <c r="BN132" s="147"/>
      <c r="BO132" s="147"/>
      <c r="BP132" s="147"/>
      <c r="BQ132" s="147"/>
      <c r="BR132" s="147"/>
      <c r="BS132" s="147"/>
      <c r="BT132" s="147"/>
      <c r="BU132" s="147"/>
      <c r="BV132" s="147"/>
    </row>
    <row r="133" spans="63:74" x14ac:dyDescent="0.2">
      <c r="BK133" s="147"/>
      <c r="BL133" s="147"/>
      <c r="BM133" s="147"/>
      <c r="BN133" s="147"/>
      <c r="BO133" s="147"/>
      <c r="BP133" s="147"/>
      <c r="BQ133" s="147"/>
      <c r="BR133" s="147"/>
      <c r="BS133" s="147"/>
      <c r="BT133" s="147"/>
      <c r="BU133" s="147"/>
      <c r="BV133" s="147"/>
    </row>
    <row r="134" spans="63:74" x14ac:dyDescent="0.2">
      <c r="BK134" s="147"/>
      <c r="BL134" s="147"/>
      <c r="BM134" s="147"/>
      <c r="BN134" s="147"/>
      <c r="BO134" s="147"/>
      <c r="BP134" s="147"/>
      <c r="BQ134" s="147"/>
      <c r="BR134" s="147"/>
      <c r="BS134" s="147"/>
      <c r="BT134" s="147"/>
      <c r="BU134" s="147"/>
      <c r="BV134" s="147"/>
    </row>
    <row r="135" spans="63:74" x14ac:dyDescent="0.2">
      <c r="BK135" s="147"/>
      <c r="BL135" s="147"/>
      <c r="BM135" s="147"/>
      <c r="BN135" s="147"/>
      <c r="BO135" s="147"/>
      <c r="BP135" s="147"/>
      <c r="BQ135" s="147"/>
      <c r="BR135" s="147"/>
      <c r="BS135" s="147"/>
      <c r="BT135" s="147"/>
      <c r="BU135" s="147"/>
      <c r="BV135" s="147"/>
    </row>
    <row r="136" spans="63:74" x14ac:dyDescent="0.2">
      <c r="BK136" s="147"/>
      <c r="BL136" s="147"/>
      <c r="BM136" s="147"/>
      <c r="BN136" s="147"/>
      <c r="BO136" s="147"/>
      <c r="BP136" s="147"/>
      <c r="BQ136" s="147"/>
      <c r="BR136" s="147"/>
      <c r="BS136" s="147"/>
      <c r="BT136" s="147"/>
      <c r="BU136" s="147"/>
      <c r="BV136" s="147"/>
    </row>
    <row r="137" spans="63:74" x14ac:dyDescent="0.2">
      <c r="BK137" s="147"/>
      <c r="BL137" s="147"/>
      <c r="BM137" s="147"/>
      <c r="BN137" s="147"/>
      <c r="BO137" s="147"/>
      <c r="BP137" s="147"/>
      <c r="BQ137" s="147"/>
      <c r="BR137" s="147"/>
      <c r="BS137" s="147"/>
      <c r="BT137" s="147"/>
      <c r="BU137" s="147"/>
      <c r="BV137" s="147"/>
    </row>
    <row r="138" spans="63:74" x14ac:dyDescent="0.2">
      <c r="BK138" s="147"/>
      <c r="BL138" s="147"/>
      <c r="BM138" s="147"/>
      <c r="BN138" s="147"/>
      <c r="BO138" s="147"/>
      <c r="BP138" s="147"/>
      <c r="BQ138" s="147"/>
      <c r="BR138" s="147"/>
      <c r="BS138" s="147"/>
      <c r="BT138" s="147"/>
      <c r="BU138" s="147"/>
      <c r="BV138" s="147"/>
    </row>
    <row r="139" spans="63:74" x14ac:dyDescent="0.2">
      <c r="BK139" s="147"/>
      <c r="BL139" s="147"/>
      <c r="BM139" s="147"/>
      <c r="BN139" s="147"/>
      <c r="BO139" s="147"/>
      <c r="BP139" s="147"/>
      <c r="BQ139" s="147"/>
      <c r="BR139" s="147"/>
      <c r="BS139" s="147"/>
      <c r="BT139" s="147"/>
      <c r="BU139" s="147"/>
      <c r="BV139" s="147"/>
    </row>
    <row r="140" spans="63:74" x14ac:dyDescent="0.2">
      <c r="BK140" s="147"/>
      <c r="BL140" s="147"/>
      <c r="BM140" s="147"/>
      <c r="BN140" s="147"/>
      <c r="BO140" s="147"/>
      <c r="BP140" s="147"/>
      <c r="BQ140" s="147"/>
      <c r="BR140" s="147"/>
      <c r="BS140" s="147"/>
      <c r="BT140" s="147"/>
      <c r="BU140" s="147"/>
      <c r="BV140" s="147"/>
    </row>
    <row r="141" spans="63:74" x14ac:dyDescent="0.2">
      <c r="BK141" s="147"/>
      <c r="BL141" s="147"/>
      <c r="BM141" s="147"/>
      <c r="BN141" s="147"/>
      <c r="BO141" s="147"/>
      <c r="BP141" s="147"/>
      <c r="BQ141" s="147"/>
      <c r="BR141" s="147"/>
      <c r="BS141" s="147"/>
      <c r="BT141" s="147"/>
      <c r="BU141" s="147"/>
      <c r="BV141" s="147"/>
    </row>
    <row r="142" spans="63:74" x14ac:dyDescent="0.2">
      <c r="BK142" s="147"/>
      <c r="BL142" s="147"/>
      <c r="BM142" s="147"/>
      <c r="BN142" s="147"/>
      <c r="BO142" s="147"/>
      <c r="BP142" s="147"/>
      <c r="BQ142" s="147"/>
      <c r="BR142" s="147"/>
      <c r="BS142" s="147"/>
      <c r="BT142" s="147"/>
      <c r="BU142" s="147"/>
      <c r="BV142" s="147"/>
    </row>
    <row r="143" spans="63:74" x14ac:dyDescent="0.2">
      <c r="BK143" s="147"/>
      <c r="BL143" s="147"/>
      <c r="BM143" s="147"/>
      <c r="BN143" s="147"/>
      <c r="BO143" s="147"/>
      <c r="BP143" s="147"/>
      <c r="BQ143" s="147"/>
      <c r="BR143" s="147"/>
      <c r="BS143" s="147"/>
      <c r="BT143" s="147"/>
      <c r="BU143" s="147"/>
      <c r="BV143" s="147"/>
    </row>
    <row r="144" spans="63:74" x14ac:dyDescent="0.2">
      <c r="BK144" s="147"/>
      <c r="BL144" s="147"/>
      <c r="BM144" s="147"/>
      <c r="BN144" s="147"/>
      <c r="BO144" s="147"/>
      <c r="BP144" s="147"/>
      <c r="BQ144" s="147"/>
      <c r="BR144" s="147"/>
      <c r="BS144" s="147"/>
      <c r="BT144" s="147"/>
      <c r="BU144" s="147"/>
      <c r="BV144" s="147"/>
    </row>
    <row r="145" spans="63:74" x14ac:dyDescent="0.2">
      <c r="BK145" s="147"/>
      <c r="BL145" s="147"/>
      <c r="BM145" s="147"/>
      <c r="BN145" s="147"/>
      <c r="BO145" s="147"/>
      <c r="BP145" s="147"/>
      <c r="BQ145" s="147"/>
      <c r="BR145" s="147"/>
      <c r="BS145" s="147"/>
      <c r="BT145" s="147"/>
      <c r="BU145" s="147"/>
      <c r="BV145" s="147"/>
    </row>
    <row r="146" spans="63:74" x14ac:dyDescent="0.2">
      <c r="BK146" s="147"/>
      <c r="BL146" s="147"/>
      <c r="BM146" s="147"/>
      <c r="BN146" s="147"/>
      <c r="BO146" s="147"/>
      <c r="BP146" s="147"/>
      <c r="BQ146" s="147"/>
      <c r="BR146" s="147"/>
      <c r="BS146" s="147"/>
      <c r="BT146" s="147"/>
      <c r="BU146" s="147"/>
      <c r="BV146" s="147"/>
    </row>
    <row r="147" spans="63:74" x14ac:dyDescent="0.2">
      <c r="BK147" s="147"/>
      <c r="BL147" s="147"/>
      <c r="BM147" s="147"/>
      <c r="BN147" s="147"/>
      <c r="BO147" s="147"/>
      <c r="BP147" s="147"/>
      <c r="BQ147" s="147"/>
      <c r="BR147" s="147"/>
      <c r="BS147" s="147"/>
      <c r="BT147" s="147"/>
      <c r="BU147" s="147"/>
      <c r="BV147" s="147"/>
    </row>
  </sheetData>
  <mergeCells count="17">
    <mergeCell ref="B52:Q52"/>
    <mergeCell ref="B53:Q53"/>
    <mergeCell ref="A1:A2"/>
    <mergeCell ref="B43:Q43"/>
    <mergeCell ref="B45:Q45"/>
    <mergeCell ref="B48:Q48"/>
    <mergeCell ref="B49:Q49"/>
    <mergeCell ref="B47:Q47"/>
    <mergeCell ref="B50:Q50"/>
    <mergeCell ref="B46:Q46"/>
    <mergeCell ref="BK3:BV3"/>
    <mergeCell ref="B1:AL1"/>
    <mergeCell ref="C3:N3"/>
    <mergeCell ref="O3:Z3"/>
    <mergeCell ref="AA3:AL3"/>
    <mergeCell ref="AM3:AX3"/>
    <mergeCell ref="AY3:BJ3"/>
  </mergeCells>
  <phoneticPr fontId="7" type="noConversion"/>
  <conditionalFormatting sqref="C44:P44">
    <cfRule type="cellIs" dxfId="7" priority="1" stopIfTrue="1" operator="notEqual">
      <formula>0</formula>
    </cfRule>
  </conditionalFormatting>
  <hyperlinks>
    <hyperlink ref="A1:A2" location="Contents!A1" display="Table of Contents" xr:uid="{00000000-0004-0000-0C00-000000000000}"/>
  </hyperlinks>
  <pageMargins left="0.25" right="0.25" top="0.25" bottom="0.25" header="0.5" footer="0.5"/>
  <pageSetup scale="87"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ransitionEvaluation="1" transitionEntry="1" codeName="Sheet14">
    <pageSetUpPr fitToPage="1"/>
  </sheetPr>
  <dimension ref="A1:BV141"/>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G1" sqref="BG1:BG1048576"/>
    </sheetView>
  </sheetViews>
  <sheetFormatPr defaultColWidth="9.5546875" defaultRowHeight="10.199999999999999" x14ac:dyDescent="0.2"/>
  <cols>
    <col min="1" max="1" width="11.5546875" style="46" customWidth="1"/>
    <col min="2" max="2" width="39.5546875" style="46" customWidth="1"/>
    <col min="3" max="50" width="6.5546875" style="46" customWidth="1"/>
    <col min="51" max="55" width="6.5546875" style="146" customWidth="1"/>
    <col min="56" max="58" width="6.5546875" style="760" customWidth="1"/>
    <col min="59" max="59" width="6.5546875" style="766" customWidth="1"/>
    <col min="60" max="62" width="6.5546875" style="146" customWidth="1"/>
    <col min="63" max="74" width="6.5546875" style="46" customWidth="1"/>
    <col min="75" max="16384" width="9.5546875" style="46"/>
  </cols>
  <sheetData>
    <row r="1" spans="1:74" ht="14.85" customHeight="1" x14ac:dyDescent="0.25">
      <c r="A1" s="1008" t="s">
        <v>479</v>
      </c>
      <c r="B1" s="1073" t="s">
        <v>1384</v>
      </c>
      <c r="C1" s="1074"/>
      <c r="D1" s="1074"/>
      <c r="E1" s="1074"/>
      <c r="F1" s="1074"/>
      <c r="G1" s="1074"/>
      <c r="H1" s="1074"/>
      <c r="I1" s="1074"/>
      <c r="J1" s="1074"/>
      <c r="K1" s="1074"/>
      <c r="L1" s="1074"/>
      <c r="M1" s="1074"/>
      <c r="N1" s="1074"/>
      <c r="O1" s="1074"/>
      <c r="P1" s="1074"/>
      <c r="Q1" s="1074"/>
      <c r="R1" s="1074"/>
      <c r="S1" s="1074"/>
      <c r="T1" s="1074"/>
      <c r="U1" s="1074"/>
      <c r="V1" s="1074"/>
      <c r="W1" s="1074"/>
      <c r="X1" s="1074"/>
      <c r="Y1" s="1074"/>
      <c r="Z1" s="1074"/>
      <c r="AA1" s="1074"/>
      <c r="AB1" s="1074"/>
      <c r="AC1" s="1074"/>
      <c r="AD1" s="1074"/>
      <c r="AE1" s="1074"/>
      <c r="AF1" s="1074"/>
      <c r="AG1" s="1074"/>
      <c r="AH1" s="1074"/>
      <c r="AI1" s="1074"/>
      <c r="AJ1" s="1074"/>
      <c r="AK1" s="1074"/>
      <c r="AL1" s="1074"/>
    </row>
    <row r="2" spans="1:74" s="35" customFormat="1" ht="13.2" x14ac:dyDescent="0.25">
      <c r="A2" s="1009"/>
      <c r="B2" s="243" t="str">
        <f>"U.S. Energy Information Administration  |  Short-Term Energy Outlook  - "&amp;Dates!D1</f>
        <v>U.S. Energy Information Administration  |  Short-Term Energy Outlook  - October 2024</v>
      </c>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Y2" s="149"/>
      <c r="AZ2" s="149"/>
      <c r="BA2" s="149"/>
      <c r="BB2" s="149"/>
      <c r="BC2" s="149"/>
      <c r="BD2" s="739"/>
      <c r="BE2" s="739"/>
      <c r="BF2" s="739"/>
      <c r="BG2" s="964"/>
      <c r="BH2" s="149"/>
      <c r="BI2" s="149"/>
      <c r="BJ2" s="149"/>
    </row>
    <row r="3" spans="1:74" s="7" customFormat="1"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s="7" customFormat="1"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687"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47"/>
      <c r="B5" s="310" t="s">
        <v>1385</v>
      </c>
      <c r="C5" s="468"/>
      <c r="D5" s="468"/>
      <c r="E5" s="468"/>
      <c r="F5" s="468"/>
      <c r="G5" s="468"/>
      <c r="H5" s="468"/>
      <c r="I5" s="468"/>
      <c r="J5" s="468"/>
      <c r="K5" s="468"/>
      <c r="L5" s="468"/>
      <c r="M5" s="468"/>
      <c r="N5" s="468"/>
      <c r="O5" s="468"/>
      <c r="P5" s="468"/>
      <c r="Q5" s="468"/>
      <c r="R5" s="468"/>
      <c r="S5" s="468"/>
      <c r="T5" s="468"/>
      <c r="U5" s="468"/>
      <c r="V5" s="468"/>
      <c r="W5" s="468"/>
      <c r="X5" s="468"/>
      <c r="Y5" s="468"/>
      <c r="Z5" s="468"/>
      <c r="AA5" s="468"/>
      <c r="AB5" s="468"/>
      <c r="AC5" s="468"/>
      <c r="AD5" s="468"/>
      <c r="AE5" s="468"/>
      <c r="AF5" s="468"/>
      <c r="AG5" s="468"/>
      <c r="AH5" s="468"/>
      <c r="AI5" s="468"/>
      <c r="AJ5" s="468"/>
      <c r="AK5" s="468"/>
      <c r="AL5" s="468"/>
      <c r="AM5" s="468"/>
      <c r="AN5" s="468"/>
      <c r="AO5" s="468"/>
      <c r="AP5" s="468"/>
      <c r="AQ5" s="468"/>
      <c r="AR5" s="468"/>
      <c r="AS5" s="468"/>
      <c r="AT5" s="468"/>
      <c r="AU5" s="468"/>
      <c r="AV5" s="468"/>
      <c r="AW5" s="468"/>
      <c r="AX5" s="468"/>
      <c r="AY5" s="163"/>
      <c r="AZ5" s="479"/>
      <c r="BA5" s="479"/>
      <c r="BB5" s="479"/>
      <c r="BC5" s="479"/>
      <c r="BD5" s="761"/>
      <c r="BE5" s="761"/>
      <c r="BF5" s="761"/>
      <c r="BG5" s="761"/>
      <c r="BH5" s="474"/>
      <c r="BI5" s="474"/>
      <c r="BJ5" s="475"/>
      <c r="BK5" s="475"/>
      <c r="BL5" s="475"/>
      <c r="BM5" s="475"/>
      <c r="BN5" s="475"/>
      <c r="BO5" s="475"/>
      <c r="BP5" s="475"/>
      <c r="BQ5" s="475"/>
      <c r="BR5" s="475"/>
      <c r="BS5" s="475"/>
      <c r="BT5" s="475"/>
      <c r="BU5" s="475"/>
      <c r="BV5" s="475"/>
    </row>
    <row r="6" spans="1:74" s="310" customFormat="1" ht="11.1" customHeight="1" x14ac:dyDescent="0.2">
      <c r="A6" s="480" t="s">
        <v>127</v>
      </c>
      <c r="B6" s="848" t="s">
        <v>1213</v>
      </c>
      <c r="C6" s="34">
        <v>44.703349003</v>
      </c>
      <c r="D6" s="34">
        <v>36.565242003999998</v>
      </c>
      <c r="E6" s="34">
        <v>35.237252994999999</v>
      </c>
      <c r="F6" s="34">
        <v>27.894168990000001</v>
      </c>
      <c r="G6" s="34">
        <v>31.020794002999999</v>
      </c>
      <c r="H6" s="34">
        <v>41.517707010000002</v>
      </c>
      <c r="I6" s="34">
        <v>53.609751989999999</v>
      </c>
      <c r="J6" s="34">
        <v>53.375048014999997</v>
      </c>
      <c r="K6" s="34">
        <v>42.951197000000001</v>
      </c>
      <c r="L6" s="34">
        <v>37.390725009000001</v>
      </c>
      <c r="M6" s="34">
        <v>37.00699899</v>
      </c>
      <c r="N6" s="34">
        <v>42.55019901</v>
      </c>
      <c r="O6" s="34">
        <v>53.401590001999999</v>
      </c>
      <c r="P6" s="34">
        <v>50.104078000000001</v>
      </c>
      <c r="Q6" s="34">
        <v>42.302643985000003</v>
      </c>
      <c r="R6" s="34">
        <v>33.424860989999999</v>
      </c>
      <c r="S6" s="34">
        <v>39.748026015000001</v>
      </c>
      <c r="T6" s="34">
        <v>51.401762009999999</v>
      </c>
      <c r="U6" s="34">
        <v>57.981483996999998</v>
      </c>
      <c r="V6" s="34">
        <v>58.413316008999999</v>
      </c>
      <c r="W6" s="34">
        <v>49.017983000000001</v>
      </c>
      <c r="X6" s="34">
        <v>38.203975991999997</v>
      </c>
      <c r="Y6" s="34">
        <v>35.820099999999996</v>
      </c>
      <c r="Z6" s="34">
        <v>40.013543990999999</v>
      </c>
      <c r="AA6" s="34">
        <v>53.055048390000003</v>
      </c>
      <c r="AB6" s="34">
        <v>44.933584922999998</v>
      </c>
      <c r="AC6" s="34">
        <v>39.841198134999999</v>
      </c>
      <c r="AD6" s="34">
        <v>35.205862859</v>
      </c>
      <c r="AE6" s="34">
        <v>40.854771391</v>
      </c>
      <c r="AF6" s="34">
        <v>47.348773448000003</v>
      </c>
      <c r="AG6" s="34">
        <v>52.269124480000002</v>
      </c>
      <c r="AH6" s="34">
        <v>51.304653117999997</v>
      </c>
      <c r="AI6" s="34">
        <v>41.531558367999999</v>
      </c>
      <c r="AJ6" s="34">
        <v>37.278118366999998</v>
      </c>
      <c r="AK6" s="34">
        <v>36.888859072000002</v>
      </c>
      <c r="AL6" s="34">
        <v>44.318672433000003</v>
      </c>
      <c r="AM6" s="34">
        <v>40.648547000000001</v>
      </c>
      <c r="AN6" s="34">
        <v>30.355308000000001</v>
      </c>
      <c r="AO6" s="34">
        <v>34.539943000000001</v>
      </c>
      <c r="AP6" s="34">
        <v>31.133869000000001</v>
      </c>
      <c r="AQ6" s="34">
        <v>32.318660000000001</v>
      </c>
      <c r="AR6" s="34">
        <v>38.295774000000002</v>
      </c>
      <c r="AS6" s="34">
        <v>48.1693</v>
      </c>
      <c r="AT6" s="34">
        <v>47.560257</v>
      </c>
      <c r="AU6" s="34">
        <v>43.091607000000003</v>
      </c>
      <c r="AV6" s="34">
        <v>34.484076014000003</v>
      </c>
      <c r="AW6" s="34">
        <v>30.625532</v>
      </c>
      <c r="AX6" s="34">
        <v>37.928996986999998</v>
      </c>
      <c r="AY6" s="34">
        <v>45.713977986000003</v>
      </c>
      <c r="AZ6" s="34">
        <v>29.451832989</v>
      </c>
      <c r="BA6" s="34">
        <v>27.00567401</v>
      </c>
      <c r="BB6" s="34">
        <v>26.7492315</v>
      </c>
      <c r="BC6" s="34">
        <v>30.255779100000002</v>
      </c>
      <c r="BD6" s="719">
        <v>38.287260400000001</v>
      </c>
      <c r="BE6" s="719">
        <v>41.910265318999997</v>
      </c>
      <c r="BF6" s="719">
        <v>42.000634652999999</v>
      </c>
      <c r="BG6" s="719">
        <v>33.297758289999997</v>
      </c>
      <c r="BH6" s="481">
        <v>29.962890000000002</v>
      </c>
      <c r="BI6" s="481">
        <v>30.758949999999999</v>
      </c>
      <c r="BJ6" s="481">
        <v>39.597999999999999</v>
      </c>
      <c r="BK6" s="481">
        <v>46.433169999999997</v>
      </c>
      <c r="BL6" s="481">
        <v>32.91986</v>
      </c>
      <c r="BM6" s="481">
        <v>26.25703</v>
      </c>
      <c r="BN6" s="481">
        <v>21.348389999999998</v>
      </c>
      <c r="BO6" s="481">
        <v>26.795200000000001</v>
      </c>
      <c r="BP6" s="481">
        <v>34.85089</v>
      </c>
      <c r="BQ6" s="481">
        <v>45.782150000000001</v>
      </c>
      <c r="BR6" s="481">
        <v>46.06906</v>
      </c>
      <c r="BS6" s="481">
        <v>36.544110000000003</v>
      </c>
      <c r="BT6" s="481">
        <v>31.72908</v>
      </c>
      <c r="BU6" s="481">
        <v>31.988939999999999</v>
      </c>
      <c r="BV6" s="481">
        <v>41.291809999999998</v>
      </c>
    </row>
    <row r="7" spans="1:74" ht="11.1" customHeight="1" x14ac:dyDescent="0.2">
      <c r="A7" s="49" t="s">
        <v>125</v>
      </c>
      <c r="B7" s="849" t="s">
        <v>1386</v>
      </c>
      <c r="C7" s="383">
        <v>-5.8793449999999998</v>
      </c>
      <c r="D7" s="383">
        <v>-4.8249409999999999</v>
      </c>
      <c r="E7" s="383">
        <v>-5.7693770000000004</v>
      </c>
      <c r="F7" s="383">
        <v>-6.4580840000000004</v>
      </c>
      <c r="G7" s="383">
        <v>-2.1399110000000001</v>
      </c>
      <c r="H7" s="383">
        <v>3.822899</v>
      </c>
      <c r="I7" s="383">
        <v>12.832458000000001</v>
      </c>
      <c r="J7" s="383">
        <v>8.8646329999999995</v>
      </c>
      <c r="K7" s="383">
        <v>0.47391499999999998</v>
      </c>
      <c r="L7" s="383">
        <v>-4.0347559999999998</v>
      </c>
      <c r="M7" s="383">
        <v>-2.3427920000000002</v>
      </c>
      <c r="N7" s="383">
        <v>3.2129750000000001</v>
      </c>
      <c r="O7" s="383">
        <v>7.8720720000000002</v>
      </c>
      <c r="P7" s="383">
        <v>16.153297999999999</v>
      </c>
      <c r="Q7" s="383">
        <v>-1.769218</v>
      </c>
      <c r="R7" s="383">
        <v>-6.0166510000000004</v>
      </c>
      <c r="S7" s="383">
        <v>-2.5520689999999999</v>
      </c>
      <c r="T7" s="383">
        <v>9.1283060000000003</v>
      </c>
      <c r="U7" s="383">
        <v>13.722966</v>
      </c>
      <c r="V7" s="383">
        <v>13.231578000000001</v>
      </c>
      <c r="W7" s="383">
        <v>4.3048999999999999</v>
      </c>
      <c r="X7" s="383">
        <v>-4.346152</v>
      </c>
      <c r="Y7" s="383">
        <v>-7.2549250000000001</v>
      </c>
      <c r="Z7" s="383">
        <v>-2.6349610000000001</v>
      </c>
      <c r="AA7" s="383">
        <v>7.4457339999999999</v>
      </c>
      <c r="AB7" s="383">
        <v>3.609515</v>
      </c>
      <c r="AC7" s="383">
        <v>-5.0064919999999997</v>
      </c>
      <c r="AD7" s="383">
        <v>-4.6037129999999999</v>
      </c>
      <c r="AE7" s="383">
        <v>-1.946339</v>
      </c>
      <c r="AF7" s="383">
        <v>5.8228470000000003</v>
      </c>
      <c r="AG7" s="383">
        <v>7.6266590000000001</v>
      </c>
      <c r="AH7" s="383">
        <v>3.532114</v>
      </c>
      <c r="AI7" s="383">
        <v>-3.8541829999999999</v>
      </c>
      <c r="AJ7" s="383">
        <v>-7.9645820000000001</v>
      </c>
      <c r="AK7" s="383">
        <v>-5.8371890000000004</v>
      </c>
      <c r="AL7" s="383">
        <v>4.365507</v>
      </c>
      <c r="AM7" s="383">
        <v>-3.7337189999999998</v>
      </c>
      <c r="AN7" s="383">
        <v>-7.0864750000000001</v>
      </c>
      <c r="AO7" s="383">
        <v>-9.2938799999999997</v>
      </c>
      <c r="AP7" s="383">
        <v>-9.1466239999999992</v>
      </c>
      <c r="AQ7" s="383">
        <v>-8.4944579999999998</v>
      </c>
      <c r="AR7" s="383">
        <v>-1.4110229999999999</v>
      </c>
      <c r="AS7" s="383">
        <v>6.132511</v>
      </c>
      <c r="AT7" s="383">
        <v>3.4582299999999999</v>
      </c>
      <c r="AU7" s="383">
        <v>1.521129</v>
      </c>
      <c r="AV7" s="383">
        <v>-4.9843440000000001</v>
      </c>
      <c r="AW7" s="383">
        <v>-9.6447430000000001</v>
      </c>
      <c r="AX7" s="383">
        <v>-0.15862399999999999</v>
      </c>
      <c r="AY7" s="383">
        <v>9.7710869999999996</v>
      </c>
      <c r="AZ7" s="383">
        <v>-5.3174760000000001</v>
      </c>
      <c r="BA7" s="383">
        <v>-6.4335089999999999</v>
      </c>
      <c r="BB7" s="383">
        <v>-3.1671075000000002</v>
      </c>
      <c r="BC7" s="383">
        <v>-0.88917489999999999</v>
      </c>
      <c r="BD7" s="691">
        <v>4.2167884000000004</v>
      </c>
      <c r="BE7" s="691">
        <v>7.4126178999999999</v>
      </c>
      <c r="BF7" s="691">
        <v>4.2614267999999997</v>
      </c>
      <c r="BG7" s="691">
        <v>-4.4210333999999998</v>
      </c>
      <c r="BH7" s="394">
        <v>-7.3850699999999998</v>
      </c>
      <c r="BI7" s="394">
        <v>-4.2495510000000003</v>
      </c>
      <c r="BJ7" s="394">
        <v>6.2554759999999998</v>
      </c>
      <c r="BK7" s="394">
        <v>10.05368</v>
      </c>
      <c r="BL7" s="394">
        <v>1.761741</v>
      </c>
      <c r="BM7" s="394">
        <v>-8.8790650000000007</v>
      </c>
      <c r="BN7" s="394">
        <v>-8.5546369999999996</v>
      </c>
      <c r="BO7" s="394">
        <v>-4.3178000000000001</v>
      </c>
      <c r="BP7" s="394">
        <v>4.8210680000000004</v>
      </c>
      <c r="BQ7" s="394">
        <v>12.75874</v>
      </c>
      <c r="BR7" s="394">
        <v>8.7003649999999997</v>
      </c>
      <c r="BS7" s="394">
        <v>3.5343810000000002</v>
      </c>
      <c r="BT7" s="394">
        <v>-1.3001370000000001</v>
      </c>
      <c r="BU7" s="394">
        <v>0.85289680000000001</v>
      </c>
      <c r="BV7" s="394">
        <v>10.88083</v>
      </c>
    </row>
    <row r="8" spans="1:74" ht="11.1" customHeight="1" x14ac:dyDescent="0.2">
      <c r="A8" s="49" t="s">
        <v>126</v>
      </c>
      <c r="B8" s="849" t="s">
        <v>1387</v>
      </c>
      <c r="C8" s="383">
        <v>0.67219200300000004</v>
      </c>
      <c r="D8" s="383">
        <v>0.65358100399999997</v>
      </c>
      <c r="E8" s="383">
        <v>0.53613399500000003</v>
      </c>
      <c r="F8" s="383">
        <v>0.53082998999999997</v>
      </c>
      <c r="G8" s="383">
        <v>0.43082600300000001</v>
      </c>
      <c r="H8" s="383">
        <v>0.43023801</v>
      </c>
      <c r="I8" s="383">
        <v>0.58008099000000002</v>
      </c>
      <c r="J8" s="383">
        <v>0.64067901500000002</v>
      </c>
      <c r="K8" s="383">
        <v>0.60440099999999997</v>
      </c>
      <c r="L8" s="383">
        <v>0.58279500900000003</v>
      </c>
      <c r="M8" s="383">
        <v>0.52590698999999996</v>
      </c>
      <c r="N8" s="383">
        <v>0.69194201</v>
      </c>
      <c r="O8" s="383">
        <v>0.69529100200000005</v>
      </c>
      <c r="P8" s="383">
        <v>0.69216</v>
      </c>
      <c r="Q8" s="383">
        <v>0.68915898499999995</v>
      </c>
      <c r="R8" s="383">
        <v>0.38425299000000002</v>
      </c>
      <c r="S8" s="383">
        <v>0.57421501500000005</v>
      </c>
      <c r="T8" s="383">
        <v>0.60147200999999995</v>
      </c>
      <c r="U8" s="383">
        <v>0.72665199700000005</v>
      </c>
      <c r="V8" s="383">
        <v>0.69358900899999998</v>
      </c>
      <c r="W8" s="383">
        <v>0.60390600000000005</v>
      </c>
      <c r="X8" s="383">
        <v>0.57108299200000001</v>
      </c>
      <c r="Y8" s="383">
        <v>0.64367399999999997</v>
      </c>
      <c r="Z8" s="383">
        <v>0.78749799099999995</v>
      </c>
      <c r="AA8" s="383">
        <v>0.83845498500000004</v>
      </c>
      <c r="AB8" s="383">
        <v>0.71138799200000002</v>
      </c>
      <c r="AC8" s="383">
        <v>0.66151299900000005</v>
      </c>
      <c r="AD8" s="383">
        <v>0.66740900999999997</v>
      </c>
      <c r="AE8" s="383">
        <v>0.86050900500000005</v>
      </c>
      <c r="AF8" s="383">
        <v>0.71793099000000005</v>
      </c>
      <c r="AG8" s="383">
        <v>0.81222600899999997</v>
      </c>
      <c r="AH8" s="383">
        <v>0.81286600399999998</v>
      </c>
      <c r="AI8" s="383">
        <v>0.69104399999999999</v>
      </c>
      <c r="AJ8" s="383">
        <v>0.68970498800000002</v>
      </c>
      <c r="AK8" s="383">
        <v>0.75208701</v>
      </c>
      <c r="AL8" s="383">
        <v>0.71920099199999998</v>
      </c>
      <c r="AM8" s="383">
        <v>0.64009199999999999</v>
      </c>
      <c r="AN8" s="383">
        <v>0.69199600000000006</v>
      </c>
      <c r="AO8" s="383">
        <v>0.69819699999999996</v>
      </c>
      <c r="AP8" s="383">
        <v>0.625108</v>
      </c>
      <c r="AQ8" s="383">
        <v>0.61778500000000003</v>
      </c>
      <c r="AR8" s="383">
        <v>0.61157399999999995</v>
      </c>
      <c r="AS8" s="383">
        <v>0.85134900000000002</v>
      </c>
      <c r="AT8" s="383">
        <v>0.80834899999999998</v>
      </c>
      <c r="AU8" s="383">
        <v>0.50034100000000004</v>
      </c>
      <c r="AV8" s="383">
        <v>0.63842001400000004</v>
      </c>
      <c r="AW8" s="383">
        <v>0.78039000000000003</v>
      </c>
      <c r="AX8" s="383">
        <v>0.85059898700000003</v>
      </c>
      <c r="AY8" s="383">
        <v>0.83045298599999995</v>
      </c>
      <c r="AZ8" s="383">
        <v>0.72109198900000004</v>
      </c>
      <c r="BA8" s="383">
        <v>0.76758201000000004</v>
      </c>
      <c r="BB8" s="383">
        <v>0.70833500000000005</v>
      </c>
      <c r="BC8" s="383">
        <v>0.55209799999999998</v>
      </c>
      <c r="BD8" s="691">
        <v>0.78831200000000001</v>
      </c>
      <c r="BE8" s="691">
        <v>0.39942683333000001</v>
      </c>
      <c r="BF8" s="691">
        <v>0.39942683333000001</v>
      </c>
      <c r="BG8" s="691">
        <v>0.39942683333000001</v>
      </c>
      <c r="BH8" s="394">
        <v>0.39942680000000003</v>
      </c>
      <c r="BI8" s="394">
        <v>0.39942680000000003</v>
      </c>
      <c r="BJ8" s="394">
        <v>0.39942680000000003</v>
      </c>
      <c r="BK8" s="394">
        <v>0.39747640000000001</v>
      </c>
      <c r="BL8" s="394">
        <v>0.39747640000000001</v>
      </c>
      <c r="BM8" s="394">
        <v>0.39747640000000001</v>
      </c>
      <c r="BN8" s="394">
        <v>0.39747640000000001</v>
      </c>
      <c r="BO8" s="394">
        <v>0.39747640000000001</v>
      </c>
      <c r="BP8" s="394">
        <v>0.39747640000000001</v>
      </c>
      <c r="BQ8" s="394">
        <v>0.39747640000000001</v>
      </c>
      <c r="BR8" s="394">
        <v>0.39747640000000001</v>
      </c>
      <c r="BS8" s="394">
        <v>0.39747640000000001</v>
      </c>
      <c r="BT8" s="394">
        <v>0.39747640000000001</v>
      </c>
      <c r="BU8" s="394">
        <v>0.39747640000000001</v>
      </c>
      <c r="BV8" s="394">
        <v>0.39747640000000001</v>
      </c>
    </row>
    <row r="9" spans="1:74" s="310" customFormat="1" ht="11.1" customHeight="1" x14ac:dyDescent="0.2">
      <c r="A9" s="480" t="s">
        <v>124</v>
      </c>
      <c r="B9" s="850" t="s">
        <v>1211</v>
      </c>
      <c r="C9" s="34">
        <v>49.910502000000001</v>
      </c>
      <c r="D9" s="34">
        <v>40.736601999999998</v>
      </c>
      <c r="E9" s="34">
        <v>40.470495999999997</v>
      </c>
      <c r="F9" s="34">
        <v>33.821423000000003</v>
      </c>
      <c r="G9" s="34">
        <v>32.729878999999997</v>
      </c>
      <c r="H9" s="34">
        <v>37.264569999999999</v>
      </c>
      <c r="I9" s="34">
        <v>40.197212999999998</v>
      </c>
      <c r="J9" s="34">
        <v>43.869736000000003</v>
      </c>
      <c r="K9" s="34">
        <v>41.872881</v>
      </c>
      <c r="L9" s="34">
        <v>40.842686</v>
      </c>
      <c r="M9" s="34">
        <v>38.823884</v>
      </c>
      <c r="N9" s="34">
        <v>38.645282000000002</v>
      </c>
      <c r="O9" s="34">
        <v>44.834226999999998</v>
      </c>
      <c r="P9" s="34">
        <v>33.258620000000001</v>
      </c>
      <c r="Q9" s="34">
        <v>43.382702999999999</v>
      </c>
      <c r="R9" s="34">
        <v>39.057259000000002</v>
      </c>
      <c r="S9" s="34">
        <v>41.725879999999997</v>
      </c>
      <c r="T9" s="34">
        <v>41.671984000000002</v>
      </c>
      <c r="U9" s="34">
        <v>43.531866000000001</v>
      </c>
      <c r="V9" s="34">
        <v>44.488149</v>
      </c>
      <c r="W9" s="34">
        <v>44.109177000000003</v>
      </c>
      <c r="X9" s="34">
        <v>41.979044999999999</v>
      </c>
      <c r="Y9" s="34">
        <v>42.431350999999999</v>
      </c>
      <c r="Z9" s="34">
        <v>41.861007000000001</v>
      </c>
      <c r="AA9" s="34">
        <v>44.770859405000003</v>
      </c>
      <c r="AB9" s="34">
        <v>40.612681930999997</v>
      </c>
      <c r="AC9" s="34">
        <v>44.186177135999998</v>
      </c>
      <c r="AD9" s="34">
        <v>39.142166848999999</v>
      </c>
      <c r="AE9" s="34">
        <v>41.940601385999997</v>
      </c>
      <c r="AF9" s="34">
        <v>40.807995458000001</v>
      </c>
      <c r="AG9" s="34">
        <v>43.830239470999999</v>
      </c>
      <c r="AH9" s="34">
        <v>46.959673113999997</v>
      </c>
      <c r="AI9" s="34">
        <v>44.694697368</v>
      </c>
      <c r="AJ9" s="34">
        <v>44.552995379000002</v>
      </c>
      <c r="AK9" s="34">
        <v>41.973961062000001</v>
      </c>
      <c r="AL9" s="34">
        <v>39.233964440999998</v>
      </c>
      <c r="AM9" s="34">
        <v>43.742173999999999</v>
      </c>
      <c r="AN9" s="34">
        <v>36.749786999999998</v>
      </c>
      <c r="AO9" s="34">
        <v>43.135626000000002</v>
      </c>
      <c r="AP9" s="34">
        <v>39.655385000000003</v>
      </c>
      <c r="AQ9" s="34">
        <v>40.195332999999998</v>
      </c>
      <c r="AR9" s="34">
        <v>39.095222999999997</v>
      </c>
      <c r="AS9" s="34">
        <v>41.18544</v>
      </c>
      <c r="AT9" s="34">
        <v>43.293678</v>
      </c>
      <c r="AU9" s="34">
        <v>41.070137000000003</v>
      </c>
      <c r="AV9" s="34">
        <v>38.83</v>
      </c>
      <c r="AW9" s="34">
        <v>39.489885000000001</v>
      </c>
      <c r="AX9" s="34">
        <v>37.237022000000003</v>
      </c>
      <c r="AY9" s="34">
        <v>35.112437999999997</v>
      </c>
      <c r="AZ9" s="34">
        <v>34.048217000000001</v>
      </c>
      <c r="BA9" s="34">
        <v>32.671601000000003</v>
      </c>
      <c r="BB9" s="34">
        <v>29.208003999999999</v>
      </c>
      <c r="BC9" s="34">
        <v>30.592856000000001</v>
      </c>
      <c r="BD9" s="719">
        <v>33.282159999999998</v>
      </c>
      <c r="BE9" s="719">
        <v>34.098220585</v>
      </c>
      <c r="BF9" s="719">
        <v>37.339781019999997</v>
      </c>
      <c r="BG9" s="719">
        <v>37.319364856999997</v>
      </c>
      <c r="BH9" s="481">
        <v>36.948540000000001</v>
      </c>
      <c r="BI9" s="481">
        <v>34.609079999999999</v>
      </c>
      <c r="BJ9" s="481">
        <v>32.943089999999998</v>
      </c>
      <c r="BK9" s="481">
        <v>35.982010000000002</v>
      </c>
      <c r="BL9" s="481">
        <v>30.760649999999998</v>
      </c>
      <c r="BM9" s="481">
        <v>34.738619999999997</v>
      </c>
      <c r="BN9" s="481">
        <v>29.505549999999999</v>
      </c>
      <c r="BO9" s="481">
        <v>30.715520000000001</v>
      </c>
      <c r="BP9" s="481">
        <v>29.632349999999999</v>
      </c>
      <c r="BQ9" s="481">
        <v>32.62594</v>
      </c>
      <c r="BR9" s="481">
        <v>36.971220000000002</v>
      </c>
      <c r="BS9" s="481">
        <v>32.612250000000003</v>
      </c>
      <c r="BT9" s="481">
        <v>32.631740000000001</v>
      </c>
      <c r="BU9" s="481">
        <v>30.738569999999999</v>
      </c>
      <c r="BV9" s="481">
        <v>30.013500000000001</v>
      </c>
    </row>
    <row r="10" spans="1:74" s="310" customFormat="1" ht="11.1" customHeight="1" x14ac:dyDescent="0.2">
      <c r="A10" s="480" t="s">
        <v>115</v>
      </c>
      <c r="B10" s="851" t="s">
        <v>1388</v>
      </c>
      <c r="C10" s="34">
        <v>55.666972999999999</v>
      </c>
      <c r="D10" s="34">
        <v>47.425207999999998</v>
      </c>
      <c r="E10" s="34">
        <v>46.106031999999999</v>
      </c>
      <c r="F10" s="34">
        <v>39.346704000000003</v>
      </c>
      <c r="G10" s="34">
        <v>37.262844999999999</v>
      </c>
      <c r="H10" s="34">
        <v>39.608334999999997</v>
      </c>
      <c r="I10" s="34">
        <v>43.217199999999998</v>
      </c>
      <c r="J10" s="34">
        <v>47.522893000000003</v>
      </c>
      <c r="K10" s="34">
        <v>45.141308000000002</v>
      </c>
      <c r="L10" s="34">
        <v>44.988278999999999</v>
      </c>
      <c r="M10" s="34">
        <v>44.344920999999999</v>
      </c>
      <c r="N10" s="34">
        <v>44.803655999999997</v>
      </c>
      <c r="O10" s="34">
        <v>48.495550999999999</v>
      </c>
      <c r="P10" s="34">
        <v>40.817064999999999</v>
      </c>
      <c r="Q10" s="34">
        <v>50.817703000000002</v>
      </c>
      <c r="R10" s="34">
        <v>45.294547000000001</v>
      </c>
      <c r="S10" s="34">
        <v>48.607135999999997</v>
      </c>
      <c r="T10" s="34">
        <v>48.772692999999997</v>
      </c>
      <c r="U10" s="34">
        <v>48.47289</v>
      </c>
      <c r="V10" s="34">
        <v>50.039026</v>
      </c>
      <c r="W10" s="34">
        <v>49.759599999999999</v>
      </c>
      <c r="X10" s="34">
        <v>48.953837999999998</v>
      </c>
      <c r="Y10" s="34">
        <v>48.825009999999999</v>
      </c>
      <c r="Z10" s="34">
        <v>48.576219000000002</v>
      </c>
      <c r="AA10" s="34">
        <v>49.887262999999997</v>
      </c>
      <c r="AB10" s="34">
        <v>47.875067000000001</v>
      </c>
      <c r="AC10" s="34">
        <v>51.548139999999997</v>
      </c>
      <c r="AD10" s="34">
        <v>46.387467999999998</v>
      </c>
      <c r="AE10" s="34">
        <v>49.552526</v>
      </c>
      <c r="AF10" s="34">
        <v>48.670070000000003</v>
      </c>
      <c r="AG10" s="34">
        <v>49.301246999999996</v>
      </c>
      <c r="AH10" s="34">
        <v>53.601346999999997</v>
      </c>
      <c r="AI10" s="34">
        <v>51.574119000000003</v>
      </c>
      <c r="AJ10" s="34">
        <v>51.331895000000003</v>
      </c>
      <c r="AK10" s="34">
        <v>48.753593000000002</v>
      </c>
      <c r="AL10" s="34">
        <v>45.672547000000002</v>
      </c>
      <c r="AM10" s="34">
        <v>51.009971999999998</v>
      </c>
      <c r="AN10" s="34">
        <v>45.712603000000001</v>
      </c>
      <c r="AO10" s="34">
        <v>51.983674999999998</v>
      </c>
      <c r="AP10" s="34">
        <v>46.968510999999999</v>
      </c>
      <c r="AQ10" s="34">
        <v>48.223477000000003</v>
      </c>
      <c r="AR10" s="34">
        <v>47.145741999999998</v>
      </c>
      <c r="AS10" s="34">
        <v>46.519917999999997</v>
      </c>
      <c r="AT10" s="34">
        <v>50.543283000000002</v>
      </c>
      <c r="AU10" s="34">
        <v>48.541806999999999</v>
      </c>
      <c r="AV10" s="34">
        <v>47.603946000000001</v>
      </c>
      <c r="AW10" s="34">
        <v>47.519768999999997</v>
      </c>
      <c r="AX10" s="34">
        <v>45.711925999999998</v>
      </c>
      <c r="AY10" s="34">
        <v>44.052010000000003</v>
      </c>
      <c r="AZ10" s="34">
        <v>44.010722000000001</v>
      </c>
      <c r="BA10" s="34">
        <v>41.808231999999997</v>
      </c>
      <c r="BB10" s="34">
        <v>35.709395000000001</v>
      </c>
      <c r="BC10" s="34">
        <v>39.370106</v>
      </c>
      <c r="BD10" s="719">
        <v>43.003757999999998</v>
      </c>
      <c r="BE10" s="719">
        <v>41.657691999999997</v>
      </c>
      <c r="BF10" s="719">
        <v>45.346603000000002</v>
      </c>
      <c r="BG10" s="719">
        <v>44.711982857000002</v>
      </c>
      <c r="BH10" s="481">
        <v>45.276719999999997</v>
      </c>
      <c r="BI10" s="481">
        <v>42.972149999999999</v>
      </c>
      <c r="BJ10" s="481">
        <v>42.098959999999998</v>
      </c>
      <c r="BK10" s="481">
        <v>43.997410000000002</v>
      </c>
      <c r="BL10" s="481">
        <v>38.965490000000003</v>
      </c>
      <c r="BM10" s="481">
        <v>43.330440000000003</v>
      </c>
      <c r="BN10" s="481">
        <v>37.231110000000001</v>
      </c>
      <c r="BO10" s="481">
        <v>38.478529999999999</v>
      </c>
      <c r="BP10" s="481">
        <v>37.584240000000001</v>
      </c>
      <c r="BQ10" s="481">
        <v>39.452419999999996</v>
      </c>
      <c r="BR10" s="481">
        <v>44.634950000000003</v>
      </c>
      <c r="BS10" s="481">
        <v>40.141210000000001</v>
      </c>
      <c r="BT10" s="481">
        <v>41.339930000000003</v>
      </c>
      <c r="BU10" s="481">
        <v>39.630929999999999</v>
      </c>
      <c r="BV10" s="481">
        <v>39.852960000000003</v>
      </c>
    </row>
    <row r="11" spans="1:74" ht="11.1" customHeight="1" x14ac:dyDescent="0.2">
      <c r="A11" s="48" t="s">
        <v>116</v>
      </c>
      <c r="B11" s="852" t="s">
        <v>1005</v>
      </c>
      <c r="C11" s="383">
        <v>14.861031000000001</v>
      </c>
      <c r="D11" s="383">
        <v>12.660779</v>
      </c>
      <c r="E11" s="383">
        <v>12.308638</v>
      </c>
      <c r="F11" s="383">
        <v>10.007972000000001</v>
      </c>
      <c r="G11" s="383">
        <v>9.477919</v>
      </c>
      <c r="H11" s="383">
        <v>10.074525</v>
      </c>
      <c r="I11" s="383">
        <v>10.788878</v>
      </c>
      <c r="J11" s="383">
        <v>11.863744000000001</v>
      </c>
      <c r="K11" s="383">
        <v>11.269185</v>
      </c>
      <c r="L11" s="383">
        <v>11.909397</v>
      </c>
      <c r="M11" s="383">
        <v>11.739125</v>
      </c>
      <c r="N11" s="383">
        <v>11.860573</v>
      </c>
      <c r="O11" s="383">
        <v>14.183998000000001</v>
      </c>
      <c r="P11" s="383">
        <v>11.938181999999999</v>
      </c>
      <c r="Q11" s="383">
        <v>14.863187999999999</v>
      </c>
      <c r="R11" s="383">
        <v>12.522856000000001</v>
      </c>
      <c r="S11" s="383">
        <v>13.438699</v>
      </c>
      <c r="T11" s="383">
        <v>13.484567</v>
      </c>
      <c r="U11" s="383">
        <v>11.960509</v>
      </c>
      <c r="V11" s="383">
        <v>12.346965000000001</v>
      </c>
      <c r="W11" s="383">
        <v>12.278036999999999</v>
      </c>
      <c r="X11" s="383">
        <v>12.885494</v>
      </c>
      <c r="Y11" s="383">
        <v>12.851573</v>
      </c>
      <c r="Z11" s="383">
        <v>12.786127</v>
      </c>
      <c r="AA11" s="383">
        <v>13.45969</v>
      </c>
      <c r="AB11" s="383">
        <v>12.916791999999999</v>
      </c>
      <c r="AC11" s="383">
        <v>13.907807</v>
      </c>
      <c r="AD11" s="383">
        <v>12.883153</v>
      </c>
      <c r="AE11" s="383">
        <v>13.762204000000001</v>
      </c>
      <c r="AF11" s="383">
        <v>13.517059</v>
      </c>
      <c r="AG11" s="383">
        <v>12.841676</v>
      </c>
      <c r="AH11" s="383">
        <v>13.961724999999999</v>
      </c>
      <c r="AI11" s="383">
        <v>13.433665</v>
      </c>
      <c r="AJ11" s="383">
        <v>14.194516</v>
      </c>
      <c r="AK11" s="383">
        <v>13.481558</v>
      </c>
      <c r="AL11" s="383">
        <v>12.629568000000001</v>
      </c>
      <c r="AM11" s="383">
        <v>14.700243</v>
      </c>
      <c r="AN11" s="383">
        <v>13.173624</v>
      </c>
      <c r="AO11" s="383">
        <v>14.980853</v>
      </c>
      <c r="AP11" s="383">
        <v>14.025048</v>
      </c>
      <c r="AQ11" s="383">
        <v>14.399785</v>
      </c>
      <c r="AR11" s="383">
        <v>14.077995</v>
      </c>
      <c r="AS11" s="383">
        <v>12.795318999999999</v>
      </c>
      <c r="AT11" s="383">
        <v>13.901956999999999</v>
      </c>
      <c r="AU11" s="383">
        <v>13.351464</v>
      </c>
      <c r="AV11" s="383">
        <v>13.404282</v>
      </c>
      <c r="AW11" s="383">
        <v>13.380578</v>
      </c>
      <c r="AX11" s="383">
        <v>12.871529000000001</v>
      </c>
      <c r="AY11" s="383">
        <v>13.417866</v>
      </c>
      <c r="AZ11" s="383">
        <v>13.405291</v>
      </c>
      <c r="BA11" s="383">
        <v>12.734424000000001</v>
      </c>
      <c r="BB11" s="383">
        <v>12.046301</v>
      </c>
      <c r="BC11" s="383">
        <v>13.281196</v>
      </c>
      <c r="BD11" s="691">
        <v>14.506978</v>
      </c>
      <c r="BE11" s="691">
        <v>12.113004999999999</v>
      </c>
      <c r="BF11" s="691">
        <v>13.204808</v>
      </c>
      <c r="BG11" s="691">
        <v>13.133005713999999</v>
      </c>
      <c r="BH11" s="394">
        <v>13.52655</v>
      </c>
      <c r="BI11" s="394">
        <v>12.75517</v>
      </c>
      <c r="BJ11" s="394">
        <v>12.516550000000001</v>
      </c>
      <c r="BK11" s="394">
        <v>13.84413</v>
      </c>
      <c r="BL11" s="394">
        <v>12.221590000000001</v>
      </c>
      <c r="BM11" s="394">
        <v>12.999610000000001</v>
      </c>
      <c r="BN11" s="394">
        <v>11.50398</v>
      </c>
      <c r="BO11" s="394">
        <v>11.87008</v>
      </c>
      <c r="BP11" s="394">
        <v>11.818099999999999</v>
      </c>
      <c r="BQ11" s="394">
        <v>10.481540000000001</v>
      </c>
      <c r="BR11" s="394">
        <v>11.84155</v>
      </c>
      <c r="BS11" s="394">
        <v>10.710509999999999</v>
      </c>
      <c r="BT11" s="394">
        <v>11.52355</v>
      </c>
      <c r="BU11" s="394">
        <v>11.135070000000001</v>
      </c>
      <c r="BV11" s="394">
        <v>11.388999999999999</v>
      </c>
    </row>
    <row r="12" spans="1:74" ht="11.1" customHeight="1" x14ac:dyDescent="0.2">
      <c r="A12" s="48" t="s">
        <v>117</v>
      </c>
      <c r="B12" s="852" t="s">
        <v>1006</v>
      </c>
      <c r="C12" s="383">
        <v>9.609693</v>
      </c>
      <c r="D12" s="383">
        <v>8.186928</v>
      </c>
      <c r="E12" s="383">
        <v>7.9591900000000004</v>
      </c>
      <c r="F12" s="383">
        <v>6.7596309999999997</v>
      </c>
      <c r="G12" s="383">
        <v>6.4016320000000002</v>
      </c>
      <c r="H12" s="383">
        <v>6.8045540000000004</v>
      </c>
      <c r="I12" s="383">
        <v>7.3654719999999996</v>
      </c>
      <c r="J12" s="383">
        <v>8.0993139999999997</v>
      </c>
      <c r="K12" s="383">
        <v>7.6934060000000004</v>
      </c>
      <c r="L12" s="383">
        <v>7.3280960000000004</v>
      </c>
      <c r="M12" s="383">
        <v>7.223287</v>
      </c>
      <c r="N12" s="383">
        <v>7.2979849999999997</v>
      </c>
      <c r="O12" s="383">
        <v>8.6389460000000007</v>
      </c>
      <c r="P12" s="383">
        <v>7.271109</v>
      </c>
      <c r="Q12" s="383">
        <v>9.0526219999999995</v>
      </c>
      <c r="R12" s="383">
        <v>7.3719239999999999</v>
      </c>
      <c r="S12" s="383">
        <v>7.9110740000000002</v>
      </c>
      <c r="T12" s="383">
        <v>7.9379920000000004</v>
      </c>
      <c r="U12" s="383">
        <v>7.4162489999999996</v>
      </c>
      <c r="V12" s="383">
        <v>7.65585</v>
      </c>
      <c r="W12" s="383">
        <v>7.6131000000000002</v>
      </c>
      <c r="X12" s="383">
        <v>7.5396859999999997</v>
      </c>
      <c r="Y12" s="383">
        <v>7.5198679999999998</v>
      </c>
      <c r="Z12" s="383">
        <v>7.4815490000000002</v>
      </c>
      <c r="AA12" s="383">
        <v>7.9840910000000003</v>
      </c>
      <c r="AB12" s="383">
        <v>7.6620379999999999</v>
      </c>
      <c r="AC12" s="383">
        <v>8.249898</v>
      </c>
      <c r="AD12" s="383">
        <v>8.0796589999999995</v>
      </c>
      <c r="AE12" s="383">
        <v>8.6309260000000005</v>
      </c>
      <c r="AF12" s="383">
        <v>8.4771970000000003</v>
      </c>
      <c r="AG12" s="383">
        <v>7.8965889999999996</v>
      </c>
      <c r="AH12" s="383">
        <v>8.5853389999999994</v>
      </c>
      <c r="AI12" s="383">
        <v>8.2606710000000003</v>
      </c>
      <c r="AJ12" s="383">
        <v>8.6510029999999993</v>
      </c>
      <c r="AK12" s="383">
        <v>8.2164699999999993</v>
      </c>
      <c r="AL12" s="383">
        <v>7.6972500000000004</v>
      </c>
      <c r="AM12" s="383">
        <v>8.718216</v>
      </c>
      <c r="AN12" s="383">
        <v>7.8128380000000002</v>
      </c>
      <c r="AO12" s="383">
        <v>8.8846310000000006</v>
      </c>
      <c r="AP12" s="383">
        <v>7.7423919999999997</v>
      </c>
      <c r="AQ12" s="383">
        <v>7.9492630000000002</v>
      </c>
      <c r="AR12" s="383">
        <v>7.7715870000000002</v>
      </c>
      <c r="AS12" s="383">
        <v>7.2148940000000001</v>
      </c>
      <c r="AT12" s="383">
        <v>7.8388650000000002</v>
      </c>
      <c r="AU12" s="383">
        <v>7.5284399999999998</v>
      </c>
      <c r="AV12" s="383">
        <v>7.5215249999999996</v>
      </c>
      <c r="AW12" s="383">
        <v>7.5082250000000004</v>
      </c>
      <c r="AX12" s="383">
        <v>7.2225799999999998</v>
      </c>
      <c r="AY12" s="383">
        <v>7.5460500000000001</v>
      </c>
      <c r="AZ12" s="383">
        <v>7.5389730000000004</v>
      </c>
      <c r="BA12" s="383">
        <v>7.1616770000000001</v>
      </c>
      <c r="BB12" s="383">
        <v>6.1323749999999997</v>
      </c>
      <c r="BC12" s="383">
        <v>6.761056</v>
      </c>
      <c r="BD12" s="691">
        <v>7.3850619999999996</v>
      </c>
      <c r="BE12" s="691">
        <v>6.412795</v>
      </c>
      <c r="BF12" s="691">
        <v>7.0210949999999999</v>
      </c>
      <c r="BG12" s="691">
        <v>6.9958746428999996</v>
      </c>
      <c r="BH12" s="394">
        <v>7.1629319999999996</v>
      </c>
      <c r="BI12" s="394">
        <v>6.8503340000000001</v>
      </c>
      <c r="BJ12" s="394">
        <v>6.7523710000000001</v>
      </c>
      <c r="BK12" s="394">
        <v>7.7112879999999997</v>
      </c>
      <c r="BL12" s="394">
        <v>6.7946650000000002</v>
      </c>
      <c r="BM12" s="394">
        <v>7.3301129999999999</v>
      </c>
      <c r="BN12" s="394">
        <v>6.1858589999999998</v>
      </c>
      <c r="BO12" s="394">
        <v>6.3638769999999996</v>
      </c>
      <c r="BP12" s="394">
        <v>5.9499180000000003</v>
      </c>
      <c r="BQ12" s="394">
        <v>5.8326520000000004</v>
      </c>
      <c r="BR12" s="394">
        <v>6.792897</v>
      </c>
      <c r="BS12" s="394">
        <v>6.0265690000000003</v>
      </c>
      <c r="BT12" s="394">
        <v>6.1981320000000002</v>
      </c>
      <c r="BU12" s="394">
        <v>5.9361459999999999</v>
      </c>
      <c r="BV12" s="394">
        <v>6.0572749999999997</v>
      </c>
    </row>
    <row r="13" spans="1:74" ht="11.1" customHeight="1" x14ac:dyDescent="0.2">
      <c r="A13" s="48" t="s">
        <v>118</v>
      </c>
      <c r="B13" s="852" t="s">
        <v>1007</v>
      </c>
      <c r="C13" s="383">
        <v>31.196249000000002</v>
      </c>
      <c r="D13" s="383">
        <v>26.577501000000002</v>
      </c>
      <c r="E13" s="383">
        <v>25.838204000000001</v>
      </c>
      <c r="F13" s="383">
        <v>22.579101000000001</v>
      </c>
      <c r="G13" s="383">
        <v>21.383293999999999</v>
      </c>
      <c r="H13" s="383">
        <v>22.729255999999999</v>
      </c>
      <c r="I13" s="383">
        <v>25.062850000000001</v>
      </c>
      <c r="J13" s="383">
        <v>27.559835</v>
      </c>
      <c r="K13" s="383">
        <v>26.178716999999999</v>
      </c>
      <c r="L13" s="383">
        <v>25.750786000000002</v>
      </c>
      <c r="M13" s="383">
        <v>25.382508999999999</v>
      </c>
      <c r="N13" s="383">
        <v>25.645098000000001</v>
      </c>
      <c r="O13" s="383">
        <v>25.672606999999999</v>
      </c>
      <c r="P13" s="383">
        <v>21.607773999999999</v>
      </c>
      <c r="Q13" s="383">
        <v>26.901893000000001</v>
      </c>
      <c r="R13" s="383">
        <v>25.399767000000001</v>
      </c>
      <c r="S13" s="383">
        <v>27.257363000000002</v>
      </c>
      <c r="T13" s="383">
        <v>27.350134000000001</v>
      </c>
      <c r="U13" s="383">
        <v>29.096132000000001</v>
      </c>
      <c r="V13" s="383">
        <v>30.036211000000002</v>
      </c>
      <c r="W13" s="383">
        <v>29.868462999999998</v>
      </c>
      <c r="X13" s="383">
        <v>28.528658</v>
      </c>
      <c r="Y13" s="383">
        <v>28.453569000000002</v>
      </c>
      <c r="Z13" s="383">
        <v>28.308543</v>
      </c>
      <c r="AA13" s="383">
        <v>28.443481999999999</v>
      </c>
      <c r="AB13" s="383">
        <v>27.296237000000001</v>
      </c>
      <c r="AC13" s="383">
        <v>29.390435</v>
      </c>
      <c r="AD13" s="383">
        <v>25.424655999999999</v>
      </c>
      <c r="AE13" s="383">
        <v>27.159396000000001</v>
      </c>
      <c r="AF13" s="383">
        <v>26.675813999999999</v>
      </c>
      <c r="AG13" s="383">
        <v>28.562982000000002</v>
      </c>
      <c r="AH13" s="383">
        <v>31.054283000000002</v>
      </c>
      <c r="AI13" s="383">
        <v>29.879783</v>
      </c>
      <c r="AJ13" s="383">
        <v>28.486376</v>
      </c>
      <c r="AK13" s="383">
        <v>27.055565000000001</v>
      </c>
      <c r="AL13" s="383">
        <v>25.345728999999999</v>
      </c>
      <c r="AM13" s="383">
        <v>27.591512999999999</v>
      </c>
      <c r="AN13" s="383">
        <v>24.726140999999998</v>
      </c>
      <c r="AO13" s="383">
        <v>28.118190999999999</v>
      </c>
      <c r="AP13" s="383">
        <v>25.201070999999999</v>
      </c>
      <c r="AQ13" s="383">
        <v>25.874428999999999</v>
      </c>
      <c r="AR13" s="383">
        <v>25.29616</v>
      </c>
      <c r="AS13" s="383">
        <v>26.509705</v>
      </c>
      <c r="AT13" s="383">
        <v>28.802461000000001</v>
      </c>
      <c r="AU13" s="383">
        <v>27.661902999999999</v>
      </c>
      <c r="AV13" s="383">
        <v>26.678139999999999</v>
      </c>
      <c r="AW13" s="383">
        <v>26.630966000000001</v>
      </c>
      <c r="AX13" s="383">
        <v>25.617818</v>
      </c>
      <c r="AY13" s="383">
        <v>23.088094000000002</v>
      </c>
      <c r="AZ13" s="383">
        <v>23.066458000000001</v>
      </c>
      <c r="BA13" s="383">
        <v>21.912130999999999</v>
      </c>
      <c r="BB13" s="383">
        <v>17.530719000000001</v>
      </c>
      <c r="BC13" s="383">
        <v>19.327853999999999</v>
      </c>
      <c r="BD13" s="691">
        <v>21.111718</v>
      </c>
      <c r="BE13" s="691">
        <v>23.131892000000001</v>
      </c>
      <c r="BF13" s="691">
        <v>25.120699999999999</v>
      </c>
      <c r="BG13" s="691">
        <v>24.583102499999999</v>
      </c>
      <c r="BH13" s="394">
        <v>24.587230000000002</v>
      </c>
      <c r="BI13" s="394">
        <v>23.36665</v>
      </c>
      <c r="BJ13" s="394">
        <v>22.83004</v>
      </c>
      <c r="BK13" s="394">
        <v>22.441990000000001</v>
      </c>
      <c r="BL13" s="394">
        <v>19.94924</v>
      </c>
      <c r="BM13" s="394">
        <v>23.000720000000001</v>
      </c>
      <c r="BN13" s="394">
        <v>19.54128</v>
      </c>
      <c r="BO13" s="394">
        <v>20.24457</v>
      </c>
      <c r="BP13" s="394">
        <v>19.816230000000001</v>
      </c>
      <c r="BQ13" s="394">
        <v>23.13822</v>
      </c>
      <c r="BR13" s="394">
        <v>26.000509999999998</v>
      </c>
      <c r="BS13" s="394">
        <v>23.404129999999999</v>
      </c>
      <c r="BT13" s="394">
        <v>23.61825</v>
      </c>
      <c r="BU13" s="394">
        <v>22.559709999999999</v>
      </c>
      <c r="BV13" s="394">
        <v>22.406690000000001</v>
      </c>
    </row>
    <row r="14" spans="1:74" s="310" customFormat="1" ht="11.1" customHeight="1" x14ac:dyDescent="0.2">
      <c r="A14" s="480" t="s">
        <v>1518</v>
      </c>
      <c r="B14" s="851" t="s">
        <v>1218</v>
      </c>
      <c r="C14" s="34">
        <v>-5.6944710000000001</v>
      </c>
      <c r="D14" s="34">
        <v>-6.2676059999999998</v>
      </c>
      <c r="E14" s="34">
        <v>-6.6095360000000003</v>
      </c>
      <c r="F14" s="34">
        <v>-5.1862810000000001</v>
      </c>
      <c r="G14" s="34">
        <v>-4.178966</v>
      </c>
      <c r="H14" s="34">
        <v>-4.3557649999999999</v>
      </c>
      <c r="I14" s="34">
        <v>-4.813987</v>
      </c>
      <c r="J14" s="34">
        <v>-4.2311569999999996</v>
      </c>
      <c r="K14" s="34">
        <v>-4.8695870000000001</v>
      </c>
      <c r="L14" s="34">
        <v>-4.6570830000000001</v>
      </c>
      <c r="M14" s="34">
        <v>-6.3946569999999996</v>
      </c>
      <c r="N14" s="34">
        <v>-6.6701040000000003</v>
      </c>
      <c r="O14" s="34">
        <v>-5.4965039999999998</v>
      </c>
      <c r="P14" s="34">
        <v>-6.681705</v>
      </c>
      <c r="Q14" s="34">
        <v>-7.4877599999999997</v>
      </c>
      <c r="R14" s="34">
        <v>-6.3340480000000001</v>
      </c>
      <c r="S14" s="34">
        <v>-6.9696259999999999</v>
      </c>
      <c r="T14" s="34">
        <v>-7.1834389999999999</v>
      </c>
      <c r="U14" s="34">
        <v>-5.881894</v>
      </c>
      <c r="V14" s="34">
        <v>-6.9851270000000003</v>
      </c>
      <c r="W14" s="34">
        <v>-6.5938330000000001</v>
      </c>
      <c r="X14" s="34">
        <v>-6.9908229999999998</v>
      </c>
      <c r="Y14" s="34">
        <v>-6.3985190000000003</v>
      </c>
      <c r="Z14" s="34">
        <v>-6.723732</v>
      </c>
      <c r="AA14" s="34">
        <v>-5.0157049999999996</v>
      </c>
      <c r="AB14" s="34">
        <v>-7.0159979999999997</v>
      </c>
      <c r="AC14" s="34">
        <v>-7.0478319999999997</v>
      </c>
      <c r="AD14" s="34">
        <v>-7.118493</v>
      </c>
      <c r="AE14" s="34">
        <v>-7.213298</v>
      </c>
      <c r="AF14" s="34">
        <v>-7.4646819999999998</v>
      </c>
      <c r="AG14" s="34">
        <v>-5.6288460000000002</v>
      </c>
      <c r="AH14" s="34">
        <v>-6.7662750000000003</v>
      </c>
      <c r="AI14" s="34">
        <v>-6.748977</v>
      </c>
      <c r="AJ14" s="34">
        <v>-6.3778389999999998</v>
      </c>
      <c r="AK14" s="34">
        <v>-6.5964270000000003</v>
      </c>
      <c r="AL14" s="34">
        <v>-6.6478970000000004</v>
      </c>
      <c r="AM14" s="34">
        <v>-6.6417979999999996</v>
      </c>
      <c r="AN14" s="34">
        <v>-7.9558160000000004</v>
      </c>
      <c r="AO14" s="34">
        <v>-8.9110490000000002</v>
      </c>
      <c r="AP14" s="34">
        <v>-7.4111260000000003</v>
      </c>
      <c r="AQ14" s="34">
        <v>-8.1241439999999994</v>
      </c>
      <c r="AR14" s="34">
        <v>-8.1545190000000005</v>
      </c>
      <c r="AS14" s="34">
        <v>-6.3754780000000002</v>
      </c>
      <c r="AT14" s="34">
        <v>-8.7646049999999995</v>
      </c>
      <c r="AU14" s="34">
        <v>-8.5016700000000007</v>
      </c>
      <c r="AV14" s="34">
        <v>-8.7919459999999994</v>
      </c>
      <c r="AW14" s="34">
        <v>-8.0528840000000006</v>
      </c>
      <c r="AX14" s="34">
        <v>-8.5129040000000007</v>
      </c>
      <c r="AY14" s="34">
        <v>-8.3175720000000002</v>
      </c>
      <c r="AZ14" s="34">
        <v>-8.9685050000000004</v>
      </c>
      <c r="BA14" s="34">
        <v>-9.1906309999999998</v>
      </c>
      <c r="BB14" s="34">
        <v>-6.589391</v>
      </c>
      <c r="BC14" s="34">
        <v>-8.85825</v>
      </c>
      <c r="BD14" s="719">
        <v>-9.8085979999999999</v>
      </c>
      <c r="BE14" s="719">
        <v>-8.5754714146000008</v>
      </c>
      <c r="BF14" s="719">
        <v>-8.9036760000000008</v>
      </c>
      <c r="BG14" s="719">
        <v>-7.9933620000000003</v>
      </c>
      <c r="BH14" s="481">
        <v>-8.2754689999999993</v>
      </c>
      <c r="BI14" s="481">
        <v>-8.3285780000000003</v>
      </c>
      <c r="BJ14" s="481">
        <v>-9.1564160000000001</v>
      </c>
      <c r="BK14" s="481">
        <v>-8.3195049999999995</v>
      </c>
      <c r="BL14" s="481">
        <v>-7.4129120000000004</v>
      </c>
      <c r="BM14" s="481">
        <v>-8.5678809999999999</v>
      </c>
      <c r="BN14" s="481">
        <v>-7.7349629999999996</v>
      </c>
      <c r="BO14" s="481">
        <v>-7.7681959999999997</v>
      </c>
      <c r="BP14" s="481">
        <v>-7.964404</v>
      </c>
      <c r="BQ14" s="481">
        <v>-7.4279460000000004</v>
      </c>
      <c r="BR14" s="481">
        <v>-8.5497390000000006</v>
      </c>
      <c r="BS14" s="481">
        <v>-8.1760929999999998</v>
      </c>
      <c r="BT14" s="481">
        <v>-8.6917299999999997</v>
      </c>
      <c r="BU14" s="481">
        <v>-8.8890779999999996</v>
      </c>
      <c r="BV14" s="481">
        <v>-9.855442</v>
      </c>
    </row>
    <row r="15" spans="1:74" s="847" customFormat="1" ht="11.1" customHeight="1" x14ac:dyDescent="0.2">
      <c r="A15" s="846" t="s">
        <v>120</v>
      </c>
      <c r="B15" s="852" t="s">
        <v>1389</v>
      </c>
      <c r="C15" s="383">
        <v>0.53513900000000003</v>
      </c>
      <c r="D15" s="383">
        <v>0.34311999999999998</v>
      </c>
      <c r="E15" s="383">
        <v>0.46080199999999999</v>
      </c>
      <c r="F15" s="383">
        <v>0.36460300000000001</v>
      </c>
      <c r="G15" s="383">
        <v>0.53523699999999996</v>
      </c>
      <c r="H15" s="383">
        <v>0.22700200000000001</v>
      </c>
      <c r="I15" s="383">
        <v>0.53044999999999998</v>
      </c>
      <c r="J15" s="383">
        <v>0.31382100000000002</v>
      </c>
      <c r="K15" s="383">
        <v>0.50092400000000004</v>
      </c>
      <c r="L15" s="383">
        <v>0.26401799999999997</v>
      </c>
      <c r="M15" s="383">
        <v>0.63945300000000005</v>
      </c>
      <c r="N15" s="383">
        <v>0.42280099999999998</v>
      </c>
      <c r="O15" s="383">
        <v>0.52455799999999997</v>
      </c>
      <c r="P15" s="383">
        <v>0.30868699999999999</v>
      </c>
      <c r="Q15" s="383">
        <v>0.24052100000000001</v>
      </c>
      <c r="R15" s="383">
        <v>0.50926800000000005</v>
      </c>
      <c r="S15" s="383">
        <v>0.51217800000000002</v>
      </c>
      <c r="T15" s="383">
        <v>0.50891799999999998</v>
      </c>
      <c r="U15" s="383">
        <v>0.56406699999999999</v>
      </c>
      <c r="V15" s="383">
        <v>0.36813000000000001</v>
      </c>
      <c r="W15" s="383">
        <v>0.20172599999999999</v>
      </c>
      <c r="X15" s="383">
        <v>0.52549999999999997</v>
      </c>
      <c r="Y15" s="383">
        <v>0.43571599999999999</v>
      </c>
      <c r="Z15" s="383">
        <v>0.689079</v>
      </c>
      <c r="AA15" s="383">
        <v>0.50270199999999998</v>
      </c>
      <c r="AB15" s="383">
        <v>0.28925400000000001</v>
      </c>
      <c r="AC15" s="383">
        <v>0.52970899999999999</v>
      </c>
      <c r="AD15" s="383">
        <v>0.68416500000000002</v>
      </c>
      <c r="AE15" s="383">
        <v>0.32450899999999999</v>
      </c>
      <c r="AF15" s="383">
        <v>0.62746999999999997</v>
      </c>
      <c r="AG15" s="383">
        <v>0.65998699999999999</v>
      </c>
      <c r="AH15" s="383">
        <v>0.77902899999999997</v>
      </c>
      <c r="AI15" s="383">
        <v>0.53134199999999998</v>
      </c>
      <c r="AJ15" s="383">
        <v>0.40368100000000001</v>
      </c>
      <c r="AK15" s="383">
        <v>0.68949099999999997</v>
      </c>
      <c r="AL15" s="383">
        <v>0.292128</v>
      </c>
      <c r="AM15" s="383">
        <v>0.43973600000000002</v>
      </c>
      <c r="AN15" s="383">
        <v>0.29964200000000002</v>
      </c>
      <c r="AO15" s="383">
        <v>0.28083599999999997</v>
      </c>
      <c r="AP15" s="383">
        <v>0.42641400000000002</v>
      </c>
      <c r="AQ15" s="383">
        <v>0.305446</v>
      </c>
      <c r="AR15" s="383">
        <v>0.282364</v>
      </c>
      <c r="AS15" s="383">
        <v>0.32570700000000002</v>
      </c>
      <c r="AT15" s="383">
        <v>0.35474099999999997</v>
      </c>
      <c r="AU15" s="383">
        <v>0.313973</v>
      </c>
      <c r="AV15" s="383">
        <v>0.41334900000000002</v>
      </c>
      <c r="AW15" s="383">
        <v>0.335148</v>
      </c>
      <c r="AX15" s="383">
        <v>0.232768</v>
      </c>
      <c r="AY15" s="383">
        <v>9.3540999999999999E-2</v>
      </c>
      <c r="AZ15" s="383">
        <v>0.15052699999999999</v>
      </c>
      <c r="BA15" s="383">
        <v>8.4850999999999996E-2</v>
      </c>
      <c r="BB15" s="383">
        <v>0.25353900000000001</v>
      </c>
      <c r="BC15" s="383">
        <v>7.9714999999999994E-2</v>
      </c>
      <c r="BD15" s="691">
        <v>0.20256399999999999</v>
      </c>
      <c r="BE15" s="691">
        <v>0.18488070323</v>
      </c>
      <c r="BF15" s="691">
        <v>0.20170840000000001</v>
      </c>
      <c r="BG15" s="691">
        <v>0.27259499999999998</v>
      </c>
      <c r="BH15" s="394">
        <v>0.24235429999999999</v>
      </c>
      <c r="BI15" s="394">
        <v>0.2232925</v>
      </c>
      <c r="BJ15" s="394">
        <v>0.35853940000000001</v>
      </c>
      <c r="BK15" s="394">
        <v>0.17340720000000001</v>
      </c>
      <c r="BL15" s="394">
        <v>0.1403075</v>
      </c>
      <c r="BM15" s="394">
        <v>0.32759480000000002</v>
      </c>
      <c r="BN15" s="394">
        <v>0.26079380000000002</v>
      </c>
      <c r="BO15" s="394">
        <v>0.25477729999999998</v>
      </c>
      <c r="BP15" s="394">
        <v>0.30737249999999999</v>
      </c>
      <c r="BQ15" s="394">
        <v>0.43428489999999997</v>
      </c>
      <c r="BR15" s="394">
        <v>0.35474600000000001</v>
      </c>
      <c r="BS15" s="394">
        <v>0.33550999999999997</v>
      </c>
      <c r="BT15" s="394">
        <v>0.25837749999999998</v>
      </c>
      <c r="BU15" s="394">
        <v>0.21186360000000001</v>
      </c>
      <c r="BV15" s="394">
        <v>0.33683010000000002</v>
      </c>
    </row>
    <row r="16" spans="1:74" s="847" customFormat="1" ht="11.1" customHeight="1" x14ac:dyDescent="0.2">
      <c r="A16" s="846" t="s">
        <v>121</v>
      </c>
      <c r="B16" s="852" t="s">
        <v>1390</v>
      </c>
      <c r="C16" s="383">
        <v>6.2296100000000001</v>
      </c>
      <c r="D16" s="383">
        <v>6.6107259999999997</v>
      </c>
      <c r="E16" s="383">
        <v>7.0703379999999996</v>
      </c>
      <c r="F16" s="383">
        <v>5.5508839999999999</v>
      </c>
      <c r="G16" s="383">
        <v>4.7142030000000004</v>
      </c>
      <c r="H16" s="383">
        <v>4.5827669999999996</v>
      </c>
      <c r="I16" s="383">
        <v>5.3444370000000001</v>
      </c>
      <c r="J16" s="383">
        <v>4.5449780000000004</v>
      </c>
      <c r="K16" s="383">
        <v>5.3705109999999996</v>
      </c>
      <c r="L16" s="383">
        <v>4.9211010000000002</v>
      </c>
      <c r="M16" s="383">
        <v>7.0341100000000001</v>
      </c>
      <c r="N16" s="383">
        <v>7.092905</v>
      </c>
      <c r="O16" s="383">
        <v>6.0210619999999997</v>
      </c>
      <c r="P16" s="383">
        <v>6.9903919999999999</v>
      </c>
      <c r="Q16" s="383">
        <v>7.728281</v>
      </c>
      <c r="R16" s="383">
        <v>6.8433159999999997</v>
      </c>
      <c r="S16" s="383">
        <v>7.4818040000000003</v>
      </c>
      <c r="T16" s="383">
        <v>7.6923570000000003</v>
      </c>
      <c r="U16" s="383">
        <v>6.4459609999999996</v>
      </c>
      <c r="V16" s="383">
        <v>7.3532570000000002</v>
      </c>
      <c r="W16" s="383">
        <v>6.7955589999999999</v>
      </c>
      <c r="X16" s="383">
        <v>7.5163229999999999</v>
      </c>
      <c r="Y16" s="383">
        <v>6.8342349999999996</v>
      </c>
      <c r="Z16" s="383">
        <v>7.4128109999999996</v>
      </c>
      <c r="AA16" s="383">
        <v>5.5184069999999998</v>
      </c>
      <c r="AB16" s="383">
        <v>7.3052520000000003</v>
      </c>
      <c r="AC16" s="383">
        <v>7.5775410000000001</v>
      </c>
      <c r="AD16" s="383">
        <v>7.8026580000000001</v>
      </c>
      <c r="AE16" s="383">
        <v>7.5378069999999999</v>
      </c>
      <c r="AF16" s="383">
        <v>8.0921520000000005</v>
      </c>
      <c r="AG16" s="383">
        <v>6.2888330000000003</v>
      </c>
      <c r="AH16" s="383">
        <v>7.5453039999999998</v>
      </c>
      <c r="AI16" s="383">
        <v>7.2803190000000004</v>
      </c>
      <c r="AJ16" s="383">
        <v>6.7815200000000004</v>
      </c>
      <c r="AK16" s="383">
        <v>7.2859179999999997</v>
      </c>
      <c r="AL16" s="383">
        <v>6.9400250000000003</v>
      </c>
      <c r="AM16" s="383">
        <v>7.0815340000000004</v>
      </c>
      <c r="AN16" s="383">
        <v>8.2554580000000009</v>
      </c>
      <c r="AO16" s="383">
        <v>9.1918849999999992</v>
      </c>
      <c r="AP16" s="383">
        <v>7.8375399999999997</v>
      </c>
      <c r="AQ16" s="383">
        <v>8.4295899999999993</v>
      </c>
      <c r="AR16" s="383">
        <v>8.4368829999999999</v>
      </c>
      <c r="AS16" s="383">
        <v>6.7011849999999997</v>
      </c>
      <c r="AT16" s="383">
        <v>9.1193460000000002</v>
      </c>
      <c r="AU16" s="383">
        <v>8.8156429999999997</v>
      </c>
      <c r="AV16" s="383">
        <v>9.2052949999999996</v>
      </c>
      <c r="AW16" s="383">
        <v>8.3880320000000008</v>
      </c>
      <c r="AX16" s="383">
        <v>8.7456720000000008</v>
      </c>
      <c r="AY16" s="383">
        <v>8.4111130000000003</v>
      </c>
      <c r="AZ16" s="383">
        <v>9.1190320000000007</v>
      </c>
      <c r="BA16" s="383">
        <v>9.2754820000000002</v>
      </c>
      <c r="BB16" s="383">
        <v>6.84293</v>
      </c>
      <c r="BC16" s="383">
        <v>8.9379650000000002</v>
      </c>
      <c r="BD16" s="691">
        <v>10.011162000000001</v>
      </c>
      <c r="BE16" s="691">
        <v>8.7603521179000001</v>
      </c>
      <c r="BF16" s="691">
        <v>9.1053850000000001</v>
      </c>
      <c r="BG16" s="691">
        <v>8.2659570000000002</v>
      </c>
      <c r="BH16" s="394">
        <v>8.5178229999999999</v>
      </c>
      <c r="BI16" s="394">
        <v>8.5518699999999992</v>
      </c>
      <c r="BJ16" s="394">
        <v>9.5149559999999997</v>
      </c>
      <c r="BK16" s="394">
        <v>8.4929120000000005</v>
      </c>
      <c r="BL16" s="394">
        <v>7.5532199999999996</v>
      </c>
      <c r="BM16" s="394">
        <v>8.8954760000000004</v>
      </c>
      <c r="BN16" s="394">
        <v>7.9957560000000001</v>
      </c>
      <c r="BO16" s="394">
        <v>8.0229730000000004</v>
      </c>
      <c r="BP16" s="394">
        <v>8.2717770000000002</v>
      </c>
      <c r="BQ16" s="394">
        <v>7.8622310000000004</v>
      </c>
      <c r="BR16" s="394">
        <v>8.9044849999999993</v>
      </c>
      <c r="BS16" s="394">
        <v>8.5116029999999991</v>
      </c>
      <c r="BT16" s="394">
        <v>8.9501080000000002</v>
      </c>
      <c r="BU16" s="394">
        <v>9.1009410000000006</v>
      </c>
      <c r="BV16" s="394">
        <v>10.192270000000001</v>
      </c>
    </row>
    <row r="17" spans="1:74" ht="11.1" customHeight="1" x14ac:dyDescent="0.2">
      <c r="A17" s="48" t="s">
        <v>122</v>
      </c>
      <c r="B17" s="853" t="s">
        <v>1391</v>
      </c>
      <c r="C17" s="383">
        <v>3.820446</v>
      </c>
      <c r="D17" s="383">
        <v>3.4008780000000001</v>
      </c>
      <c r="E17" s="383">
        <v>4.3002729999999998</v>
      </c>
      <c r="F17" s="383">
        <v>3.5172479999999999</v>
      </c>
      <c r="G17" s="383">
        <v>2.9792930000000002</v>
      </c>
      <c r="H17" s="383">
        <v>2.5756830000000002</v>
      </c>
      <c r="I17" s="383">
        <v>3.7372540000000001</v>
      </c>
      <c r="J17" s="383">
        <v>2.912677</v>
      </c>
      <c r="K17" s="383">
        <v>3.5432619999999999</v>
      </c>
      <c r="L17" s="383">
        <v>3.2923019999999998</v>
      </c>
      <c r="M17" s="383">
        <v>3.830168</v>
      </c>
      <c r="N17" s="383">
        <v>4.1003610000000004</v>
      </c>
      <c r="O17" s="383">
        <v>3.4030819999999999</v>
      </c>
      <c r="P17" s="383">
        <v>3.5630090000000001</v>
      </c>
      <c r="Q17" s="383">
        <v>3.3368250000000002</v>
      </c>
      <c r="R17" s="383">
        <v>3.713679</v>
      </c>
      <c r="S17" s="383">
        <v>3.722153</v>
      </c>
      <c r="T17" s="383">
        <v>4.2473400000000003</v>
      </c>
      <c r="U17" s="383">
        <v>3.3303739999999999</v>
      </c>
      <c r="V17" s="383">
        <v>4.0544070000000003</v>
      </c>
      <c r="W17" s="383">
        <v>3.9137189999999999</v>
      </c>
      <c r="X17" s="383">
        <v>4.3430429999999998</v>
      </c>
      <c r="Y17" s="383">
        <v>3.2910840000000001</v>
      </c>
      <c r="Z17" s="383">
        <v>4.0515299999999996</v>
      </c>
      <c r="AA17" s="383">
        <v>2.8675670000000002</v>
      </c>
      <c r="AB17" s="383">
        <v>3.9834839999999998</v>
      </c>
      <c r="AC17" s="383">
        <v>3.6464560000000001</v>
      </c>
      <c r="AD17" s="383">
        <v>3.9406050000000001</v>
      </c>
      <c r="AE17" s="383">
        <v>4.4709810000000001</v>
      </c>
      <c r="AF17" s="383">
        <v>4.6886659999999996</v>
      </c>
      <c r="AG17" s="383">
        <v>3.8087960000000001</v>
      </c>
      <c r="AH17" s="383">
        <v>3.507873</v>
      </c>
      <c r="AI17" s="383">
        <v>4.1654010000000001</v>
      </c>
      <c r="AJ17" s="383">
        <v>3.9011010000000002</v>
      </c>
      <c r="AK17" s="383">
        <v>3.9591319999999999</v>
      </c>
      <c r="AL17" s="383">
        <v>3.5378409999999998</v>
      </c>
      <c r="AM17" s="383">
        <v>3.947028</v>
      </c>
      <c r="AN17" s="383">
        <v>4.0777049999999999</v>
      </c>
      <c r="AO17" s="383">
        <v>4.0592689999999996</v>
      </c>
      <c r="AP17" s="383">
        <v>3.9838260000000001</v>
      </c>
      <c r="AQ17" s="383">
        <v>4.5199309999999997</v>
      </c>
      <c r="AR17" s="383">
        <v>4.2302920000000004</v>
      </c>
      <c r="AS17" s="383">
        <v>3.8586070000000001</v>
      </c>
      <c r="AT17" s="383">
        <v>5.1284859999999997</v>
      </c>
      <c r="AU17" s="383">
        <v>4.537738</v>
      </c>
      <c r="AV17" s="383">
        <v>4.2559519999999997</v>
      </c>
      <c r="AW17" s="383">
        <v>4.2799670000000001</v>
      </c>
      <c r="AX17" s="383">
        <v>4.2029579999999997</v>
      </c>
      <c r="AY17" s="383">
        <v>3.9445209999999999</v>
      </c>
      <c r="AZ17" s="383">
        <v>4.9249700000000001</v>
      </c>
      <c r="BA17" s="383">
        <v>5.4571990000000001</v>
      </c>
      <c r="BB17" s="383">
        <v>3.4464700000000001</v>
      </c>
      <c r="BC17" s="383">
        <v>4.407025</v>
      </c>
      <c r="BD17" s="691">
        <v>5.9065209999999997</v>
      </c>
      <c r="BE17" s="691">
        <v>4.3536180800000004</v>
      </c>
      <c r="BF17" s="691">
        <v>4.6323559999999997</v>
      </c>
      <c r="BG17" s="691">
        <v>4.0470030000000001</v>
      </c>
      <c r="BH17" s="394">
        <v>3.9641790000000001</v>
      </c>
      <c r="BI17" s="394">
        <v>3.733536</v>
      </c>
      <c r="BJ17" s="394">
        <v>4.0633220000000003</v>
      </c>
      <c r="BK17" s="394">
        <v>4.1248040000000001</v>
      </c>
      <c r="BL17" s="394">
        <v>3.606544</v>
      </c>
      <c r="BM17" s="394">
        <v>4.4266009999999998</v>
      </c>
      <c r="BN17" s="394">
        <v>4.3321079999999998</v>
      </c>
      <c r="BO17" s="394">
        <v>4.4692790000000002</v>
      </c>
      <c r="BP17" s="394">
        <v>4.3141540000000003</v>
      </c>
      <c r="BQ17" s="394">
        <v>3.9982820000000001</v>
      </c>
      <c r="BR17" s="394">
        <v>4.6170980000000004</v>
      </c>
      <c r="BS17" s="394">
        <v>4.3867900000000004</v>
      </c>
      <c r="BT17" s="394">
        <v>4.5188579999999998</v>
      </c>
      <c r="BU17" s="394">
        <v>4.3159700000000001</v>
      </c>
      <c r="BV17" s="394">
        <v>4.714372</v>
      </c>
    </row>
    <row r="18" spans="1:74" ht="11.1" customHeight="1" x14ac:dyDescent="0.2">
      <c r="A18" s="48" t="s">
        <v>123</v>
      </c>
      <c r="B18" s="853" t="s">
        <v>1392</v>
      </c>
      <c r="C18" s="383">
        <v>2.4091640000000001</v>
      </c>
      <c r="D18" s="383">
        <v>3.209848</v>
      </c>
      <c r="E18" s="383">
        <v>2.7700650000000002</v>
      </c>
      <c r="F18" s="383">
        <v>2.033636</v>
      </c>
      <c r="G18" s="383">
        <v>1.73491</v>
      </c>
      <c r="H18" s="383">
        <v>2.0070839999999999</v>
      </c>
      <c r="I18" s="383">
        <v>1.607183</v>
      </c>
      <c r="J18" s="383">
        <v>1.632301</v>
      </c>
      <c r="K18" s="383">
        <v>1.8272489999999999</v>
      </c>
      <c r="L18" s="383">
        <v>1.6287990000000001</v>
      </c>
      <c r="M18" s="383">
        <v>3.2039420000000001</v>
      </c>
      <c r="N18" s="383">
        <v>2.9925440000000001</v>
      </c>
      <c r="O18" s="383">
        <v>2.6179800000000002</v>
      </c>
      <c r="P18" s="383">
        <v>3.4273829999999998</v>
      </c>
      <c r="Q18" s="383">
        <v>4.3914559999999998</v>
      </c>
      <c r="R18" s="383">
        <v>3.1296369999999998</v>
      </c>
      <c r="S18" s="383">
        <v>3.7596509999999999</v>
      </c>
      <c r="T18" s="383">
        <v>3.445017</v>
      </c>
      <c r="U18" s="383">
        <v>3.1155870000000001</v>
      </c>
      <c r="V18" s="383">
        <v>3.2988499999999998</v>
      </c>
      <c r="W18" s="383">
        <v>2.88184</v>
      </c>
      <c r="X18" s="383">
        <v>3.1732800000000001</v>
      </c>
      <c r="Y18" s="383">
        <v>3.5431509999999999</v>
      </c>
      <c r="Z18" s="383">
        <v>3.361281</v>
      </c>
      <c r="AA18" s="383">
        <v>2.6508400000000001</v>
      </c>
      <c r="AB18" s="383">
        <v>3.3217680000000001</v>
      </c>
      <c r="AC18" s="383">
        <v>3.9310849999999999</v>
      </c>
      <c r="AD18" s="383">
        <v>3.862053</v>
      </c>
      <c r="AE18" s="383">
        <v>3.0668259999999998</v>
      </c>
      <c r="AF18" s="383">
        <v>3.403486</v>
      </c>
      <c r="AG18" s="383">
        <v>2.4800369999999998</v>
      </c>
      <c r="AH18" s="383">
        <v>4.0374309999999998</v>
      </c>
      <c r="AI18" s="383">
        <v>3.1149179999999999</v>
      </c>
      <c r="AJ18" s="383">
        <v>2.8804189999999998</v>
      </c>
      <c r="AK18" s="383">
        <v>3.3267859999999998</v>
      </c>
      <c r="AL18" s="383">
        <v>3.4021840000000001</v>
      </c>
      <c r="AM18" s="383">
        <v>3.134506</v>
      </c>
      <c r="AN18" s="383">
        <v>4.177753</v>
      </c>
      <c r="AO18" s="383">
        <v>5.1326159999999996</v>
      </c>
      <c r="AP18" s="383">
        <v>3.8537140000000001</v>
      </c>
      <c r="AQ18" s="383">
        <v>3.909659</v>
      </c>
      <c r="AR18" s="383">
        <v>4.2065910000000004</v>
      </c>
      <c r="AS18" s="383">
        <v>2.842578</v>
      </c>
      <c r="AT18" s="383">
        <v>3.9908600000000001</v>
      </c>
      <c r="AU18" s="383">
        <v>4.2779049999999996</v>
      </c>
      <c r="AV18" s="383">
        <v>4.9493429999999998</v>
      </c>
      <c r="AW18" s="383">
        <v>4.1080649999999999</v>
      </c>
      <c r="AX18" s="383">
        <v>4.5427140000000001</v>
      </c>
      <c r="AY18" s="383">
        <v>4.4665920000000003</v>
      </c>
      <c r="AZ18" s="383">
        <v>4.1940619999999997</v>
      </c>
      <c r="BA18" s="383">
        <v>3.8182830000000001</v>
      </c>
      <c r="BB18" s="383">
        <v>3.3964599999999998</v>
      </c>
      <c r="BC18" s="383">
        <v>4.5309400000000002</v>
      </c>
      <c r="BD18" s="691">
        <v>4.104641</v>
      </c>
      <c r="BE18" s="691">
        <v>4.4067340378999997</v>
      </c>
      <c r="BF18" s="691">
        <v>4.4730290000000004</v>
      </c>
      <c r="BG18" s="691">
        <v>4.2189540000000001</v>
      </c>
      <c r="BH18" s="394">
        <v>4.5536450000000004</v>
      </c>
      <c r="BI18" s="394">
        <v>4.8183350000000003</v>
      </c>
      <c r="BJ18" s="394">
        <v>5.4516340000000003</v>
      </c>
      <c r="BK18" s="394">
        <v>4.3681070000000002</v>
      </c>
      <c r="BL18" s="394">
        <v>3.9466760000000001</v>
      </c>
      <c r="BM18" s="394">
        <v>4.4688749999999997</v>
      </c>
      <c r="BN18" s="394">
        <v>3.6636479999999998</v>
      </c>
      <c r="BO18" s="394">
        <v>3.5536940000000001</v>
      </c>
      <c r="BP18" s="394">
        <v>3.9576229999999999</v>
      </c>
      <c r="BQ18" s="394">
        <v>3.8639489999999999</v>
      </c>
      <c r="BR18" s="394">
        <v>4.287388</v>
      </c>
      <c r="BS18" s="394">
        <v>4.1248139999999998</v>
      </c>
      <c r="BT18" s="394">
        <v>4.4312490000000002</v>
      </c>
      <c r="BU18" s="394">
        <v>4.7849719999999998</v>
      </c>
      <c r="BV18" s="394">
        <v>5.4779</v>
      </c>
    </row>
    <row r="19" spans="1:74" s="310" customFormat="1" ht="11.1" customHeight="1" x14ac:dyDescent="0.2">
      <c r="A19" s="482" t="s">
        <v>119</v>
      </c>
      <c r="B19" s="851" t="s">
        <v>1393</v>
      </c>
      <c r="C19" s="34">
        <v>-6.2E-2</v>
      </c>
      <c r="D19" s="34">
        <v>-0.42099999999999999</v>
      </c>
      <c r="E19" s="34">
        <v>0.97399999999999998</v>
      </c>
      <c r="F19" s="34">
        <v>-0.33900000000000002</v>
      </c>
      <c r="G19" s="34">
        <v>-0.35399999999999998</v>
      </c>
      <c r="H19" s="34">
        <v>2.012</v>
      </c>
      <c r="I19" s="34">
        <v>1.794</v>
      </c>
      <c r="J19" s="34">
        <v>0.57799999999999996</v>
      </c>
      <c r="K19" s="34">
        <v>1.6011599999999999</v>
      </c>
      <c r="L19" s="34">
        <v>0.51149</v>
      </c>
      <c r="M19" s="34">
        <v>0.87361999999999995</v>
      </c>
      <c r="N19" s="34">
        <v>0.51173000000000002</v>
      </c>
      <c r="O19" s="34">
        <v>1.83518</v>
      </c>
      <c r="P19" s="34">
        <v>-0.87673999999999996</v>
      </c>
      <c r="Q19" s="34">
        <v>5.2760000000000001E-2</v>
      </c>
      <c r="R19" s="34">
        <v>9.6759999999999999E-2</v>
      </c>
      <c r="S19" s="34">
        <v>8.8370000000000004E-2</v>
      </c>
      <c r="T19" s="34">
        <v>8.2729999999999998E-2</v>
      </c>
      <c r="U19" s="34">
        <v>0.94086999999999998</v>
      </c>
      <c r="V19" s="34">
        <v>1.43425</v>
      </c>
      <c r="W19" s="34">
        <v>0.94340999999999997</v>
      </c>
      <c r="X19" s="34">
        <v>1.6029999999999999E-2</v>
      </c>
      <c r="Y19" s="34">
        <v>4.8599999999999997E-3</v>
      </c>
      <c r="Z19" s="34">
        <v>8.5199999999999998E-3</v>
      </c>
      <c r="AA19" s="34">
        <v>-0.10069859482</v>
      </c>
      <c r="AB19" s="34">
        <v>-0.24638706901999999</v>
      </c>
      <c r="AC19" s="34">
        <v>-0.31413086432999998</v>
      </c>
      <c r="AD19" s="34">
        <v>-0.12680815079999999</v>
      </c>
      <c r="AE19" s="34">
        <v>-0.39862661378999997</v>
      </c>
      <c r="AF19" s="34">
        <v>-0.39739254174999999</v>
      </c>
      <c r="AG19" s="34">
        <v>0.15783847093</v>
      </c>
      <c r="AH19" s="34">
        <v>0.12460111391000001</v>
      </c>
      <c r="AI19" s="34">
        <v>-0.13044463192</v>
      </c>
      <c r="AJ19" s="34">
        <v>-0.40106062110000001</v>
      </c>
      <c r="AK19" s="34">
        <v>-0.18320493814</v>
      </c>
      <c r="AL19" s="34">
        <v>0.20931444084</v>
      </c>
      <c r="AM19" s="34">
        <v>-0.626</v>
      </c>
      <c r="AN19" s="34">
        <v>-1.0069999999999999</v>
      </c>
      <c r="AO19" s="34">
        <v>6.3E-2</v>
      </c>
      <c r="AP19" s="34">
        <v>9.8000000000000004E-2</v>
      </c>
      <c r="AQ19" s="34">
        <v>9.6000000000000002E-2</v>
      </c>
      <c r="AR19" s="34">
        <v>0.104</v>
      </c>
      <c r="AS19" s="34">
        <v>1.0409999999999999</v>
      </c>
      <c r="AT19" s="34">
        <v>1.5149999999999999</v>
      </c>
      <c r="AU19" s="34">
        <v>1.03</v>
      </c>
      <c r="AV19" s="34">
        <v>1.7999999999999999E-2</v>
      </c>
      <c r="AW19" s="34">
        <v>2.3E-2</v>
      </c>
      <c r="AX19" s="34">
        <v>3.7999999999999999E-2</v>
      </c>
      <c r="AY19" s="34">
        <v>-0.622</v>
      </c>
      <c r="AZ19" s="34">
        <v>-0.99399999999999999</v>
      </c>
      <c r="BA19" s="34">
        <v>5.3999999999999999E-2</v>
      </c>
      <c r="BB19" s="34">
        <v>8.7999999999999995E-2</v>
      </c>
      <c r="BC19" s="34">
        <v>8.1000000000000003E-2</v>
      </c>
      <c r="BD19" s="719">
        <v>8.6999999999999994E-2</v>
      </c>
      <c r="BE19" s="719">
        <v>1.016</v>
      </c>
      <c r="BF19" s="719">
        <v>0.89685479999999995</v>
      </c>
      <c r="BG19" s="719">
        <v>0.6007441</v>
      </c>
      <c r="BH19" s="481">
        <v>-5.2710899999999998E-2</v>
      </c>
      <c r="BI19" s="481">
        <v>-3.4500900000000001E-2</v>
      </c>
      <c r="BJ19" s="481">
        <v>5.5374600000000003E-4</v>
      </c>
      <c r="BK19" s="481">
        <v>0.30410369999999998</v>
      </c>
      <c r="BL19" s="481">
        <v>-0.79193519999999995</v>
      </c>
      <c r="BM19" s="481">
        <v>-2.3944699999999999E-2</v>
      </c>
      <c r="BN19" s="481">
        <v>9.4003699999999999E-3</v>
      </c>
      <c r="BO19" s="481">
        <v>5.1912800000000004E-3</v>
      </c>
      <c r="BP19" s="481">
        <v>1.2507600000000001E-2</v>
      </c>
      <c r="BQ19" s="481">
        <v>0.60146759999999999</v>
      </c>
      <c r="BR19" s="481">
        <v>0.8860036</v>
      </c>
      <c r="BS19" s="481">
        <v>0.6471346</v>
      </c>
      <c r="BT19" s="481">
        <v>-1.6459600000000001E-2</v>
      </c>
      <c r="BU19" s="481">
        <v>-3.2831000000000002E-3</v>
      </c>
      <c r="BV19" s="481">
        <v>1.5981200000000001E-2</v>
      </c>
    </row>
    <row r="20" spans="1:74" ht="11.1" customHeight="1" x14ac:dyDescent="0.2">
      <c r="A20" s="47"/>
      <c r="B20" s="847"/>
      <c r="C20" s="469"/>
      <c r="D20" s="469"/>
      <c r="E20" s="469"/>
      <c r="F20" s="469"/>
      <c r="G20" s="469"/>
      <c r="H20" s="469"/>
      <c r="I20" s="469"/>
      <c r="J20" s="469"/>
      <c r="K20" s="469"/>
      <c r="L20" s="469"/>
      <c r="M20" s="469"/>
      <c r="N20" s="469"/>
      <c r="O20" s="469"/>
      <c r="P20" s="469"/>
      <c r="Q20" s="469"/>
      <c r="R20" s="469"/>
      <c r="S20" s="469"/>
      <c r="T20" s="469"/>
      <c r="U20" s="469"/>
      <c r="V20" s="469"/>
      <c r="W20" s="469"/>
      <c r="X20" s="469"/>
      <c r="Y20" s="469"/>
      <c r="Z20" s="469"/>
      <c r="AA20" s="469"/>
      <c r="AB20" s="469"/>
      <c r="AC20" s="469"/>
      <c r="AD20" s="469"/>
      <c r="AE20" s="469"/>
      <c r="AF20" s="469"/>
      <c r="AG20" s="469"/>
      <c r="AH20" s="469"/>
      <c r="AI20" s="469"/>
      <c r="AJ20" s="469"/>
      <c r="AK20" s="469"/>
      <c r="AL20" s="469"/>
      <c r="AM20" s="469"/>
      <c r="AN20" s="469"/>
      <c r="AO20" s="469"/>
      <c r="AP20" s="469"/>
      <c r="AQ20" s="469"/>
      <c r="AR20" s="469"/>
      <c r="AS20" s="469"/>
      <c r="AT20" s="469"/>
      <c r="AU20" s="469"/>
      <c r="AV20" s="469"/>
      <c r="AW20" s="469"/>
      <c r="AX20" s="469"/>
      <c r="AY20" s="469"/>
      <c r="AZ20" s="469"/>
      <c r="BA20" s="469"/>
      <c r="BB20" s="469"/>
      <c r="BC20" s="469"/>
      <c r="BD20" s="762"/>
      <c r="BE20" s="762"/>
      <c r="BF20" s="762"/>
      <c r="BG20" s="762"/>
      <c r="BH20" s="476"/>
      <c r="BI20" s="476"/>
      <c r="BJ20" s="476"/>
      <c r="BK20" s="476"/>
      <c r="BL20" s="476"/>
      <c r="BM20" s="476"/>
      <c r="BN20" s="476"/>
      <c r="BO20" s="476"/>
      <c r="BP20" s="476"/>
      <c r="BQ20" s="476"/>
      <c r="BR20" s="476"/>
      <c r="BS20" s="476"/>
      <c r="BT20" s="476"/>
      <c r="BU20" s="476"/>
      <c r="BV20" s="476"/>
    </row>
    <row r="21" spans="1:74" ht="11.1" customHeight="1" x14ac:dyDescent="0.2">
      <c r="A21" s="47"/>
      <c r="B21" s="310" t="s">
        <v>1394</v>
      </c>
      <c r="C21" s="469"/>
      <c r="D21" s="469"/>
      <c r="E21" s="469"/>
      <c r="F21" s="469"/>
      <c r="G21" s="469"/>
      <c r="H21" s="469"/>
      <c r="I21" s="469"/>
      <c r="J21" s="469"/>
      <c r="K21" s="469"/>
      <c r="L21" s="469"/>
      <c r="M21" s="469"/>
      <c r="N21" s="469"/>
      <c r="O21" s="469"/>
      <c r="P21" s="469"/>
      <c r="Q21" s="469"/>
      <c r="R21" s="469"/>
      <c r="S21" s="469"/>
      <c r="T21" s="469"/>
      <c r="U21" s="469"/>
      <c r="V21" s="469"/>
      <c r="W21" s="469"/>
      <c r="X21" s="469"/>
      <c r="Y21" s="469"/>
      <c r="Z21" s="469"/>
      <c r="AA21" s="469"/>
      <c r="AB21" s="469"/>
      <c r="AC21" s="469"/>
      <c r="AD21" s="469"/>
      <c r="AE21" s="469"/>
      <c r="AF21" s="469"/>
      <c r="AG21" s="469"/>
      <c r="AH21" s="469"/>
      <c r="AI21" s="469"/>
      <c r="AJ21" s="469"/>
      <c r="AK21" s="469"/>
      <c r="AL21" s="469"/>
      <c r="AM21" s="469"/>
      <c r="AN21" s="469"/>
      <c r="AO21" s="469"/>
      <c r="AP21" s="469"/>
      <c r="AQ21" s="469"/>
      <c r="AR21" s="469"/>
      <c r="AS21" s="469"/>
      <c r="AT21" s="469"/>
      <c r="AU21" s="469"/>
      <c r="AV21" s="469"/>
      <c r="AW21" s="469"/>
      <c r="AX21" s="469"/>
      <c r="AY21" s="469"/>
      <c r="AZ21" s="469"/>
      <c r="BA21" s="469"/>
      <c r="BB21" s="469"/>
      <c r="BC21" s="469"/>
      <c r="BD21" s="762"/>
      <c r="BE21" s="762"/>
      <c r="BF21" s="762"/>
      <c r="BG21" s="762"/>
      <c r="BH21" s="476"/>
      <c r="BI21" s="476"/>
      <c r="BJ21" s="476"/>
      <c r="BK21" s="476"/>
      <c r="BL21" s="476"/>
      <c r="BM21" s="476"/>
      <c r="BN21" s="476"/>
      <c r="BO21" s="476"/>
      <c r="BP21" s="476"/>
      <c r="BQ21" s="476"/>
      <c r="BR21" s="476"/>
      <c r="BS21" s="476"/>
      <c r="BT21" s="476"/>
      <c r="BU21" s="476"/>
      <c r="BV21" s="476"/>
    </row>
    <row r="22" spans="1:74" s="310" customFormat="1" ht="11.1" customHeight="1" x14ac:dyDescent="0.2">
      <c r="A22" s="480" t="s">
        <v>133</v>
      </c>
      <c r="B22" s="848" t="s">
        <v>1395</v>
      </c>
      <c r="C22" s="34">
        <v>40.771261193999997</v>
      </c>
      <c r="D22" s="34">
        <v>36.011703142999998</v>
      </c>
      <c r="E22" s="34">
        <v>32.842827487999998</v>
      </c>
      <c r="F22" s="34">
        <v>26.754132930000001</v>
      </c>
      <c r="G22" s="34">
        <v>29.783501813000001</v>
      </c>
      <c r="H22" s="34">
        <v>39.797904000000003</v>
      </c>
      <c r="I22" s="34">
        <v>52.852355979000002</v>
      </c>
      <c r="J22" s="34">
        <v>53.610339025000002</v>
      </c>
      <c r="K22" s="34">
        <v>41.827720859999999</v>
      </c>
      <c r="L22" s="34">
        <v>37.392535729999999</v>
      </c>
      <c r="M22" s="34">
        <v>37.873816920000003</v>
      </c>
      <c r="N22" s="34">
        <v>47.175003052000001</v>
      </c>
      <c r="O22" s="34">
        <v>49.009761674000003</v>
      </c>
      <c r="P22" s="34">
        <v>51.520742167999998</v>
      </c>
      <c r="Q22" s="34">
        <v>38.330783930999999</v>
      </c>
      <c r="R22" s="34">
        <v>33.633784050000003</v>
      </c>
      <c r="S22" s="34">
        <v>39.281848803000003</v>
      </c>
      <c r="T22" s="34">
        <v>51.589706790000001</v>
      </c>
      <c r="U22" s="34">
        <v>60.022262775000002</v>
      </c>
      <c r="V22" s="34">
        <v>59.903693634</v>
      </c>
      <c r="W22" s="34">
        <v>47.960249910000002</v>
      </c>
      <c r="X22" s="34">
        <v>39.435283179000002</v>
      </c>
      <c r="Y22" s="34">
        <v>36.623472419999999</v>
      </c>
      <c r="Z22" s="34">
        <v>38.367695847999997</v>
      </c>
      <c r="AA22" s="34">
        <v>52.532774033999999</v>
      </c>
      <c r="AB22" s="34">
        <v>43.693880972000002</v>
      </c>
      <c r="AC22" s="34">
        <v>38.218616445000002</v>
      </c>
      <c r="AD22" s="34">
        <v>34.553562149999998</v>
      </c>
      <c r="AE22" s="34">
        <v>38.843298312999998</v>
      </c>
      <c r="AF22" s="34">
        <v>45.339655229999998</v>
      </c>
      <c r="AG22" s="34">
        <v>53.059303763999999</v>
      </c>
      <c r="AH22" s="34">
        <v>51.962850938000003</v>
      </c>
      <c r="AI22" s="34">
        <v>40.842045900000002</v>
      </c>
      <c r="AJ22" s="34">
        <v>35.108945034000001</v>
      </c>
      <c r="AK22" s="34">
        <v>35.986838069999997</v>
      </c>
      <c r="AL22" s="34">
        <v>45.392050513999997</v>
      </c>
      <c r="AM22" s="34">
        <v>39.066714414000003</v>
      </c>
      <c r="AN22" s="34">
        <v>30.374045828</v>
      </c>
      <c r="AO22" s="34">
        <v>32.255243599000003</v>
      </c>
      <c r="AP22" s="34">
        <v>26.028867989999998</v>
      </c>
      <c r="AQ22" s="34">
        <v>28.779956979000001</v>
      </c>
      <c r="AR22" s="34">
        <v>36.643944990000001</v>
      </c>
      <c r="AS22" s="34">
        <v>47.636295296999997</v>
      </c>
      <c r="AT22" s="34">
        <v>47.030891523000001</v>
      </c>
      <c r="AU22" s="34">
        <v>37.330072289999997</v>
      </c>
      <c r="AV22" s="34">
        <v>32.755060722000003</v>
      </c>
      <c r="AW22" s="34">
        <v>32.857445640000002</v>
      </c>
      <c r="AX22" s="34">
        <v>35.160795354999998</v>
      </c>
      <c r="AY22" s="34">
        <v>45.625879887000004</v>
      </c>
      <c r="AZ22" s="34">
        <v>29.081132023999999</v>
      </c>
      <c r="BA22" s="34">
        <v>25.488387983999999</v>
      </c>
      <c r="BB22" s="34">
        <v>24.2708601</v>
      </c>
      <c r="BC22" s="34">
        <v>29.400067277000002</v>
      </c>
      <c r="BD22" s="719">
        <v>37.438875734</v>
      </c>
      <c r="BE22" s="719">
        <v>43.399259714000003</v>
      </c>
      <c r="BF22" s="719">
        <v>41.967886180000001</v>
      </c>
      <c r="BG22" s="719">
        <v>33.534575099999998</v>
      </c>
      <c r="BH22" s="481">
        <v>29.962890000000002</v>
      </c>
      <c r="BI22" s="481">
        <v>30.758949999999999</v>
      </c>
      <c r="BJ22" s="481">
        <v>39.597999999999999</v>
      </c>
      <c r="BK22" s="481">
        <v>46.433169999999997</v>
      </c>
      <c r="BL22" s="481">
        <v>32.91986</v>
      </c>
      <c r="BM22" s="481">
        <v>26.25703</v>
      </c>
      <c r="BN22" s="481">
        <v>21.348389999999998</v>
      </c>
      <c r="BO22" s="481">
        <v>26.795200000000001</v>
      </c>
      <c r="BP22" s="481">
        <v>34.85089</v>
      </c>
      <c r="BQ22" s="481">
        <v>45.782150000000001</v>
      </c>
      <c r="BR22" s="481">
        <v>46.06906</v>
      </c>
      <c r="BS22" s="481">
        <v>36.544110000000003</v>
      </c>
      <c r="BT22" s="481">
        <v>31.72908</v>
      </c>
      <c r="BU22" s="481">
        <v>31.988939999999999</v>
      </c>
      <c r="BV22" s="481">
        <v>41.291809999999998</v>
      </c>
    </row>
    <row r="23" spans="1:74" s="847" customFormat="1" ht="11.1" customHeight="1" x14ac:dyDescent="0.2">
      <c r="A23" s="846" t="s">
        <v>128</v>
      </c>
      <c r="B23" s="849" t="s">
        <v>1396</v>
      </c>
      <c r="C23" s="383">
        <v>1.4345200090000001</v>
      </c>
      <c r="D23" s="383">
        <v>1.4341140029999999</v>
      </c>
      <c r="E23" s="383">
        <v>1.407579986</v>
      </c>
      <c r="F23" s="383">
        <v>1.1919939900000001</v>
      </c>
      <c r="G23" s="383">
        <v>1.054941997</v>
      </c>
      <c r="H23" s="383">
        <v>1.2080769899999999</v>
      </c>
      <c r="I23" s="383">
        <v>1.0187330050000001</v>
      </c>
      <c r="J23" s="383">
        <v>1.085770009</v>
      </c>
      <c r="K23" s="383">
        <v>1.05784101</v>
      </c>
      <c r="L23" s="383">
        <v>1.1529719949999999</v>
      </c>
      <c r="M23" s="383">
        <v>1.1674500000000001</v>
      </c>
      <c r="N23" s="383">
        <v>1.1996030010000001</v>
      </c>
      <c r="O23" s="383">
        <v>1.4914740150000001</v>
      </c>
      <c r="P23" s="383">
        <v>1.3505880079999999</v>
      </c>
      <c r="Q23" s="383">
        <v>1.5192010039999999</v>
      </c>
      <c r="R23" s="383">
        <v>1.4770559999999999</v>
      </c>
      <c r="S23" s="383">
        <v>1.526556002</v>
      </c>
      <c r="T23" s="383">
        <v>1.48547199</v>
      </c>
      <c r="U23" s="383">
        <v>1.4742360000000001</v>
      </c>
      <c r="V23" s="383">
        <v>1.4823749879999999</v>
      </c>
      <c r="W23" s="383">
        <v>1.4094699900000001</v>
      </c>
      <c r="X23" s="383">
        <v>1.4950440060000001</v>
      </c>
      <c r="Y23" s="383">
        <v>1.437819</v>
      </c>
      <c r="Z23" s="383">
        <v>1.439336014</v>
      </c>
      <c r="AA23" s="383">
        <v>1.432361014</v>
      </c>
      <c r="AB23" s="383">
        <v>1.3087779879999999</v>
      </c>
      <c r="AC23" s="383">
        <v>1.4117230119999999</v>
      </c>
      <c r="AD23" s="383">
        <v>1.3183229999999999</v>
      </c>
      <c r="AE23" s="383">
        <v>1.349243008</v>
      </c>
      <c r="AF23" s="383">
        <v>1.28117499</v>
      </c>
      <c r="AG23" s="383">
        <v>1.33444801</v>
      </c>
      <c r="AH23" s="383">
        <v>1.33444801</v>
      </c>
      <c r="AI23" s="383">
        <v>1.2634509899999999</v>
      </c>
      <c r="AJ23" s="383">
        <v>1.3725299909999999</v>
      </c>
      <c r="AK23" s="383">
        <v>1.2877080000000001</v>
      </c>
      <c r="AL23" s="383">
        <v>1.315065012</v>
      </c>
      <c r="AM23" s="383">
        <v>1.3544059959999999</v>
      </c>
      <c r="AN23" s="383">
        <v>1.2655879880000001</v>
      </c>
      <c r="AO23" s="383">
        <v>1.4052840019999999</v>
      </c>
      <c r="AP23" s="383">
        <v>1.263009</v>
      </c>
      <c r="AQ23" s="383">
        <v>1.302344999</v>
      </c>
      <c r="AR23" s="383">
        <v>1.28675199</v>
      </c>
      <c r="AS23" s="383">
        <v>1.3439380089999999</v>
      </c>
      <c r="AT23" s="383">
        <v>1.3501239970000001</v>
      </c>
      <c r="AU23" s="383">
        <v>1.3034979900000001</v>
      </c>
      <c r="AV23" s="383">
        <v>1.2780330010000001</v>
      </c>
      <c r="AW23" s="383">
        <v>1.3860489899999999</v>
      </c>
      <c r="AX23" s="383">
        <v>1.309509998</v>
      </c>
      <c r="AY23" s="383">
        <v>1.275529007</v>
      </c>
      <c r="AZ23" s="383">
        <v>1.263871011</v>
      </c>
      <c r="BA23" s="383">
        <v>1.3278819930000001</v>
      </c>
      <c r="BB23" s="383">
        <v>1.302003</v>
      </c>
      <c r="BC23" s="383">
        <v>1.3076791999999999</v>
      </c>
      <c r="BD23" s="691">
        <v>1.278</v>
      </c>
      <c r="BE23" s="691">
        <v>1.2658149999999999</v>
      </c>
      <c r="BF23" s="691">
        <v>1.3123640000000001</v>
      </c>
      <c r="BG23" s="691">
        <v>1.2922130000000001</v>
      </c>
      <c r="BH23" s="394">
        <v>1.3375859999999999</v>
      </c>
      <c r="BI23" s="394">
        <v>1.2745869999999999</v>
      </c>
      <c r="BJ23" s="394">
        <v>1.3362940000000001</v>
      </c>
      <c r="BK23" s="394">
        <v>1.299088</v>
      </c>
      <c r="BL23" s="394">
        <v>1.231217</v>
      </c>
      <c r="BM23" s="394">
        <v>1.379</v>
      </c>
      <c r="BN23" s="394">
        <v>1.3275509999999999</v>
      </c>
      <c r="BO23" s="394">
        <v>1.355097</v>
      </c>
      <c r="BP23" s="394">
        <v>1.331502</v>
      </c>
      <c r="BQ23" s="394">
        <v>1.3194060000000001</v>
      </c>
      <c r="BR23" s="394">
        <v>1.3607800000000001</v>
      </c>
      <c r="BS23" s="394">
        <v>1.3442639999999999</v>
      </c>
      <c r="BT23" s="394">
        <v>1.3935420000000001</v>
      </c>
      <c r="BU23" s="394">
        <v>1.329628</v>
      </c>
      <c r="BV23" s="394">
        <v>1.395411</v>
      </c>
    </row>
    <row r="24" spans="1:74" s="847" customFormat="1" ht="11.1" customHeight="1" x14ac:dyDescent="0.2">
      <c r="A24" s="946" t="s">
        <v>129</v>
      </c>
      <c r="B24" s="849" t="s">
        <v>1397</v>
      </c>
      <c r="C24" s="383">
        <v>36.850536194</v>
      </c>
      <c r="D24" s="383">
        <v>32.100228151000003</v>
      </c>
      <c r="E24" s="383">
        <v>29.024079498999999</v>
      </c>
      <c r="F24" s="383">
        <v>23.657855940000001</v>
      </c>
      <c r="G24" s="383">
        <v>26.819733824</v>
      </c>
      <c r="H24" s="383">
        <v>36.62371899</v>
      </c>
      <c r="I24" s="383">
        <v>49.820584994999997</v>
      </c>
      <c r="J24" s="383">
        <v>50.475072990999998</v>
      </c>
      <c r="K24" s="383">
        <v>38.713113839999998</v>
      </c>
      <c r="L24" s="383">
        <v>33.886113733000002</v>
      </c>
      <c r="M24" s="383">
        <v>34.317226920000003</v>
      </c>
      <c r="N24" s="383">
        <v>43.538584043</v>
      </c>
      <c r="O24" s="383">
        <v>45.195620656999999</v>
      </c>
      <c r="P24" s="383">
        <v>47.938272144000003</v>
      </c>
      <c r="Q24" s="383">
        <v>34.514421949999999</v>
      </c>
      <c r="R24" s="383">
        <v>30.055889069999999</v>
      </c>
      <c r="S24" s="383">
        <v>35.650509794999998</v>
      </c>
      <c r="T24" s="383">
        <v>48.00179481</v>
      </c>
      <c r="U24" s="383">
        <v>56.374830799000001</v>
      </c>
      <c r="V24" s="383">
        <v>56.255825643000001</v>
      </c>
      <c r="W24" s="383">
        <v>44.390239919999999</v>
      </c>
      <c r="X24" s="383">
        <v>35.615498178000003</v>
      </c>
      <c r="Y24" s="383">
        <v>32.84852643</v>
      </c>
      <c r="Z24" s="383">
        <v>34.593115822000001</v>
      </c>
      <c r="AA24" s="383">
        <v>48.804961011000003</v>
      </c>
      <c r="AB24" s="383">
        <v>40.063279004000002</v>
      </c>
      <c r="AC24" s="383">
        <v>34.498293455999999</v>
      </c>
      <c r="AD24" s="383">
        <v>31.01163816</v>
      </c>
      <c r="AE24" s="383">
        <v>35.263856312000001</v>
      </c>
      <c r="AF24" s="383">
        <v>41.816830260000003</v>
      </c>
      <c r="AG24" s="383">
        <v>49.556009760000002</v>
      </c>
      <c r="AH24" s="383">
        <v>48.469140955999997</v>
      </c>
      <c r="AI24" s="383">
        <v>37.409150910000001</v>
      </c>
      <c r="AJ24" s="383">
        <v>31.554040028999999</v>
      </c>
      <c r="AK24" s="383">
        <v>32.503461059999999</v>
      </c>
      <c r="AL24" s="383">
        <v>41.883044511999998</v>
      </c>
      <c r="AM24" s="383">
        <v>35.548921430999997</v>
      </c>
      <c r="AN24" s="383">
        <v>26.93392884</v>
      </c>
      <c r="AO24" s="383">
        <v>28.691856591000001</v>
      </c>
      <c r="AP24" s="383">
        <v>22.87329999</v>
      </c>
      <c r="AQ24" s="383">
        <v>25.600823991999999</v>
      </c>
      <c r="AR24" s="383">
        <v>33.495587999999998</v>
      </c>
      <c r="AS24" s="383">
        <v>44.547618294999999</v>
      </c>
      <c r="AT24" s="383">
        <v>43.926238546999997</v>
      </c>
      <c r="AU24" s="383">
        <v>34.26268632</v>
      </c>
      <c r="AV24" s="383">
        <v>29.645746710000001</v>
      </c>
      <c r="AW24" s="383">
        <v>29.638723649999999</v>
      </c>
      <c r="AX24" s="383">
        <v>32.005017365</v>
      </c>
      <c r="AY24" s="383">
        <v>42.463869873999997</v>
      </c>
      <c r="AZ24" s="383">
        <v>25.927938997999998</v>
      </c>
      <c r="BA24" s="383">
        <v>22.281440991</v>
      </c>
      <c r="BB24" s="383">
        <v>21.240231000000001</v>
      </c>
      <c r="BC24" s="383">
        <v>26.452219771999999</v>
      </c>
      <c r="BD24" s="691">
        <v>34.488875714000002</v>
      </c>
      <c r="BE24" s="691">
        <v>40.523434223999999</v>
      </c>
      <c r="BF24" s="691">
        <v>39.029499999999999</v>
      </c>
      <c r="BG24" s="691">
        <v>30.506409999999999</v>
      </c>
      <c r="BH24" s="394">
        <v>26.731439999999999</v>
      </c>
      <c r="BI24" s="394">
        <v>27.50403</v>
      </c>
      <c r="BJ24" s="394">
        <v>36.353920000000002</v>
      </c>
      <c r="BK24" s="394">
        <v>43.263730000000002</v>
      </c>
      <c r="BL24" s="394">
        <v>29.64667</v>
      </c>
      <c r="BM24" s="394">
        <v>22.981660000000002</v>
      </c>
      <c r="BN24" s="394">
        <v>18.375430000000001</v>
      </c>
      <c r="BO24" s="394">
        <v>23.823270000000001</v>
      </c>
      <c r="BP24" s="394">
        <v>31.86412</v>
      </c>
      <c r="BQ24" s="394">
        <v>42.857439999999997</v>
      </c>
      <c r="BR24" s="394">
        <v>43.078710000000001</v>
      </c>
      <c r="BS24" s="394">
        <v>33.466279999999998</v>
      </c>
      <c r="BT24" s="394">
        <v>28.449750000000002</v>
      </c>
      <c r="BU24" s="394">
        <v>28.682230000000001</v>
      </c>
      <c r="BV24" s="394">
        <v>37.989939999999997</v>
      </c>
    </row>
    <row r="25" spans="1:74" s="847" customFormat="1" ht="11.1" customHeight="1" x14ac:dyDescent="0.2">
      <c r="A25" s="846" t="s">
        <v>130</v>
      </c>
      <c r="B25" s="849" t="s">
        <v>1398</v>
      </c>
      <c r="C25" s="383">
        <v>2.4862049910000001</v>
      </c>
      <c r="D25" s="383">
        <v>2.4773609890000001</v>
      </c>
      <c r="E25" s="383">
        <v>2.4111680029999998</v>
      </c>
      <c r="F25" s="383">
        <v>1.9042829999999999</v>
      </c>
      <c r="G25" s="383">
        <v>1.9088259919999999</v>
      </c>
      <c r="H25" s="383">
        <v>1.9661080200000001</v>
      </c>
      <c r="I25" s="383">
        <v>2.0130379789999999</v>
      </c>
      <c r="J25" s="383">
        <v>2.0494960249999998</v>
      </c>
      <c r="K25" s="383">
        <v>2.05676601</v>
      </c>
      <c r="L25" s="383">
        <v>2.3534500020000002</v>
      </c>
      <c r="M25" s="383">
        <v>2.3891399999999998</v>
      </c>
      <c r="N25" s="383">
        <v>2.4368160080000001</v>
      </c>
      <c r="O25" s="383">
        <v>2.3226670020000002</v>
      </c>
      <c r="P25" s="383">
        <v>2.2318820160000001</v>
      </c>
      <c r="Q25" s="383">
        <v>2.2971609769999999</v>
      </c>
      <c r="R25" s="383">
        <v>2.1008389799999998</v>
      </c>
      <c r="S25" s="383">
        <v>2.1047830059999999</v>
      </c>
      <c r="T25" s="383">
        <v>2.1024399900000001</v>
      </c>
      <c r="U25" s="383">
        <v>2.1731959760000001</v>
      </c>
      <c r="V25" s="383">
        <v>2.1654930029999999</v>
      </c>
      <c r="W25" s="383">
        <v>2.1605400000000001</v>
      </c>
      <c r="X25" s="383">
        <v>2.324740995</v>
      </c>
      <c r="Y25" s="383">
        <v>2.3371269899999998</v>
      </c>
      <c r="Z25" s="383">
        <v>2.335244012</v>
      </c>
      <c r="AA25" s="383">
        <v>2.2954520089999999</v>
      </c>
      <c r="AB25" s="383">
        <v>2.32182398</v>
      </c>
      <c r="AC25" s="383">
        <v>2.3085999770000001</v>
      </c>
      <c r="AD25" s="383">
        <v>2.22360099</v>
      </c>
      <c r="AE25" s="383">
        <v>2.2301989930000001</v>
      </c>
      <c r="AF25" s="383">
        <v>2.24164998</v>
      </c>
      <c r="AG25" s="383">
        <v>2.1688459940000002</v>
      </c>
      <c r="AH25" s="383">
        <v>2.1592619719999999</v>
      </c>
      <c r="AI25" s="383">
        <v>2.1694439999999999</v>
      </c>
      <c r="AJ25" s="383">
        <v>2.1823750139999998</v>
      </c>
      <c r="AK25" s="383">
        <v>2.19566901</v>
      </c>
      <c r="AL25" s="383">
        <v>2.1939409900000002</v>
      </c>
      <c r="AM25" s="383">
        <v>2.163386987</v>
      </c>
      <c r="AN25" s="383">
        <v>2.1745290000000002</v>
      </c>
      <c r="AO25" s="383">
        <v>2.1581030060000002</v>
      </c>
      <c r="AP25" s="383">
        <v>1.8925590000000001</v>
      </c>
      <c r="AQ25" s="383">
        <v>1.876787988</v>
      </c>
      <c r="AR25" s="383">
        <v>1.861605</v>
      </c>
      <c r="AS25" s="383">
        <v>1.7447389929999999</v>
      </c>
      <c r="AT25" s="383">
        <v>1.754528979</v>
      </c>
      <c r="AU25" s="383">
        <v>1.76388798</v>
      </c>
      <c r="AV25" s="383">
        <v>1.831281011</v>
      </c>
      <c r="AW25" s="383">
        <v>1.832673</v>
      </c>
      <c r="AX25" s="383">
        <v>1.846267992</v>
      </c>
      <c r="AY25" s="383">
        <v>1.8864810059999999</v>
      </c>
      <c r="AZ25" s="383">
        <v>1.8893220150000001</v>
      </c>
      <c r="BA25" s="383">
        <v>1.879065</v>
      </c>
      <c r="BB25" s="383">
        <v>1.7286261000000001</v>
      </c>
      <c r="BC25" s="383">
        <v>1.640168305</v>
      </c>
      <c r="BD25" s="691">
        <v>1.67200002</v>
      </c>
      <c r="BE25" s="691">
        <v>1.6100086899999999</v>
      </c>
      <c r="BF25" s="691">
        <v>1.62602688</v>
      </c>
      <c r="BG25" s="691">
        <v>1.7359610999999999</v>
      </c>
      <c r="BH25" s="394">
        <v>1.893867</v>
      </c>
      <c r="BI25" s="394">
        <v>1.980334</v>
      </c>
      <c r="BJ25" s="394">
        <v>1.9077850000000001</v>
      </c>
      <c r="BK25" s="394">
        <v>1.870347</v>
      </c>
      <c r="BL25" s="394">
        <v>2.041973</v>
      </c>
      <c r="BM25" s="394">
        <v>1.8963639999999999</v>
      </c>
      <c r="BN25" s="394">
        <v>1.6454029999999999</v>
      </c>
      <c r="BO25" s="394">
        <v>1.6168340000000001</v>
      </c>
      <c r="BP25" s="394">
        <v>1.6552690000000001</v>
      </c>
      <c r="BQ25" s="394">
        <v>1.605307</v>
      </c>
      <c r="BR25" s="394">
        <v>1.6295729999999999</v>
      </c>
      <c r="BS25" s="394">
        <v>1.7335670000000001</v>
      </c>
      <c r="BT25" s="394">
        <v>1.885785</v>
      </c>
      <c r="BU25" s="394">
        <v>1.977085</v>
      </c>
      <c r="BV25" s="394">
        <v>1.90646</v>
      </c>
    </row>
    <row r="26" spans="1:74" ht="11.1" customHeight="1" x14ac:dyDescent="0.2">
      <c r="A26" s="48" t="s">
        <v>131</v>
      </c>
      <c r="B26" s="854" t="s">
        <v>1399</v>
      </c>
      <c r="C26" s="383">
        <v>0.102114992</v>
      </c>
      <c r="D26" s="383">
        <v>0.110552988</v>
      </c>
      <c r="E26" s="383">
        <v>9.3244001000000007E-2</v>
      </c>
      <c r="F26" s="383">
        <v>4.6331009999999999E-2</v>
      </c>
      <c r="G26" s="383">
        <v>4.6728005000000003E-2</v>
      </c>
      <c r="H26" s="383">
        <v>4.9469010000000001E-2</v>
      </c>
      <c r="I26" s="383">
        <v>4.4257986999999999E-2</v>
      </c>
      <c r="J26" s="383">
        <v>4.8428013999999998E-2</v>
      </c>
      <c r="K26" s="383">
        <v>5.5808009999999998E-2</v>
      </c>
      <c r="L26" s="383">
        <v>5.3245011000000002E-2</v>
      </c>
      <c r="M26" s="383">
        <v>6.0786E-2</v>
      </c>
      <c r="N26" s="383">
        <v>8.2146000999999996E-2</v>
      </c>
      <c r="O26" s="383">
        <v>8.4970008E-2</v>
      </c>
      <c r="P26" s="383">
        <v>0.106174012</v>
      </c>
      <c r="Q26" s="383">
        <v>8.1337986000000001E-2</v>
      </c>
      <c r="R26" s="383">
        <v>5.7108989999999998E-2</v>
      </c>
      <c r="S26" s="383">
        <v>4.5430996000000001E-2</v>
      </c>
      <c r="T26" s="383">
        <v>5.0007000000000003E-2</v>
      </c>
      <c r="U26" s="383">
        <v>4.9395989000000001E-2</v>
      </c>
      <c r="V26" s="383">
        <v>5.5241999999999999E-2</v>
      </c>
      <c r="W26" s="383">
        <v>6.0617009999999999E-2</v>
      </c>
      <c r="X26" s="383">
        <v>7.0172995000000002E-2</v>
      </c>
      <c r="Y26" s="383">
        <v>7.6263990000000004E-2</v>
      </c>
      <c r="Z26" s="383">
        <v>7.3906015000000005E-2</v>
      </c>
      <c r="AA26" s="383">
        <v>9.2073006999999998E-2</v>
      </c>
      <c r="AB26" s="383">
        <v>9.0886992E-2</v>
      </c>
      <c r="AC26" s="383">
        <v>6.0865989000000002E-2</v>
      </c>
      <c r="AD26" s="383">
        <v>3.8550000000000001E-2</v>
      </c>
      <c r="AE26" s="383">
        <v>4.0830999E-2</v>
      </c>
      <c r="AF26" s="383">
        <v>6.3087989999999997E-2</v>
      </c>
      <c r="AG26" s="383">
        <v>5.7117003999999999E-2</v>
      </c>
      <c r="AH26" s="383">
        <v>5.9916985999999998E-2</v>
      </c>
      <c r="AI26" s="383">
        <v>6.0362010000000001E-2</v>
      </c>
      <c r="AJ26" s="383">
        <v>6.9691999000000004E-2</v>
      </c>
      <c r="AK26" s="383">
        <v>7.8812999999999994E-2</v>
      </c>
      <c r="AL26" s="383">
        <v>8.7532002999999997E-2</v>
      </c>
      <c r="AM26" s="383">
        <v>8.2366999999999996E-2</v>
      </c>
      <c r="AN26" s="383">
        <v>7.8062012E-2</v>
      </c>
      <c r="AO26" s="383">
        <v>7.1066011999999998E-2</v>
      </c>
      <c r="AP26" s="383">
        <v>5.2637999999999997E-2</v>
      </c>
      <c r="AQ26" s="383">
        <v>4.6197997999999997E-2</v>
      </c>
      <c r="AR26" s="383">
        <v>3.6755999999999997E-2</v>
      </c>
      <c r="AS26" s="383">
        <v>3.8405992999999999E-2</v>
      </c>
      <c r="AT26" s="383">
        <v>4.0571994E-2</v>
      </c>
      <c r="AU26" s="383">
        <v>4.3332990000000002E-2</v>
      </c>
      <c r="AV26" s="383">
        <v>5.4466008000000003E-2</v>
      </c>
      <c r="AW26" s="383">
        <v>5.7555990000000001E-2</v>
      </c>
      <c r="AX26" s="383">
        <v>6.6290988999999995E-2</v>
      </c>
      <c r="AY26" s="383">
        <v>9.6192007999999996E-2</v>
      </c>
      <c r="AZ26" s="383">
        <v>6.8321013E-2</v>
      </c>
      <c r="BA26" s="383">
        <v>6.4022006000000006E-2</v>
      </c>
      <c r="BB26" s="383">
        <v>4.2047099999999997E-2</v>
      </c>
      <c r="BC26" s="383">
        <v>4.4646199999999997E-2</v>
      </c>
      <c r="BD26" s="691">
        <v>3.8600009999999997E-2</v>
      </c>
      <c r="BE26" s="691">
        <v>4.1921100000000003E-2</v>
      </c>
      <c r="BF26" s="691">
        <v>4.0733400000000003E-2</v>
      </c>
      <c r="BG26" s="691">
        <v>4.1783000000000001E-2</v>
      </c>
      <c r="BH26" s="394">
        <v>5.8112400000000002E-2</v>
      </c>
      <c r="BI26" s="394">
        <v>6.6868800000000006E-2</v>
      </c>
      <c r="BJ26" s="394">
        <v>8.3392900000000006E-2</v>
      </c>
      <c r="BK26" s="394">
        <v>0.1031324</v>
      </c>
      <c r="BL26" s="394">
        <v>9.6869300000000005E-2</v>
      </c>
      <c r="BM26" s="394">
        <v>8.96261E-2</v>
      </c>
      <c r="BN26" s="394">
        <v>4.6887699999999997E-2</v>
      </c>
      <c r="BO26" s="394">
        <v>4.5576499999999999E-2</v>
      </c>
      <c r="BP26" s="394">
        <v>4.8748600000000003E-2</v>
      </c>
      <c r="BQ26" s="394">
        <v>4.4065399999999998E-2</v>
      </c>
      <c r="BR26" s="394">
        <v>4.4047900000000001E-2</v>
      </c>
      <c r="BS26" s="394">
        <v>4.3225100000000002E-2</v>
      </c>
      <c r="BT26" s="394">
        <v>5.9347299999999999E-2</v>
      </c>
      <c r="BU26" s="394">
        <v>6.8639199999999997E-2</v>
      </c>
      <c r="BV26" s="394">
        <v>8.4840399999999996E-2</v>
      </c>
    </row>
    <row r="27" spans="1:74" ht="11.1" customHeight="1" x14ac:dyDescent="0.2">
      <c r="A27" s="48" t="s">
        <v>132</v>
      </c>
      <c r="B27" s="854" t="s">
        <v>1400</v>
      </c>
      <c r="C27" s="383">
        <v>2.384089999</v>
      </c>
      <c r="D27" s="383">
        <v>2.3668080009999999</v>
      </c>
      <c r="E27" s="383">
        <v>2.3179240019999998</v>
      </c>
      <c r="F27" s="383">
        <v>1.8579519900000001</v>
      </c>
      <c r="G27" s="383">
        <v>1.8620979870000001</v>
      </c>
      <c r="H27" s="383">
        <v>1.9166390099999999</v>
      </c>
      <c r="I27" s="383">
        <v>1.968779992</v>
      </c>
      <c r="J27" s="383">
        <v>2.0010680110000001</v>
      </c>
      <c r="K27" s="383">
        <v>2.0009579999999998</v>
      </c>
      <c r="L27" s="383">
        <v>2.3002049910000002</v>
      </c>
      <c r="M27" s="383">
        <v>2.328354</v>
      </c>
      <c r="N27" s="383">
        <v>2.3546700070000002</v>
      </c>
      <c r="O27" s="383">
        <v>2.2376969940000002</v>
      </c>
      <c r="P27" s="383">
        <v>2.1257080039999998</v>
      </c>
      <c r="Q27" s="383">
        <v>2.215822991</v>
      </c>
      <c r="R27" s="383">
        <v>2.0437299900000001</v>
      </c>
      <c r="S27" s="383">
        <v>2.05935201</v>
      </c>
      <c r="T27" s="383">
        <v>2.0524329899999998</v>
      </c>
      <c r="U27" s="383">
        <v>2.1237999869999999</v>
      </c>
      <c r="V27" s="383">
        <v>2.1102510030000001</v>
      </c>
      <c r="W27" s="383">
        <v>2.09992299</v>
      </c>
      <c r="X27" s="383">
        <v>2.2545679999999999</v>
      </c>
      <c r="Y27" s="383">
        <v>2.2608630000000001</v>
      </c>
      <c r="Z27" s="383">
        <v>2.261337997</v>
      </c>
      <c r="AA27" s="383">
        <v>2.2033790020000001</v>
      </c>
      <c r="AB27" s="383">
        <v>2.2309369879999998</v>
      </c>
      <c r="AC27" s="383">
        <v>2.2477339879999998</v>
      </c>
      <c r="AD27" s="383">
        <v>2.1850509900000001</v>
      </c>
      <c r="AE27" s="383">
        <v>2.1893679939999999</v>
      </c>
      <c r="AF27" s="383">
        <v>2.1785619899999999</v>
      </c>
      <c r="AG27" s="383">
        <v>2.11172899</v>
      </c>
      <c r="AH27" s="383">
        <v>2.0993449860000002</v>
      </c>
      <c r="AI27" s="383">
        <v>2.10908199</v>
      </c>
      <c r="AJ27" s="383">
        <v>2.112683015</v>
      </c>
      <c r="AK27" s="383">
        <v>2.1168560099999998</v>
      </c>
      <c r="AL27" s="383">
        <v>2.106408987</v>
      </c>
      <c r="AM27" s="383">
        <v>2.0810199869999999</v>
      </c>
      <c r="AN27" s="383">
        <v>2.096466988</v>
      </c>
      <c r="AO27" s="383">
        <v>2.087036994</v>
      </c>
      <c r="AP27" s="383">
        <v>1.8399209999999999</v>
      </c>
      <c r="AQ27" s="383">
        <v>1.83058999</v>
      </c>
      <c r="AR27" s="383">
        <v>1.8248489999999999</v>
      </c>
      <c r="AS27" s="383">
        <v>1.7063330000000001</v>
      </c>
      <c r="AT27" s="383">
        <v>1.713956985</v>
      </c>
      <c r="AU27" s="383">
        <v>1.7205549899999999</v>
      </c>
      <c r="AV27" s="383">
        <v>1.7768150030000001</v>
      </c>
      <c r="AW27" s="383">
        <v>1.77511701</v>
      </c>
      <c r="AX27" s="383">
        <v>1.7799770029999999</v>
      </c>
      <c r="AY27" s="383">
        <v>1.7902889980000001</v>
      </c>
      <c r="AZ27" s="383">
        <v>1.821001002</v>
      </c>
      <c r="BA27" s="383">
        <v>1.8150429939999999</v>
      </c>
      <c r="BB27" s="383">
        <v>1.6865790000000001</v>
      </c>
      <c r="BC27" s="383">
        <v>1.5955221049999999</v>
      </c>
      <c r="BD27" s="691">
        <v>1.6334000099999999</v>
      </c>
      <c r="BE27" s="691">
        <v>1.5680877</v>
      </c>
      <c r="BF27" s="691">
        <v>1.5852934999999999</v>
      </c>
      <c r="BG27" s="691">
        <v>1.694178</v>
      </c>
      <c r="BH27" s="394">
        <v>1.8357540000000001</v>
      </c>
      <c r="BI27" s="394">
        <v>1.913465</v>
      </c>
      <c r="BJ27" s="394">
        <v>1.824392</v>
      </c>
      <c r="BK27" s="394">
        <v>1.767215</v>
      </c>
      <c r="BL27" s="394">
        <v>1.9451039999999999</v>
      </c>
      <c r="BM27" s="394">
        <v>1.806738</v>
      </c>
      <c r="BN27" s="394">
        <v>1.5985149999999999</v>
      </c>
      <c r="BO27" s="394">
        <v>1.5712569999999999</v>
      </c>
      <c r="BP27" s="394">
        <v>1.6065199999999999</v>
      </c>
      <c r="BQ27" s="394">
        <v>1.5612410000000001</v>
      </c>
      <c r="BR27" s="394">
        <v>1.5855250000000001</v>
      </c>
      <c r="BS27" s="394">
        <v>1.690342</v>
      </c>
      <c r="BT27" s="394">
        <v>1.826438</v>
      </c>
      <c r="BU27" s="394">
        <v>1.9084460000000001</v>
      </c>
      <c r="BV27" s="394">
        <v>1.82162</v>
      </c>
    </row>
    <row r="28" spans="1:74" ht="11.1" customHeight="1" x14ac:dyDescent="0.2">
      <c r="A28" s="47"/>
      <c r="B28" s="847"/>
      <c r="C28" s="469"/>
      <c r="D28" s="469"/>
      <c r="E28" s="469"/>
      <c r="F28" s="469"/>
      <c r="G28" s="469"/>
      <c r="H28" s="469"/>
      <c r="I28" s="469"/>
      <c r="J28" s="469"/>
      <c r="K28" s="469"/>
      <c r="L28" s="469"/>
      <c r="M28" s="469"/>
      <c r="N28" s="469"/>
      <c r="O28" s="469"/>
      <c r="P28" s="469"/>
      <c r="Q28" s="469"/>
      <c r="R28" s="469"/>
      <c r="S28" s="469"/>
      <c r="T28" s="469"/>
      <c r="U28" s="469"/>
      <c r="V28" s="469"/>
      <c r="W28" s="469"/>
      <c r="X28" s="469"/>
      <c r="Y28" s="469"/>
      <c r="Z28" s="469"/>
      <c r="AA28" s="469"/>
      <c r="AB28" s="469"/>
      <c r="AC28" s="469"/>
      <c r="AD28" s="469"/>
      <c r="AE28" s="469"/>
      <c r="AF28" s="469"/>
      <c r="AG28" s="469"/>
      <c r="AH28" s="469"/>
      <c r="AI28" s="469"/>
      <c r="AJ28" s="469"/>
      <c r="AK28" s="469"/>
      <c r="AL28" s="469"/>
      <c r="AM28" s="469"/>
      <c r="AN28" s="469"/>
      <c r="AO28" s="469"/>
      <c r="AP28" s="469"/>
      <c r="AQ28" s="469"/>
      <c r="AR28" s="469"/>
      <c r="AS28" s="469"/>
      <c r="AT28" s="469"/>
      <c r="AU28" s="469"/>
      <c r="AV28" s="469"/>
      <c r="AW28" s="469"/>
      <c r="AX28" s="469"/>
      <c r="AY28" s="469"/>
      <c r="AZ28" s="469"/>
      <c r="BA28" s="469"/>
      <c r="BB28" s="469"/>
      <c r="BC28" s="469"/>
      <c r="BD28" s="762"/>
      <c r="BE28" s="762"/>
      <c r="BF28" s="762"/>
      <c r="BG28" s="762"/>
      <c r="BH28" s="476"/>
      <c r="BI28" s="476"/>
      <c r="BJ28" s="476"/>
      <c r="BK28" s="476"/>
      <c r="BL28" s="476"/>
      <c r="BM28" s="476"/>
      <c r="BN28" s="476"/>
      <c r="BO28" s="476"/>
      <c r="BP28" s="476"/>
      <c r="BQ28" s="476"/>
      <c r="BR28" s="476"/>
      <c r="BS28" s="476"/>
      <c r="BT28" s="476"/>
      <c r="BU28" s="476"/>
      <c r="BV28" s="476"/>
    </row>
    <row r="29" spans="1:74" s="310" customFormat="1" ht="11.1" customHeight="1" x14ac:dyDescent="0.2">
      <c r="A29" s="480" t="s">
        <v>134</v>
      </c>
      <c r="B29" s="855" t="s">
        <v>95</v>
      </c>
      <c r="C29" s="34">
        <v>3.932087809</v>
      </c>
      <c r="D29" s="34">
        <v>0.55353886100000005</v>
      </c>
      <c r="E29" s="34">
        <v>2.3944255069999998</v>
      </c>
      <c r="F29" s="34">
        <v>1.1400360599999999</v>
      </c>
      <c r="G29" s="34">
        <v>1.23729219</v>
      </c>
      <c r="H29" s="34">
        <v>1.7198030099999999</v>
      </c>
      <c r="I29" s="34">
        <v>0.75739601099999998</v>
      </c>
      <c r="J29" s="34">
        <v>-0.23529100999999999</v>
      </c>
      <c r="K29" s="34">
        <v>1.12347614</v>
      </c>
      <c r="L29" s="34">
        <v>-1.8107209999999999E-3</v>
      </c>
      <c r="M29" s="34">
        <v>-0.86681792999999996</v>
      </c>
      <c r="N29" s="34">
        <v>-4.6248040420000001</v>
      </c>
      <c r="O29" s="34">
        <v>4.3918283279999999</v>
      </c>
      <c r="P29" s="34">
        <v>-1.4166641680000001</v>
      </c>
      <c r="Q29" s="34">
        <v>3.971860054</v>
      </c>
      <c r="R29" s="34">
        <v>-0.20892305999999999</v>
      </c>
      <c r="S29" s="34">
        <v>0.46617721200000001</v>
      </c>
      <c r="T29" s="34">
        <v>-0.18794478000000001</v>
      </c>
      <c r="U29" s="34">
        <v>-2.040778778</v>
      </c>
      <c r="V29" s="34">
        <v>-1.490377625</v>
      </c>
      <c r="W29" s="34">
        <v>1.0577330899999999</v>
      </c>
      <c r="X29" s="34">
        <v>-1.2313071870000001</v>
      </c>
      <c r="Y29" s="34">
        <v>-0.80337241999999998</v>
      </c>
      <c r="Z29" s="34">
        <v>1.645848143</v>
      </c>
      <c r="AA29" s="34">
        <v>0.52227435617999995</v>
      </c>
      <c r="AB29" s="34">
        <v>1.2397039510000001</v>
      </c>
      <c r="AC29" s="34">
        <v>1.6225816897000001</v>
      </c>
      <c r="AD29" s="34">
        <v>0.65230070920000005</v>
      </c>
      <c r="AE29" s="34">
        <v>2.0114730781999999</v>
      </c>
      <c r="AF29" s="34">
        <v>2.0091182182999998</v>
      </c>
      <c r="AG29" s="34">
        <v>-0.79017928407000004</v>
      </c>
      <c r="AH29" s="34">
        <v>-0.65819782009000005</v>
      </c>
      <c r="AI29" s="34">
        <v>0.68951246808</v>
      </c>
      <c r="AJ29" s="34">
        <v>2.1691733328999998</v>
      </c>
      <c r="AK29" s="34">
        <v>0.90202100186</v>
      </c>
      <c r="AL29" s="34">
        <v>-1.0733780812</v>
      </c>
      <c r="AM29" s="34">
        <v>1.581832586</v>
      </c>
      <c r="AN29" s="34">
        <v>-1.8737828000000002E-2</v>
      </c>
      <c r="AO29" s="34">
        <v>2.2846994010000001</v>
      </c>
      <c r="AP29" s="34">
        <v>5.1050010099999996</v>
      </c>
      <c r="AQ29" s="34">
        <v>3.5387030209999999</v>
      </c>
      <c r="AR29" s="34">
        <v>1.6518290099999999</v>
      </c>
      <c r="AS29" s="34">
        <v>0.53300470300000002</v>
      </c>
      <c r="AT29" s="34">
        <v>0.52936547700000003</v>
      </c>
      <c r="AU29" s="34">
        <v>5.7615347100000003</v>
      </c>
      <c r="AV29" s="34">
        <v>1.7290152919999999</v>
      </c>
      <c r="AW29" s="34">
        <v>-2.2319136400000001</v>
      </c>
      <c r="AX29" s="34">
        <v>2.7682016319999998</v>
      </c>
      <c r="AY29" s="34">
        <v>8.8098098999999999E-2</v>
      </c>
      <c r="AZ29" s="34">
        <v>0.37070096499999999</v>
      </c>
      <c r="BA29" s="34">
        <v>1.5172860260000001</v>
      </c>
      <c r="BB29" s="34">
        <v>2.4783713999999999</v>
      </c>
      <c r="BC29" s="34">
        <v>0.85571182300000004</v>
      </c>
      <c r="BD29" s="719">
        <v>0.84838466571000004</v>
      </c>
      <c r="BE29" s="719">
        <v>-1.4889943958</v>
      </c>
      <c r="BF29" s="719">
        <v>3.2748473333000003E-2</v>
      </c>
      <c r="BG29" s="719">
        <v>-0.23681680952</v>
      </c>
      <c r="BH29" s="481">
        <v>0</v>
      </c>
      <c r="BI29" s="481">
        <v>0</v>
      </c>
      <c r="BJ29" s="481">
        <v>0</v>
      </c>
      <c r="BK29" s="481">
        <v>0</v>
      </c>
      <c r="BL29" s="481">
        <v>0</v>
      </c>
      <c r="BM29" s="481">
        <v>0</v>
      </c>
      <c r="BN29" s="481">
        <v>0</v>
      </c>
      <c r="BO29" s="481">
        <v>0</v>
      </c>
      <c r="BP29" s="481">
        <v>0</v>
      </c>
      <c r="BQ29" s="481">
        <v>0</v>
      </c>
      <c r="BR29" s="481">
        <v>0</v>
      </c>
      <c r="BS29" s="481">
        <v>0</v>
      </c>
      <c r="BT29" s="481">
        <v>0</v>
      </c>
      <c r="BU29" s="481">
        <v>0</v>
      </c>
      <c r="BV29" s="481">
        <v>0</v>
      </c>
    </row>
    <row r="30" spans="1:74" ht="11.1" customHeight="1" x14ac:dyDescent="0.2">
      <c r="A30" s="48"/>
      <c r="B30" s="847"/>
      <c r="C30" s="469"/>
      <c r="D30" s="469"/>
      <c r="E30" s="469"/>
      <c r="F30" s="469"/>
      <c r="G30" s="469"/>
      <c r="H30" s="469"/>
      <c r="I30" s="469"/>
      <c r="J30" s="469"/>
      <c r="K30" s="469"/>
      <c r="L30" s="469"/>
      <c r="M30" s="469"/>
      <c r="N30" s="469"/>
      <c r="O30" s="469"/>
      <c r="P30" s="469"/>
      <c r="Q30" s="469"/>
      <c r="R30" s="469"/>
      <c r="S30" s="469"/>
      <c r="T30" s="469"/>
      <c r="U30" s="469"/>
      <c r="V30" s="469"/>
      <c r="W30" s="469"/>
      <c r="X30" s="469"/>
      <c r="Y30" s="469"/>
      <c r="Z30" s="469"/>
      <c r="AA30" s="469"/>
      <c r="AB30" s="469"/>
      <c r="AC30" s="469"/>
      <c r="AD30" s="469"/>
      <c r="AE30" s="469"/>
      <c r="AF30" s="469"/>
      <c r="AG30" s="469"/>
      <c r="AH30" s="469"/>
      <c r="AI30" s="469"/>
      <c r="AJ30" s="469"/>
      <c r="AK30" s="469"/>
      <c r="AL30" s="469"/>
      <c r="AM30" s="469"/>
      <c r="AN30" s="469"/>
      <c r="AO30" s="469"/>
      <c r="AP30" s="469"/>
      <c r="AQ30" s="469"/>
      <c r="AR30" s="469"/>
      <c r="AS30" s="469"/>
      <c r="AT30" s="469"/>
      <c r="AU30" s="469"/>
      <c r="AV30" s="469"/>
      <c r="AW30" s="469"/>
      <c r="AX30" s="469"/>
      <c r="AY30" s="469"/>
      <c r="AZ30" s="469"/>
      <c r="BA30" s="469"/>
      <c r="BB30" s="469"/>
      <c r="BC30" s="469"/>
      <c r="BD30" s="762"/>
      <c r="BE30" s="762"/>
      <c r="BF30" s="762"/>
      <c r="BG30" s="762"/>
      <c r="BH30" s="476"/>
      <c r="BI30" s="476"/>
      <c r="BJ30" s="476"/>
      <c r="BK30" s="476"/>
      <c r="BL30" s="476"/>
      <c r="BM30" s="476"/>
      <c r="BN30" s="476"/>
      <c r="BO30" s="476"/>
      <c r="BP30" s="476"/>
      <c r="BQ30" s="476"/>
      <c r="BR30" s="476"/>
      <c r="BS30" s="476"/>
      <c r="BT30" s="476"/>
      <c r="BU30" s="476"/>
      <c r="BV30" s="476"/>
    </row>
    <row r="31" spans="1:74" s="310" customFormat="1" ht="11.1" customHeight="1" x14ac:dyDescent="0.2">
      <c r="A31" s="480" t="s">
        <v>1509</v>
      </c>
      <c r="B31" s="310" t="s">
        <v>1401</v>
      </c>
      <c r="C31" s="943">
        <v>171.20118099999999</v>
      </c>
      <c r="D31" s="943">
        <v>176.44712200000001</v>
      </c>
      <c r="E31" s="943">
        <v>181.24249900000001</v>
      </c>
      <c r="F31" s="943">
        <v>188.03958299999999</v>
      </c>
      <c r="G31" s="943">
        <v>190.53349399999999</v>
      </c>
      <c r="H31" s="943">
        <v>184.69859500000001</v>
      </c>
      <c r="I31" s="943">
        <v>170.072137</v>
      </c>
      <c r="J31" s="943">
        <v>160.629504</v>
      </c>
      <c r="K31" s="943">
        <v>158.554429</v>
      </c>
      <c r="L31" s="943">
        <v>162.07769500000001</v>
      </c>
      <c r="M31" s="943">
        <v>163.54686699999999</v>
      </c>
      <c r="N31" s="943">
        <v>159.82216199999999</v>
      </c>
      <c r="O31" s="943">
        <v>150.11491000000001</v>
      </c>
      <c r="P31" s="943">
        <v>134.83835199999999</v>
      </c>
      <c r="Q31" s="943">
        <v>136.55481</v>
      </c>
      <c r="R31" s="943">
        <v>142.47470100000001</v>
      </c>
      <c r="S31" s="943">
        <v>144.9384</v>
      </c>
      <c r="T31" s="943">
        <v>135.72736399999999</v>
      </c>
      <c r="U31" s="943">
        <v>121.06352800000001</v>
      </c>
      <c r="V31" s="943">
        <v>106.3977</v>
      </c>
      <c r="W31" s="943">
        <v>101.14939</v>
      </c>
      <c r="X31" s="943">
        <v>105.479512</v>
      </c>
      <c r="Y31" s="943">
        <v>112.72957700000001</v>
      </c>
      <c r="Z31" s="943">
        <v>115.35601800000001</v>
      </c>
      <c r="AA31" s="943">
        <v>108.01098259</v>
      </c>
      <c r="AB31" s="943">
        <v>104.64785465999999</v>
      </c>
      <c r="AC31" s="943">
        <v>109.96847753</v>
      </c>
      <c r="AD31" s="943">
        <v>114.69899868</v>
      </c>
      <c r="AE31" s="943">
        <v>117.04396429000001</v>
      </c>
      <c r="AF31" s="943">
        <v>111.61850982999999</v>
      </c>
      <c r="AG31" s="943">
        <v>103.83401236</v>
      </c>
      <c r="AH31" s="943">
        <v>100.17729725</v>
      </c>
      <c r="AI31" s="943">
        <v>104.16192488</v>
      </c>
      <c r="AJ31" s="943">
        <v>112.5275675</v>
      </c>
      <c r="AK31" s="943">
        <v>118.54796143999999</v>
      </c>
      <c r="AL31" s="943">
        <v>113.97314</v>
      </c>
      <c r="AM31" s="943">
        <v>118.332859</v>
      </c>
      <c r="AN31" s="943">
        <v>126.426334</v>
      </c>
      <c r="AO31" s="943">
        <v>135.65721400000001</v>
      </c>
      <c r="AP31" s="943">
        <v>144.705838</v>
      </c>
      <c r="AQ31" s="943">
        <v>153.10429600000001</v>
      </c>
      <c r="AR31" s="943">
        <v>154.41131899999999</v>
      </c>
      <c r="AS31" s="943">
        <v>147.237808</v>
      </c>
      <c r="AT31" s="943">
        <v>142.264578</v>
      </c>
      <c r="AU31" s="943">
        <v>139.713449</v>
      </c>
      <c r="AV31" s="943">
        <v>144.67979299999999</v>
      </c>
      <c r="AW31" s="943">
        <v>154.301536</v>
      </c>
      <c r="AX31" s="943">
        <v>154.42215999999999</v>
      </c>
      <c r="AY31" s="943">
        <v>145.27307300000001</v>
      </c>
      <c r="AZ31" s="943">
        <v>151.58454900000001</v>
      </c>
      <c r="BA31" s="943">
        <v>157.96405799999999</v>
      </c>
      <c r="BB31" s="943">
        <v>161.04316549999999</v>
      </c>
      <c r="BC31" s="943">
        <v>161.8513404</v>
      </c>
      <c r="BD31" s="944">
        <v>157.547552</v>
      </c>
      <c r="BE31" s="944">
        <v>149.1036</v>
      </c>
      <c r="BF31" s="944">
        <v>143.9607</v>
      </c>
      <c r="BG31" s="944">
        <v>147.78100000000001</v>
      </c>
      <c r="BH31" s="945">
        <v>155.21870000000001</v>
      </c>
      <c r="BI31" s="945">
        <v>159.50280000000001</v>
      </c>
      <c r="BJ31" s="945">
        <v>153.24680000000001</v>
      </c>
      <c r="BK31" s="945">
        <v>142.88900000000001</v>
      </c>
      <c r="BL31" s="945">
        <v>141.91919999999999</v>
      </c>
      <c r="BM31" s="945">
        <v>150.82220000000001</v>
      </c>
      <c r="BN31" s="945">
        <v>159.3674</v>
      </c>
      <c r="BO31" s="945">
        <v>163.68</v>
      </c>
      <c r="BP31" s="945">
        <v>158.84639999999999</v>
      </c>
      <c r="BQ31" s="945">
        <v>145.4862</v>
      </c>
      <c r="BR31" s="945">
        <v>135.8999</v>
      </c>
      <c r="BS31" s="945">
        <v>131.7183</v>
      </c>
      <c r="BT31" s="945">
        <v>133.03489999999999</v>
      </c>
      <c r="BU31" s="945">
        <v>132.18530000000001</v>
      </c>
      <c r="BV31" s="945">
        <v>121.2885</v>
      </c>
    </row>
    <row r="32" spans="1:74" s="847" customFormat="1" ht="11.1" customHeight="1" x14ac:dyDescent="0.2">
      <c r="A32" s="846" t="s">
        <v>322</v>
      </c>
      <c r="B32" s="856" t="s">
        <v>1402</v>
      </c>
      <c r="C32" s="383">
        <v>31.382000000000001</v>
      </c>
      <c r="D32" s="383">
        <v>31.803000000000001</v>
      </c>
      <c r="E32" s="383">
        <v>30.829000000000001</v>
      </c>
      <c r="F32" s="383">
        <v>31.167999999999999</v>
      </c>
      <c r="G32" s="383">
        <v>31.521999999999998</v>
      </c>
      <c r="H32" s="383">
        <v>29.51</v>
      </c>
      <c r="I32" s="383">
        <v>27.716000000000001</v>
      </c>
      <c r="J32" s="383">
        <v>27.138000000000002</v>
      </c>
      <c r="K32" s="383">
        <v>25.536840000000002</v>
      </c>
      <c r="L32" s="383">
        <v>25.02535</v>
      </c>
      <c r="M32" s="383">
        <v>24.151730000000001</v>
      </c>
      <c r="N32" s="383">
        <v>23.64</v>
      </c>
      <c r="O32" s="383">
        <v>21.804819999999999</v>
      </c>
      <c r="P32" s="383">
        <v>22.681560000000001</v>
      </c>
      <c r="Q32" s="383">
        <v>22.628799999999998</v>
      </c>
      <c r="R32" s="383">
        <v>22.532039999999999</v>
      </c>
      <c r="S32" s="383">
        <v>22.443670000000001</v>
      </c>
      <c r="T32" s="383">
        <v>22.360939999999999</v>
      </c>
      <c r="U32" s="383">
        <v>21.420069999999999</v>
      </c>
      <c r="V32" s="383">
        <v>19.98582</v>
      </c>
      <c r="W32" s="383">
        <v>19.04241</v>
      </c>
      <c r="X32" s="383">
        <v>19.02638</v>
      </c>
      <c r="Y32" s="383">
        <v>19.021519999999999</v>
      </c>
      <c r="Z32" s="383">
        <v>19.013000000000002</v>
      </c>
      <c r="AA32" s="383">
        <v>19.113698594999999</v>
      </c>
      <c r="AB32" s="383">
        <v>19.360085664</v>
      </c>
      <c r="AC32" s="383">
        <v>19.674216527999999</v>
      </c>
      <c r="AD32" s="383">
        <v>19.801024679000001</v>
      </c>
      <c r="AE32" s="383">
        <v>20.199651292999999</v>
      </c>
      <c r="AF32" s="383">
        <v>20.597043835000001</v>
      </c>
      <c r="AG32" s="383">
        <v>20.439205363999999</v>
      </c>
      <c r="AH32" s="383">
        <v>20.314604249999999</v>
      </c>
      <c r="AI32" s="383">
        <v>20.445048881999998</v>
      </c>
      <c r="AJ32" s="383">
        <v>20.846109503000001</v>
      </c>
      <c r="AK32" s="383">
        <v>21.029314441</v>
      </c>
      <c r="AL32" s="383">
        <v>20.82</v>
      </c>
      <c r="AM32" s="383">
        <v>21.446000000000002</v>
      </c>
      <c r="AN32" s="383">
        <v>22.452999999999999</v>
      </c>
      <c r="AO32" s="383">
        <v>22.39</v>
      </c>
      <c r="AP32" s="383">
        <v>22.292000000000002</v>
      </c>
      <c r="AQ32" s="383">
        <v>22.196000000000002</v>
      </c>
      <c r="AR32" s="383">
        <v>22.091999999999999</v>
      </c>
      <c r="AS32" s="383">
        <v>21.050999999999998</v>
      </c>
      <c r="AT32" s="383">
        <v>19.536000000000001</v>
      </c>
      <c r="AU32" s="383">
        <v>18.506</v>
      </c>
      <c r="AV32" s="383">
        <v>18.488</v>
      </c>
      <c r="AW32" s="383">
        <v>18.465</v>
      </c>
      <c r="AX32" s="383">
        <v>18.427</v>
      </c>
      <c r="AY32" s="383">
        <v>19.048999999999999</v>
      </c>
      <c r="AZ32" s="383">
        <v>20.042999999999999</v>
      </c>
      <c r="BA32" s="383">
        <v>19.989000000000001</v>
      </c>
      <c r="BB32" s="383">
        <v>19.901</v>
      </c>
      <c r="BC32" s="383">
        <v>19.82</v>
      </c>
      <c r="BD32" s="691">
        <v>19.733000000000001</v>
      </c>
      <c r="BE32" s="691">
        <v>18.716999999999999</v>
      </c>
      <c r="BF32" s="691">
        <v>17.820150000000002</v>
      </c>
      <c r="BG32" s="691">
        <v>17.21941</v>
      </c>
      <c r="BH32" s="394">
        <v>17.272120000000001</v>
      </c>
      <c r="BI32" s="394">
        <v>17.306619999999999</v>
      </c>
      <c r="BJ32" s="394">
        <v>17.306069999999998</v>
      </c>
      <c r="BK32" s="394">
        <v>17.00196</v>
      </c>
      <c r="BL32" s="394">
        <v>17.793900000000001</v>
      </c>
      <c r="BM32" s="394">
        <v>17.81784</v>
      </c>
      <c r="BN32" s="394">
        <v>17.808440000000001</v>
      </c>
      <c r="BO32" s="394">
        <v>17.803249999999998</v>
      </c>
      <c r="BP32" s="394">
        <v>17.79074</v>
      </c>
      <c r="BQ32" s="394">
        <v>17.18928</v>
      </c>
      <c r="BR32" s="394">
        <v>16.303270000000001</v>
      </c>
      <c r="BS32" s="394">
        <v>15.656140000000001</v>
      </c>
      <c r="BT32" s="394">
        <v>15.672599999999999</v>
      </c>
      <c r="BU32" s="394">
        <v>15.675879999999999</v>
      </c>
      <c r="BV32" s="394">
        <v>15.6599</v>
      </c>
    </row>
    <row r="33" spans="1:74" s="847" customFormat="1" ht="11.1" customHeight="1" x14ac:dyDescent="0.2">
      <c r="A33" s="846" t="s">
        <v>323</v>
      </c>
      <c r="B33" s="856" t="s">
        <v>1403</v>
      </c>
      <c r="C33" s="383">
        <v>139.81918099999999</v>
      </c>
      <c r="D33" s="383">
        <v>144.64412200000001</v>
      </c>
      <c r="E33" s="383">
        <v>150.413499</v>
      </c>
      <c r="F33" s="383">
        <v>156.87158299999999</v>
      </c>
      <c r="G33" s="383">
        <v>159.011494</v>
      </c>
      <c r="H33" s="383">
        <v>155.18859499999999</v>
      </c>
      <c r="I33" s="383">
        <v>142.35613699999999</v>
      </c>
      <c r="J33" s="383">
        <v>133.49150399999999</v>
      </c>
      <c r="K33" s="383">
        <v>133.01758899999999</v>
      </c>
      <c r="L33" s="383">
        <v>137.052345</v>
      </c>
      <c r="M33" s="383">
        <v>139.39513700000001</v>
      </c>
      <c r="N33" s="383">
        <v>136.18216200000001</v>
      </c>
      <c r="O33" s="383">
        <v>128.31009</v>
      </c>
      <c r="P33" s="383">
        <v>112.156792</v>
      </c>
      <c r="Q33" s="383">
        <v>113.92601000000001</v>
      </c>
      <c r="R33" s="383">
        <v>119.942661</v>
      </c>
      <c r="S33" s="383">
        <v>122.49473</v>
      </c>
      <c r="T33" s="383">
        <v>113.36642399999999</v>
      </c>
      <c r="U33" s="383">
        <v>99.643457999999995</v>
      </c>
      <c r="V33" s="383">
        <v>86.411879999999996</v>
      </c>
      <c r="W33" s="383">
        <v>82.106979999999993</v>
      </c>
      <c r="X33" s="383">
        <v>86.453131999999997</v>
      </c>
      <c r="Y33" s="383">
        <v>93.708056999999997</v>
      </c>
      <c r="Z33" s="383">
        <v>96.343018000000001</v>
      </c>
      <c r="AA33" s="383">
        <v>88.897283999999999</v>
      </c>
      <c r="AB33" s="383">
        <v>85.287768999999997</v>
      </c>
      <c r="AC33" s="383">
        <v>90.294261000000006</v>
      </c>
      <c r="AD33" s="383">
        <v>94.897974000000005</v>
      </c>
      <c r="AE33" s="383">
        <v>96.844313</v>
      </c>
      <c r="AF33" s="383">
        <v>91.021466000000004</v>
      </c>
      <c r="AG33" s="383">
        <v>83.394807</v>
      </c>
      <c r="AH33" s="383">
        <v>79.862692999999993</v>
      </c>
      <c r="AI33" s="383">
        <v>83.716875999999999</v>
      </c>
      <c r="AJ33" s="383">
        <v>91.681458000000006</v>
      </c>
      <c r="AK33" s="383">
        <v>97.518647000000001</v>
      </c>
      <c r="AL33" s="383">
        <v>93.153139999999993</v>
      </c>
      <c r="AM33" s="383">
        <v>96.886859000000001</v>
      </c>
      <c r="AN33" s="383">
        <v>103.97333399999999</v>
      </c>
      <c r="AO33" s="383">
        <v>113.267214</v>
      </c>
      <c r="AP33" s="383">
        <v>122.413838</v>
      </c>
      <c r="AQ33" s="383">
        <v>130.90829600000001</v>
      </c>
      <c r="AR33" s="383">
        <v>132.31931900000001</v>
      </c>
      <c r="AS33" s="383">
        <v>126.186808</v>
      </c>
      <c r="AT33" s="383">
        <v>122.728578</v>
      </c>
      <c r="AU33" s="383">
        <v>121.207449</v>
      </c>
      <c r="AV33" s="383">
        <v>126.191793</v>
      </c>
      <c r="AW33" s="383">
        <v>135.836536</v>
      </c>
      <c r="AX33" s="383">
        <v>135.99516</v>
      </c>
      <c r="AY33" s="383">
        <v>126.224073</v>
      </c>
      <c r="AZ33" s="383">
        <v>131.541549</v>
      </c>
      <c r="BA33" s="383">
        <v>137.97505799999999</v>
      </c>
      <c r="BB33" s="383">
        <v>141.1421655</v>
      </c>
      <c r="BC33" s="383">
        <v>142.0313404</v>
      </c>
      <c r="BD33" s="691">
        <v>137.81455199999999</v>
      </c>
      <c r="BE33" s="691">
        <v>130.40193410000001</v>
      </c>
      <c r="BF33" s="691">
        <v>126.1405073</v>
      </c>
      <c r="BG33" s="691">
        <v>130.56154069999999</v>
      </c>
      <c r="BH33" s="394">
        <v>137.94659999999999</v>
      </c>
      <c r="BI33" s="394">
        <v>142.1962</v>
      </c>
      <c r="BJ33" s="394">
        <v>135.94069999999999</v>
      </c>
      <c r="BK33" s="394">
        <v>125.887</v>
      </c>
      <c r="BL33" s="394">
        <v>124.1253</v>
      </c>
      <c r="BM33" s="394">
        <v>133.0043</v>
      </c>
      <c r="BN33" s="394">
        <v>141.559</v>
      </c>
      <c r="BO33" s="394">
        <v>145.8768</v>
      </c>
      <c r="BP33" s="394">
        <v>141.0557</v>
      </c>
      <c r="BQ33" s="394">
        <v>128.297</v>
      </c>
      <c r="BR33" s="394">
        <v>119.5966</v>
      </c>
      <c r="BS33" s="394">
        <v>116.0622</v>
      </c>
      <c r="BT33" s="394">
        <v>117.3623</v>
      </c>
      <c r="BU33" s="394">
        <v>116.5094</v>
      </c>
      <c r="BV33" s="394">
        <v>105.62860000000001</v>
      </c>
    </row>
    <row r="34" spans="1:74" ht="11.1" customHeight="1" x14ac:dyDescent="0.2">
      <c r="A34" s="48" t="s">
        <v>40</v>
      </c>
      <c r="B34" s="849" t="s">
        <v>1008</v>
      </c>
      <c r="C34" s="383">
        <v>134.134027</v>
      </c>
      <c r="D34" s="383">
        <v>139.111548</v>
      </c>
      <c r="E34" s="383">
        <v>145.03350699999999</v>
      </c>
      <c r="F34" s="383">
        <v>151.53379699999999</v>
      </c>
      <c r="G34" s="383">
        <v>153.715913</v>
      </c>
      <c r="H34" s="383">
        <v>149.93521999999999</v>
      </c>
      <c r="I34" s="383">
        <v>137.14856399999999</v>
      </c>
      <c r="J34" s="383">
        <v>128.329733</v>
      </c>
      <c r="K34" s="383">
        <v>127.90161999999999</v>
      </c>
      <c r="L34" s="383">
        <v>132.05787000000001</v>
      </c>
      <c r="M34" s="383">
        <v>134.522154</v>
      </c>
      <c r="N34" s="383">
        <v>131.43067300000001</v>
      </c>
      <c r="O34" s="383">
        <v>123.70493999999999</v>
      </c>
      <c r="P34" s="383">
        <v>107.697982</v>
      </c>
      <c r="Q34" s="383">
        <v>109.613539</v>
      </c>
      <c r="R34" s="383">
        <v>115.50493</v>
      </c>
      <c r="S34" s="383">
        <v>117.93173899999999</v>
      </c>
      <c r="T34" s="383">
        <v>108.678173</v>
      </c>
      <c r="U34" s="383">
        <v>94.974288000000001</v>
      </c>
      <c r="V34" s="383">
        <v>81.761792</v>
      </c>
      <c r="W34" s="383">
        <v>77.475972999999996</v>
      </c>
      <c r="X34" s="383">
        <v>81.879538999999994</v>
      </c>
      <c r="Y34" s="383">
        <v>89.191877000000005</v>
      </c>
      <c r="Z34" s="383">
        <v>91.884252000000004</v>
      </c>
      <c r="AA34" s="383">
        <v>84.541109000000006</v>
      </c>
      <c r="AB34" s="383">
        <v>81.034187000000003</v>
      </c>
      <c r="AC34" s="383">
        <v>86.143270000000001</v>
      </c>
      <c r="AD34" s="383">
        <v>90.746359999999996</v>
      </c>
      <c r="AE34" s="383">
        <v>92.692076</v>
      </c>
      <c r="AF34" s="383">
        <v>86.868606</v>
      </c>
      <c r="AG34" s="383">
        <v>79.171988999999996</v>
      </c>
      <c r="AH34" s="383">
        <v>75.569913999999997</v>
      </c>
      <c r="AI34" s="383">
        <v>79.354139000000004</v>
      </c>
      <c r="AJ34" s="383">
        <v>87.342115000000007</v>
      </c>
      <c r="AK34" s="383">
        <v>93.202696000000003</v>
      </c>
      <c r="AL34" s="383">
        <v>88.860583000000005</v>
      </c>
      <c r="AM34" s="383">
        <v>92.604001999999994</v>
      </c>
      <c r="AN34" s="383">
        <v>99.700176999999996</v>
      </c>
      <c r="AO34" s="383">
        <v>109.00375699999999</v>
      </c>
      <c r="AP34" s="383">
        <v>118.03506</v>
      </c>
      <c r="AQ34" s="383">
        <v>126.414198</v>
      </c>
      <c r="AR34" s="383">
        <v>127.7099</v>
      </c>
      <c r="AS34" s="383">
        <v>121.58973</v>
      </c>
      <c r="AT34" s="383">
        <v>118.14384200000001</v>
      </c>
      <c r="AU34" s="383">
        <v>116.635054</v>
      </c>
      <c r="AV34" s="383">
        <v>121.62055100000001</v>
      </c>
      <c r="AW34" s="383">
        <v>131.266448</v>
      </c>
      <c r="AX34" s="383">
        <v>131.42622499999999</v>
      </c>
      <c r="AY34" s="383">
        <v>121.72216400000001</v>
      </c>
      <c r="AZ34" s="383">
        <v>127.106666</v>
      </c>
      <c r="BA34" s="383">
        <v>133.607201</v>
      </c>
      <c r="BB34" s="383">
        <v>136.939727</v>
      </c>
      <c r="BC34" s="383">
        <v>137.75860800000001</v>
      </c>
      <c r="BD34" s="691">
        <v>133.474952</v>
      </c>
      <c r="BE34" s="691">
        <v>125.916673</v>
      </c>
      <c r="BF34" s="691">
        <v>121.5959</v>
      </c>
      <c r="BG34" s="691">
        <v>125.953</v>
      </c>
      <c r="BH34" s="394">
        <v>133.34280000000001</v>
      </c>
      <c r="BI34" s="394">
        <v>137.5949</v>
      </c>
      <c r="BJ34" s="394">
        <v>131.3381</v>
      </c>
      <c r="BK34" s="394">
        <v>121.515</v>
      </c>
      <c r="BL34" s="394">
        <v>119.98309999999999</v>
      </c>
      <c r="BM34" s="394">
        <v>129.09530000000001</v>
      </c>
      <c r="BN34" s="394">
        <v>137.5729</v>
      </c>
      <c r="BO34" s="394">
        <v>141.81319999999999</v>
      </c>
      <c r="BP34" s="394">
        <v>136.91560000000001</v>
      </c>
      <c r="BQ34" s="394">
        <v>124.0009</v>
      </c>
      <c r="BR34" s="394">
        <v>115.232</v>
      </c>
      <c r="BS34" s="394">
        <v>111.6245</v>
      </c>
      <c r="BT34" s="394">
        <v>112.92059999999999</v>
      </c>
      <c r="BU34" s="394">
        <v>112.0616</v>
      </c>
      <c r="BV34" s="394">
        <v>101.1707</v>
      </c>
    </row>
    <row r="35" spans="1:74" ht="11.1" customHeight="1" x14ac:dyDescent="0.2">
      <c r="A35" s="48" t="s">
        <v>38</v>
      </c>
      <c r="B35" s="849" t="s">
        <v>1404</v>
      </c>
      <c r="C35" s="383">
        <v>3.178963</v>
      </c>
      <c r="D35" s="383">
        <v>3.0995900000000001</v>
      </c>
      <c r="E35" s="383">
        <v>3.020216</v>
      </c>
      <c r="F35" s="383">
        <v>3.0196689999999999</v>
      </c>
      <c r="G35" s="383">
        <v>3.0191219999999999</v>
      </c>
      <c r="H35" s="383">
        <v>3.0185749999999998</v>
      </c>
      <c r="I35" s="383">
        <v>2.9813800000000001</v>
      </c>
      <c r="J35" s="383">
        <v>2.9441850000000001</v>
      </c>
      <c r="K35" s="383">
        <v>2.90699</v>
      </c>
      <c r="L35" s="383">
        <v>2.887165</v>
      </c>
      <c r="M35" s="383">
        <v>2.86734</v>
      </c>
      <c r="N35" s="383">
        <v>2.847515</v>
      </c>
      <c r="O35" s="383">
        <v>2.7444489999999999</v>
      </c>
      <c r="P35" s="383">
        <v>2.641384</v>
      </c>
      <c r="Q35" s="383">
        <v>2.5383179999999999</v>
      </c>
      <c r="R35" s="383">
        <v>2.5671279999999999</v>
      </c>
      <c r="S35" s="383">
        <v>2.5959379999999999</v>
      </c>
      <c r="T35" s="383">
        <v>2.6247479999999999</v>
      </c>
      <c r="U35" s="383">
        <v>2.6285319999999999</v>
      </c>
      <c r="V35" s="383">
        <v>2.6323159999999999</v>
      </c>
      <c r="W35" s="383">
        <v>2.6360999999999999</v>
      </c>
      <c r="X35" s="383">
        <v>2.6321680000000001</v>
      </c>
      <c r="Y35" s="383">
        <v>2.6282359999999998</v>
      </c>
      <c r="Z35" s="383">
        <v>2.624304</v>
      </c>
      <c r="AA35" s="383">
        <v>2.5509149999999998</v>
      </c>
      <c r="AB35" s="383">
        <v>2.4775260000000001</v>
      </c>
      <c r="AC35" s="383">
        <v>2.404137</v>
      </c>
      <c r="AD35" s="383">
        <v>2.3941300000000001</v>
      </c>
      <c r="AE35" s="383">
        <v>2.3841230000000002</v>
      </c>
      <c r="AF35" s="383">
        <v>2.3741159999999999</v>
      </c>
      <c r="AG35" s="383">
        <v>2.4258920000000002</v>
      </c>
      <c r="AH35" s="383">
        <v>2.4776690000000001</v>
      </c>
      <c r="AI35" s="383">
        <v>2.5294449999999999</v>
      </c>
      <c r="AJ35" s="383">
        <v>2.519412</v>
      </c>
      <c r="AK35" s="383">
        <v>2.5093800000000002</v>
      </c>
      <c r="AL35" s="383">
        <v>2.4993470000000002</v>
      </c>
      <c r="AM35" s="383">
        <v>2.4832519999999998</v>
      </c>
      <c r="AN35" s="383">
        <v>2.4671560000000001</v>
      </c>
      <c r="AO35" s="383">
        <v>2.4510610000000002</v>
      </c>
      <c r="AP35" s="383">
        <v>2.555777</v>
      </c>
      <c r="AQ35" s="383">
        <v>2.6604930000000002</v>
      </c>
      <c r="AR35" s="383">
        <v>2.765209</v>
      </c>
      <c r="AS35" s="383">
        <v>2.7601279999999999</v>
      </c>
      <c r="AT35" s="383">
        <v>2.7550460000000001</v>
      </c>
      <c r="AU35" s="383">
        <v>2.749965</v>
      </c>
      <c r="AV35" s="383">
        <v>2.7894450000000002</v>
      </c>
      <c r="AW35" s="383">
        <v>2.8289240000000002</v>
      </c>
      <c r="AX35" s="383">
        <v>2.868404</v>
      </c>
      <c r="AY35" s="383">
        <v>2.8419469999999998</v>
      </c>
      <c r="AZ35" s="383">
        <v>2.81549</v>
      </c>
      <c r="BA35" s="383">
        <v>2.7890329999999999</v>
      </c>
      <c r="BB35" s="383">
        <v>2.5297480000000001</v>
      </c>
      <c r="BC35" s="383">
        <v>2.5689419999999998</v>
      </c>
      <c r="BD35" s="691">
        <v>2.6042999999999998</v>
      </c>
      <c r="BE35" s="691">
        <v>2.7403339999999998</v>
      </c>
      <c r="BF35" s="691">
        <v>2.803029</v>
      </c>
      <c r="BG35" s="691">
        <v>2.8674650000000002</v>
      </c>
      <c r="BH35" s="394">
        <v>2.8805070000000002</v>
      </c>
      <c r="BI35" s="394">
        <v>2.8938160000000002</v>
      </c>
      <c r="BJ35" s="394">
        <v>2.904217</v>
      </c>
      <c r="BK35" s="394">
        <v>2.7510699999999999</v>
      </c>
      <c r="BL35" s="394">
        <v>2.599469</v>
      </c>
      <c r="BM35" s="394">
        <v>2.4397890000000002</v>
      </c>
      <c r="BN35" s="394">
        <v>2.479136</v>
      </c>
      <c r="BO35" s="394">
        <v>2.5184579999999999</v>
      </c>
      <c r="BP35" s="394">
        <v>2.5564239999999998</v>
      </c>
      <c r="BQ35" s="394">
        <v>2.695719</v>
      </c>
      <c r="BR35" s="394">
        <v>2.761072</v>
      </c>
      <c r="BS35" s="394">
        <v>2.8278560000000001</v>
      </c>
      <c r="BT35" s="394">
        <v>2.8429120000000001</v>
      </c>
      <c r="BU35" s="394">
        <v>2.858266</v>
      </c>
      <c r="BV35" s="394">
        <v>2.8706770000000001</v>
      </c>
    </row>
    <row r="36" spans="1:74" ht="11.1" customHeight="1" x14ac:dyDescent="0.2">
      <c r="A36" s="48" t="s">
        <v>39</v>
      </c>
      <c r="B36" s="849" t="s">
        <v>1396</v>
      </c>
      <c r="C36" s="383">
        <v>2.2712829999999999</v>
      </c>
      <c r="D36" s="383">
        <v>2.209616</v>
      </c>
      <c r="E36" s="383">
        <v>2.147948</v>
      </c>
      <c r="F36" s="383">
        <v>2.1060650000000001</v>
      </c>
      <c r="G36" s="383">
        <v>2.0641829999999999</v>
      </c>
      <c r="H36" s="383">
        <v>2.0223</v>
      </c>
      <c r="I36" s="383">
        <v>2.006513</v>
      </c>
      <c r="J36" s="383">
        <v>1.990726</v>
      </c>
      <c r="K36" s="383">
        <v>1.974939</v>
      </c>
      <c r="L36" s="383">
        <v>1.8679140000000001</v>
      </c>
      <c r="M36" s="383">
        <v>1.7608900000000001</v>
      </c>
      <c r="N36" s="383">
        <v>1.6538649999999999</v>
      </c>
      <c r="O36" s="383">
        <v>1.6176219999999999</v>
      </c>
      <c r="P36" s="383">
        <v>1.581378</v>
      </c>
      <c r="Q36" s="383">
        <v>1.5451349999999999</v>
      </c>
      <c r="R36" s="383">
        <v>1.6478090000000001</v>
      </c>
      <c r="S36" s="383">
        <v>1.7504839999999999</v>
      </c>
      <c r="T36" s="383">
        <v>1.8531580000000001</v>
      </c>
      <c r="U36" s="383">
        <v>1.8334490000000001</v>
      </c>
      <c r="V36" s="383">
        <v>1.8137399999999999</v>
      </c>
      <c r="W36" s="383">
        <v>1.7940309999999999</v>
      </c>
      <c r="X36" s="383">
        <v>1.748853</v>
      </c>
      <c r="Y36" s="383">
        <v>1.703676</v>
      </c>
      <c r="Z36" s="383">
        <v>1.658498</v>
      </c>
      <c r="AA36" s="383">
        <v>1.635589</v>
      </c>
      <c r="AB36" s="383">
        <v>1.612679</v>
      </c>
      <c r="AC36" s="383">
        <v>1.5897699999999999</v>
      </c>
      <c r="AD36" s="383">
        <v>1.599945</v>
      </c>
      <c r="AE36" s="383">
        <v>1.61012</v>
      </c>
      <c r="AF36" s="383">
        <v>1.620295</v>
      </c>
      <c r="AG36" s="383">
        <v>1.6289720000000001</v>
      </c>
      <c r="AH36" s="383">
        <v>1.6376500000000001</v>
      </c>
      <c r="AI36" s="383">
        <v>1.6463270000000001</v>
      </c>
      <c r="AJ36" s="383">
        <v>1.6397550000000001</v>
      </c>
      <c r="AK36" s="383">
        <v>1.633184</v>
      </c>
      <c r="AL36" s="383">
        <v>1.6266119999999999</v>
      </c>
      <c r="AM36" s="383">
        <v>1.6345609999999999</v>
      </c>
      <c r="AN36" s="383">
        <v>1.6425110000000001</v>
      </c>
      <c r="AO36" s="383">
        <v>1.65046</v>
      </c>
      <c r="AP36" s="383">
        <v>1.6616089999999999</v>
      </c>
      <c r="AQ36" s="383">
        <v>1.672757</v>
      </c>
      <c r="AR36" s="383">
        <v>1.6839059999999999</v>
      </c>
      <c r="AS36" s="383">
        <v>1.6741140000000001</v>
      </c>
      <c r="AT36" s="383">
        <v>1.6643220000000001</v>
      </c>
      <c r="AU36" s="383">
        <v>1.6545300000000001</v>
      </c>
      <c r="AV36" s="383">
        <v>1.6201540000000001</v>
      </c>
      <c r="AW36" s="383">
        <v>1.585777</v>
      </c>
      <c r="AX36" s="383">
        <v>1.551401</v>
      </c>
      <c r="AY36" s="383">
        <v>1.5167379999999999</v>
      </c>
      <c r="AZ36" s="383">
        <v>1.4820739999999999</v>
      </c>
      <c r="BA36" s="383">
        <v>1.447411</v>
      </c>
      <c r="BB36" s="383">
        <v>1.501082</v>
      </c>
      <c r="BC36" s="383">
        <v>1.53125</v>
      </c>
      <c r="BD36" s="691">
        <v>1.5606</v>
      </c>
      <c r="BE36" s="691">
        <v>1.5636110000000001</v>
      </c>
      <c r="BF36" s="691">
        <v>1.5551170000000001</v>
      </c>
      <c r="BG36" s="691">
        <v>1.549844</v>
      </c>
      <c r="BH36" s="394">
        <v>1.534259</v>
      </c>
      <c r="BI36" s="394">
        <v>1.5196510000000001</v>
      </c>
      <c r="BJ36" s="394">
        <v>1.511442</v>
      </c>
      <c r="BK36" s="394">
        <v>1.4462280000000001</v>
      </c>
      <c r="BL36" s="394">
        <v>1.3803510000000001</v>
      </c>
      <c r="BM36" s="394">
        <v>1.3195840000000001</v>
      </c>
      <c r="BN36" s="394">
        <v>1.356214</v>
      </c>
      <c r="BO36" s="394">
        <v>1.3937170000000001</v>
      </c>
      <c r="BP36" s="394">
        <v>1.4307730000000001</v>
      </c>
      <c r="BQ36" s="394">
        <v>1.4411769999999999</v>
      </c>
      <c r="BR36" s="394">
        <v>1.439497</v>
      </c>
      <c r="BS36" s="394">
        <v>1.441255</v>
      </c>
      <c r="BT36" s="394">
        <v>1.4326760000000001</v>
      </c>
      <c r="BU36" s="394">
        <v>1.424957</v>
      </c>
      <c r="BV36" s="394">
        <v>1.4236200000000001</v>
      </c>
    </row>
    <row r="37" spans="1:74" ht="11.1" customHeight="1" x14ac:dyDescent="0.2">
      <c r="A37" s="48" t="s">
        <v>114</v>
      </c>
      <c r="B37" s="849" t="s">
        <v>1405</v>
      </c>
      <c r="C37" s="383">
        <v>0.23490800000000001</v>
      </c>
      <c r="D37" s="383">
        <v>0.22336800000000001</v>
      </c>
      <c r="E37" s="383">
        <v>0.21182799999999999</v>
      </c>
      <c r="F37" s="383">
        <v>0.21205199999999999</v>
      </c>
      <c r="G37" s="383">
        <v>0.21227599999999999</v>
      </c>
      <c r="H37" s="383">
        <v>0.21249999999999999</v>
      </c>
      <c r="I37" s="383">
        <v>0.21967999999999999</v>
      </c>
      <c r="J37" s="383">
        <v>0.22686000000000001</v>
      </c>
      <c r="K37" s="383">
        <v>0.23404</v>
      </c>
      <c r="L37" s="383">
        <v>0.239396</v>
      </c>
      <c r="M37" s="383">
        <v>0.244753</v>
      </c>
      <c r="N37" s="383">
        <v>0.25010900000000003</v>
      </c>
      <c r="O37" s="383">
        <v>0.24307899999999999</v>
      </c>
      <c r="P37" s="383">
        <v>0.23604800000000001</v>
      </c>
      <c r="Q37" s="383">
        <v>0.229018</v>
      </c>
      <c r="R37" s="383">
        <v>0.22279399999999999</v>
      </c>
      <c r="S37" s="383">
        <v>0.21656900000000001</v>
      </c>
      <c r="T37" s="383">
        <v>0.210345</v>
      </c>
      <c r="U37" s="383">
        <v>0.20718900000000001</v>
      </c>
      <c r="V37" s="383">
        <v>0.20403199999999999</v>
      </c>
      <c r="W37" s="383">
        <v>0.200876</v>
      </c>
      <c r="X37" s="383">
        <v>0.19257199999999999</v>
      </c>
      <c r="Y37" s="383">
        <v>0.18426799999999999</v>
      </c>
      <c r="Z37" s="383">
        <v>0.17596400000000001</v>
      </c>
      <c r="AA37" s="383">
        <v>0.16967099999999999</v>
      </c>
      <c r="AB37" s="383">
        <v>0.16337699999999999</v>
      </c>
      <c r="AC37" s="383">
        <v>0.157084</v>
      </c>
      <c r="AD37" s="383">
        <v>0.15753900000000001</v>
      </c>
      <c r="AE37" s="383">
        <v>0.157994</v>
      </c>
      <c r="AF37" s="383">
        <v>0.15844900000000001</v>
      </c>
      <c r="AG37" s="383">
        <v>0.16795399999999999</v>
      </c>
      <c r="AH37" s="383">
        <v>0.17746000000000001</v>
      </c>
      <c r="AI37" s="383">
        <v>0.18696499999999999</v>
      </c>
      <c r="AJ37" s="383">
        <v>0.180176</v>
      </c>
      <c r="AK37" s="383">
        <v>0.17338700000000001</v>
      </c>
      <c r="AL37" s="383">
        <v>0.166598</v>
      </c>
      <c r="AM37" s="383">
        <v>0.165044</v>
      </c>
      <c r="AN37" s="383">
        <v>0.16349</v>
      </c>
      <c r="AO37" s="383">
        <v>0.161936</v>
      </c>
      <c r="AP37" s="383">
        <v>0.16139200000000001</v>
      </c>
      <c r="AQ37" s="383">
        <v>0.16084799999999999</v>
      </c>
      <c r="AR37" s="383">
        <v>0.160304</v>
      </c>
      <c r="AS37" s="383">
        <v>0.16283600000000001</v>
      </c>
      <c r="AT37" s="383">
        <v>0.16536799999999999</v>
      </c>
      <c r="AU37" s="383">
        <v>0.16789999999999999</v>
      </c>
      <c r="AV37" s="383">
        <v>0.16164300000000001</v>
      </c>
      <c r="AW37" s="383">
        <v>0.155387</v>
      </c>
      <c r="AX37" s="383">
        <v>0.14913000000000001</v>
      </c>
      <c r="AY37" s="383">
        <v>0.14322399999999999</v>
      </c>
      <c r="AZ37" s="383">
        <v>0.137319</v>
      </c>
      <c r="BA37" s="383">
        <v>0.131413</v>
      </c>
      <c r="BB37" s="383">
        <v>0.1716085</v>
      </c>
      <c r="BC37" s="383">
        <v>0.17254040000000001</v>
      </c>
      <c r="BD37" s="691">
        <v>0.17469999999999999</v>
      </c>
      <c r="BE37" s="691">
        <v>0.18131610000000001</v>
      </c>
      <c r="BF37" s="691">
        <v>0.1864613</v>
      </c>
      <c r="BG37" s="691">
        <v>0.1912317</v>
      </c>
      <c r="BH37" s="394">
        <v>0.18903590000000001</v>
      </c>
      <c r="BI37" s="394">
        <v>0.18777920000000001</v>
      </c>
      <c r="BJ37" s="394">
        <v>0.18696399999999999</v>
      </c>
      <c r="BK37" s="394">
        <v>0.17470459999999999</v>
      </c>
      <c r="BL37" s="394">
        <v>0.16235379999999999</v>
      </c>
      <c r="BM37" s="394">
        <v>0.1496526</v>
      </c>
      <c r="BN37" s="394">
        <v>0.1506913</v>
      </c>
      <c r="BO37" s="394">
        <v>0.15143719999999999</v>
      </c>
      <c r="BP37" s="394">
        <v>0.1528562</v>
      </c>
      <c r="BQ37" s="394">
        <v>0.15920500000000001</v>
      </c>
      <c r="BR37" s="394">
        <v>0.1640084</v>
      </c>
      <c r="BS37" s="394">
        <v>0.16854859999999999</v>
      </c>
      <c r="BT37" s="394">
        <v>0.16613710000000001</v>
      </c>
      <c r="BU37" s="394">
        <v>0.16462640000000001</v>
      </c>
      <c r="BV37" s="394">
        <v>0.16357930000000001</v>
      </c>
    </row>
    <row r="38" spans="1:74" ht="11.1" customHeight="1" x14ac:dyDescent="0.2">
      <c r="A38" s="48"/>
      <c r="B38" s="847"/>
      <c r="C38" s="470"/>
      <c r="D38" s="470"/>
      <c r="E38" s="470"/>
      <c r="F38" s="470"/>
      <c r="G38" s="470"/>
      <c r="H38" s="470"/>
      <c r="I38" s="470"/>
      <c r="J38" s="470"/>
      <c r="K38" s="470"/>
      <c r="L38" s="470"/>
      <c r="M38" s="470"/>
      <c r="N38" s="470"/>
      <c r="O38" s="470"/>
      <c r="P38" s="470"/>
      <c r="Q38" s="470"/>
      <c r="R38" s="470"/>
      <c r="S38" s="470"/>
      <c r="T38" s="470"/>
      <c r="U38" s="470"/>
      <c r="V38" s="470"/>
      <c r="W38" s="470"/>
      <c r="X38" s="470"/>
      <c r="Y38" s="470"/>
      <c r="Z38" s="470"/>
      <c r="AA38" s="470"/>
      <c r="AB38" s="470"/>
      <c r="AC38" s="470"/>
      <c r="AD38" s="470"/>
      <c r="AE38" s="470"/>
      <c r="AF38" s="470"/>
      <c r="AG38" s="470"/>
      <c r="AH38" s="470"/>
      <c r="AI38" s="470"/>
      <c r="AJ38" s="470"/>
      <c r="AK38" s="470"/>
      <c r="AL38" s="470"/>
      <c r="AM38" s="470"/>
      <c r="AN38" s="470"/>
      <c r="AO38" s="470"/>
      <c r="AP38" s="470"/>
      <c r="AQ38" s="470"/>
      <c r="AR38" s="470"/>
      <c r="AS38" s="470"/>
      <c r="AT38" s="470"/>
      <c r="AU38" s="470"/>
      <c r="AV38" s="470"/>
      <c r="AW38" s="470"/>
      <c r="AX38" s="470"/>
      <c r="AY38" s="470"/>
      <c r="AZ38" s="470"/>
      <c r="BA38" s="470"/>
      <c r="BB38" s="470"/>
      <c r="BC38" s="470"/>
      <c r="BD38" s="763"/>
      <c r="BE38" s="763"/>
      <c r="BF38" s="763"/>
      <c r="BG38" s="763"/>
      <c r="BH38" s="477"/>
      <c r="BI38" s="477"/>
      <c r="BJ38" s="477"/>
      <c r="BK38" s="477"/>
      <c r="BL38" s="477"/>
      <c r="BM38" s="477"/>
      <c r="BN38" s="477"/>
      <c r="BO38" s="477"/>
      <c r="BP38" s="477"/>
      <c r="BQ38" s="477"/>
      <c r="BR38" s="477"/>
      <c r="BS38" s="477"/>
      <c r="BT38" s="477"/>
      <c r="BU38" s="477"/>
      <c r="BV38" s="477"/>
    </row>
    <row r="39" spans="1:74" ht="11.1" customHeight="1" x14ac:dyDescent="0.2">
      <c r="A39" s="48"/>
      <c r="B39" s="310" t="s">
        <v>1406</v>
      </c>
      <c r="C39" s="470"/>
      <c r="D39" s="470"/>
      <c r="E39" s="470"/>
      <c r="F39" s="470"/>
      <c r="G39" s="470"/>
      <c r="H39" s="470"/>
      <c r="I39" s="470"/>
      <c r="J39" s="470"/>
      <c r="K39" s="470"/>
      <c r="L39" s="470"/>
      <c r="M39" s="470"/>
      <c r="N39" s="470"/>
      <c r="O39" s="470"/>
      <c r="P39" s="470"/>
      <c r="Q39" s="470"/>
      <c r="R39" s="470"/>
      <c r="S39" s="470"/>
      <c r="T39" s="470"/>
      <c r="U39" s="470"/>
      <c r="V39" s="470"/>
      <c r="W39" s="470"/>
      <c r="X39" s="470"/>
      <c r="Y39" s="470"/>
      <c r="Z39" s="470"/>
      <c r="AA39" s="470"/>
      <c r="AB39" s="470"/>
      <c r="AC39" s="470"/>
      <c r="AD39" s="470"/>
      <c r="AE39" s="470"/>
      <c r="AF39" s="470"/>
      <c r="AG39" s="470"/>
      <c r="AH39" s="470"/>
      <c r="AI39" s="470"/>
      <c r="AJ39" s="470"/>
      <c r="AK39" s="470"/>
      <c r="AL39" s="470"/>
      <c r="AM39" s="470"/>
      <c r="AN39" s="470"/>
      <c r="AO39" s="470"/>
      <c r="AP39" s="470"/>
      <c r="AQ39" s="470"/>
      <c r="AR39" s="470"/>
      <c r="AS39" s="470"/>
      <c r="AT39" s="470"/>
      <c r="AU39" s="470"/>
      <c r="AV39" s="470"/>
      <c r="AW39" s="470"/>
      <c r="AX39" s="470"/>
      <c r="AY39" s="470"/>
      <c r="AZ39" s="470"/>
      <c r="BA39" s="470"/>
      <c r="BB39" s="470"/>
      <c r="BC39" s="470"/>
      <c r="BD39" s="763"/>
      <c r="BE39" s="763"/>
      <c r="BF39" s="763"/>
      <c r="BG39" s="763"/>
      <c r="BH39" s="477"/>
      <c r="BI39" s="477"/>
      <c r="BJ39" s="477"/>
      <c r="BK39" s="477"/>
      <c r="BL39" s="477"/>
      <c r="BM39" s="477"/>
      <c r="BN39" s="477"/>
      <c r="BO39" s="477"/>
      <c r="BP39" s="477"/>
      <c r="BQ39" s="477"/>
      <c r="BR39" s="477"/>
      <c r="BS39" s="477"/>
      <c r="BT39" s="477"/>
      <c r="BU39" s="477"/>
      <c r="BV39" s="477"/>
    </row>
    <row r="40" spans="1:74" ht="11.1" customHeight="1" x14ac:dyDescent="0.2">
      <c r="A40" s="48" t="s">
        <v>37</v>
      </c>
      <c r="B40" s="856" t="s">
        <v>1407</v>
      </c>
      <c r="C40" s="471">
        <v>6.12</v>
      </c>
      <c r="D40" s="471">
        <v>6.12</v>
      </c>
      <c r="E40" s="471">
        <v>6.12</v>
      </c>
      <c r="F40" s="471">
        <v>6.12</v>
      </c>
      <c r="G40" s="471">
        <v>6.12</v>
      </c>
      <c r="H40" s="471">
        <v>6.12</v>
      </c>
      <c r="I40" s="471">
        <v>6.12</v>
      </c>
      <c r="J40" s="471">
        <v>6.12</v>
      </c>
      <c r="K40" s="471">
        <v>6.12</v>
      </c>
      <c r="L40" s="471">
        <v>6.12</v>
      </c>
      <c r="M40" s="471">
        <v>6.12</v>
      </c>
      <c r="N40" s="471">
        <v>6.12</v>
      </c>
      <c r="O40" s="471">
        <v>6.71</v>
      </c>
      <c r="P40" s="471">
        <v>6.71</v>
      </c>
      <c r="Q40" s="471">
        <v>6.71</v>
      </c>
      <c r="R40" s="471">
        <v>6.71</v>
      </c>
      <c r="S40" s="471">
        <v>6.71</v>
      </c>
      <c r="T40" s="471">
        <v>6.71</v>
      </c>
      <c r="U40" s="471">
        <v>6.71</v>
      </c>
      <c r="V40" s="471">
        <v>6.71</v>
      </c>
      <c r="W40" s="471">
        <v>6.71</v>
      </c>
      <c r="X40" s="471">
        <v>6.71</v>
      </c>
      <c r="Y40" s="471">
        <v>6.71</v>
      </c>
      <c r="Z40" s="471">
        <v>6.71</v>
      </c>
      <c r="AA40" s="471">
        <v>6.69</v>
      </c>
      <c r="AB40" s="471">
        <v>6.69</v>
      </c>
      <c r="AC40" s="471">
        <v>6.69</v>
      </c>
      <c r="AD40" s="471">
        <v>6.69</v>
      </c>
      <c r="AE40" s="471">
        <v>6.69</v>
      </c>
      <c r="AF40" s="471">
        <v>6.69</v>
      </c>
      <c r="AG40" s="471">
        <v>6.69</v>
      </c>
      <c r="AH40" s="471">
        <v>6.69</v>
      </c>
      <c r="AI40" s="471">
        <v>6.69</v>
      </c>
      <c r="AJ40" s="471">
        <v>6.69</v>
      </c>
      <c r="AK40" s="471">
        <v>6.69</v>
      </c>
      <c r="AL40" s="471">
        <v>6.69</v>
      </c>
      <c r="AM40" s="471">
        <v>6.75</v>
      </c>
      <c r="AN40" s="471">
        <v>6.75</v>
      </c>
      <c r="AO40" s="471">
        <v>6.75</v>
      </c>
      <c r="AP40" s="471">
        <v>6.75</v>
      </c>
      <c r="AQ40" s="471">
        <v>6.75</v>
      </c>
      <c r="AR40" s="471">
        <v>6.75</v>
      </c>
      <c r="AS40" s="471">
        <v>6.75</v>
      </c>
      <c r="AT40" s="471">
        <v>6.75</v>
      </c>
      <c r="AU40" s="471">
        <v>6.75</v>
      </c>
      <c r="AV40" s="471">
        <v>6.75</v>
      </c>
      <c r="AW40" s="471">
        <v>6.75</v>
      </c>
      <c r="AX40" s="471">
        <v>6.75</v>
      </c>
      <c r="AY40" s="471">
        <v>6.56</v>
      </c>
      <c r="AZ40" s="471">
        <v>6.56</v>
      </c>
      <c r="BA40" s="471">
        <v>6.56</v>
      </c>
      <c r="BB40" s="471">
        <v>6.56</v>
      </c>
      <c r="BC40" s="471">
        <v>6.56</v>
      </c>
      <c r="BD40" s="689">
        <v>6.56</v>
      </c>
      <c r="BE40" s="689">
        <v>6.56</v>
      </c>
      <c r="BF40" s="689">
        <v>6.56</v>
      </c>
      <c r="BG40" s="689">
        <v>6.56</v>
      </c>
      <c r="BH40" s="392">
        <v>6.56</v>
      </c>
      <c r="BI40" s="392">
        <v>6.56</v>
      </c>
      <c r="BJ40" s="392">
        <v>6.56</v>
      </c>
      <c r="BK40" s="392">
        <v>6.27</v>
      </c>
      <c r="BL40" s="392">
        <v>6.27</v>
      </c>
      <c r="BM40" s="392">
        <v>6.27</v>
      </c>
      <c r="BN40" s="392">
        <v>6.27</v>
      </c>
      <c r="BO40" s="392">
        <v>6.27</v>
      </c>
      <c r="BP40" s="392">
        <v>6.27</v>
      </c>
      <c r="BQ40" s="392">
        <v>6.27</v>
      </c>
      <c r="BR40" s="392">
        <v>6.27</v>
      </c>
      <c r="BS40" s="392">
        <v>6.27</v>
      </c>
      <c r="BT40" s="392">
        <v>6.27</v>
      </c>
      <c r="BU40" s="392">
        <v>6.27</v>
      </c>
      <c r="BV40" s="392">
        <v>6.27</v>
      </c>
    </row>
    <row r="41" spans="1:74" ht="11.1" customHeight="1" x14ac:dyDescent="0.2">
      <c r="A41" s="48" t="s">
        <v>301</v>
      </c>
      <c r="B41" s="856" t="s">
        <v>1519</v>
      </c>
      <c r="C41" s="471">
        <v>8.4951428570999994</v>
      </c>
      <c r="D41" s="471">
        <v>7.9034285714000001</v>
      </c>
      <c r="E41" s="471">
        <v>7.9604285713999996</v>
      </c>
      <c r="F41" s="471">
        <v>5.4767142857</v>
      </c>
      <c r="G41" s="471">
        <v>5.1088571428999998</v>
      </c>
      <c r="H41" s="471">
        <v>5.2417142856999996</v>
      </c>
      <c r="I41" s="471">
        <v>5.7778571429000003</v>
      </c>
      <c r="J41" s="471">
        <v>6.1237142857000002</v>
      </c>
      <c r="K41" s="471">
        <v>6.2530000000000001</v>
      </c>
      <c r="L41" s="471">
        <v>6.7720000000000002</v>
      </c>
      <c r="M41" s="471">
        <v>6.7439999999999998</v>
      </c>
      <c r="N41" s="471">
        <v>7.0924285714000002</v>
      </c>
      <c r="O41" s="471">
        <v>7.3604285714</v>
      </c>
      <c r="P41" s="471">
        <v>6.9491428571</v>
      </c>
      <c r="Q41" s="471">
        <v>7.7874285714000004</v>
      </c>
      <c r="R41" s="471">
        <v>7.6014285713999996</v>
      </c>
      <c r="S41" s="471">
        <v>7.9831428570999998</v>
      </c>
      <c r="T41" s="471">
        <v>7.8748571428999998</v>
      </c>
      <c r="U41" s="471">
        <v>8.2444285714000003</v>
      </c>
      <c r="V41" s="471">
        <v>8.2907142857</v>
      </c>
      <c r="W41" s="471">
        <v>8.0394285714000002</v>
      </c>
      <c r="X41" s="471">
        <v>8.0048571429000006</v>
      </c>
      <c r="Y41" s="471">
        <v>7.9064285714000002</v>
      </c>
      <c r="Z41" s="471">
        <v>7.9875714285999999</v>
      </c>
      <c r="AA41" s="471">
        <v>8.01</v>
      </c>
      <c r="AB41" s="471">
        <v>7.0554285714000002</v>
      </c>
      <c r="AC41" s="471">
        <v>7.6950000000000003</v>
      </c>
      <c r="AD41" s="471">
        <v>7.5535714285999997</v>
      </c>
      <c r="AE41" s="471">
        <v>7.9122857143000003</v>
      </c>
      <c r="AF41" s="471">
        <v>7.5718571428999999</v>
      </c>
      <c r="AG41" s="471">
        <v>7.718</v>
      </c>
      <c r="AH41" s="471">
        <v>7.7018571428999998</v>
      </c>
      <c r="AI41" s="471">
        <v>7.2921428571</v>
      </c>
      <c r="AJ41" s="471">
        <v>7.4114285714000001</v>
      </c>
      <c r="AK41" s="471">
        <v>6.7658571428999998</v>
      </c>
      <c r="AL41" s="471">
        <v>7.1765714286</v>
      </c>
      <c r="AM41" s="471">
        <v>7.1617142856999996</v>
      </c>
      <c r="AN41" s="471">
        <v>6.6514285714000003</v>
      </c>
      <c r="AO41" s="471">
        <v>7.4139999999999997</v>
      </c>
      <c r="AP41" s="471">
        <v>7.0225714286000001</v>
      </c>
      <c r="AQ41" s="471">
        <v>7.6597142856999998</v>
      </c>
      <c r="AR41" s="471">
        <v>7.4831428570999998</v>
      </c>
      <c r="AS41" s="471">
        <v>7.4104285713999998</v>
      </c>
      <c r="AT41" s="471">
        <v>7.6945714285999998</v>
      </c>
      <c r="AU41" s="471">
        <v>7.4050000000000002</v>
      </c>
      <c r="AV41" s="471">
        <v>7.5311428570999999</v>
      </c>
      <c r="AW41" s="471">
        <v>7.2525714285999996</v>
      </c>
      <c r="AX41" s="471">
        <v>7.5141428571000004</v>
      </c>
      <c r="AY41" s="471">
        <v>7.4967142857000004</v>
      </c>
      <c r="AZ41" s="471">
        <v>7.1101428570999996</v>
      </c>
      <c r="BA41" s="471">
        <v>7.6087285714000004</v>
      </c>
      <c r="BB41" s="471">
        <v>7.3711428570999997</v>
      </c>
      <c r="BC41" s="471">
        <v>7.6485714286000004</v>
      </c>
      <c r="BD41" s="689">
        <v>7.3421428570999998</v>
      </c>
      <c r="BE41" s="689">
        <v>7.6138032786999998</v>
      </c>
      <c r="BF41" s="689">
        <v>7.7690000000000001</v>
      </c>
      <c r="BG41" s="689">
        <v>7.3650000000000002</v>
      </c>
      <c r="BH41" s="392">
        <v>7.6597980000000003</v>
      </c>
      <c r="BI41" s="392">
        <v>7.3702719999999999</v>
      </c>
      <c r="BJ41" s="392">
        <v>7.7055300000000004</v>
      </c>
      <c r="BK41" s="392">
        <v>7.6840099999999998</v>
      </c>
      <c r="BL41" s="392">
        <v>7.151294</v>
      </c>
      <c r="BM41" s="392">
        <v>7.7761120000000004</v>
      </c>
      <c r="BN41" s="392">
        <v>7.6209680000000004</v>
      </c>
      <c r="BO41" s="392">
        <v>7.9653409999999996</v>
      </c>
      <c r="BP41" s="392">
        <v>7.7809980000000003</v>
      </c>
      <c r="BQ41" s="392">
        <v>7.8169899999999997</v>
      </c>
      <c r="BR41" s="392">
        <v>7.9334129999999998</v>
      </c>
      <c r="BS41" s="392">
        <v>7.8339629999999998</v>
      </c>
      <c r="BT41" s="392">
        <v>8.1256830000000004</v>
      </c>
      <c r="BU41" s="392">
        <v>7.8256759999999996</v>
      </c>
      <c r="BV41" s="392">
        <v>8.2077720000000003</v>
      </c>
    </row>
    <row r="42" spans="1:74" ht="11.1" customHeight="1" x14ac:dyDescent="0.2">
      <c r="A42" s="48" t="s">
        <v>255</v>
      </c>
      <c r="B42" s="857" t="s">
        <v>1408</v>
      </c>
      <c r="C42" s="473">
        <v>1.9360287529</v>
      </c>
      <c r="D42" s="473">
        <v>1.9044576946</v>
      </c>
      <c r="E42" s="473">
        <v>1.9306326428</v>
      </c>
      <c r="F42" s="473">
        <v>1.9229253076999999</v>
      </c>
      <c r="G42" s="473">
        <v>1.8920969184</v>
      </c>
      <c r="H42" s="473">
        <v>1.9045386050999999</v>
      </c>
      <c r="I42" s="473">
        <v>1.9081920777000001</v>
      </c>
      <c r="J42" s="473">
        <v>1.9374620145999999</v>
      </c>
      <c r="K42" s="473">
        <v>1.9396412607</v>
      </c>
      <c r="L42" s="473">
        <v>1.9119282651</v>
      </c>
      <c r="M42" s="473">
        <v>1.9084583820000001</v>
      </c>
      <c r="N42" s="473">
        <v>1.9164044434</v>
      </c>
      <c r="O42" s="473">
        <v>1.9002439028</v>
      </c>
      <c r="P42" s="473">
        <v>1.9264737038999999</v>
      </c>
      <c r="Q42" s="473">
        <v>1.8933881796000001</v>
      </c>
      <c r="R42" s="473">
        <v>1.8952856568000001</v>
      </c>
      <c r="S42" s="473">
        <v>1.8931579256</v>
      </c>
      <c r="T42" s="473">
        <v>1.9520854196999999</v>
      </c>
      <c r="U42" s="473">
        <v>2.0075843822000001</v>
      </c>
      <c r="V42" s="473">
        <v>2.0562939591</v>
      </c>
      <c r="W42" s="473">
        <v>2.0089532846</v>
      </c>
      <c r="X42" s="473">
        <v>2.0282229179</v>
      </c>
      <c r="Y42" s="473">
        <v>2.0357982250000002</v>
      </c>
      <c r="Z42" s="473">
        <v>2.0715358930000001</v>
      </c>
      <c r="AA42" s="473">
        <v>2.1999997519000001</v>
      </c>
      <c r="AB42" s="473">
        <v>2.1699923609999998</v>
      </c>
      <c r="AC42" s="473">
        <v>2.1519612245999999</v>
      </c>
      <c r="AD42" s="473">
        <v>2.1814958866</v>
      </c>
      <c r="AE42" s="473">
        <v>2.2321288404000001</v>
      </c>
      <c r="AF42" s="473">
        <v>2.3155552371999999</v>
      </c>
      <c r="AG42" s="473">
        <v>2.4693298204</v>
      </c>
      <c r="AH42" s="473">
        <v>2.5065243406</v>
      </c>
      <c r="AI42" s="473">
        <v>2.5078223408000002</v>
      </c>
      <c r="AJ42" s="473">
        <v>2.4609091750999998</v>
      </c>
      <c r="AK42" s="473">
        <v>2.4777312747</v>
      </c>
      <c r="AL42" s="473">
        <v>2.6450427794000002</v>
      </c>
      <c r="AM42" s="473">
        <v>2.5958545763999998</v>
      </c>
      <c r="AN42" s="473">
        <v>2.5963211996000002</v>
      </c>
      <c r="AO42" s="473">
        <v>2.5065972968999999</v>
      </c>
      <c r="AP42" s="473">
        <v>2.479427931</v>
      </c>
      <c r="AQ42" s="473">
        <v>2.5169079692</v>
      </c>
      <c r="AR42" s="473">
        <v>2.4715368958999999</v>
      </c>
      <c r="AS42" s="473">
        <v>2.4853128952999999</v>
      </c>
      <c r="AT42" s="473">
        <v>2.5011867341</v>
      </c>
      <c r="AU42" s="473">
        <v>2.5384403248999998</v>
      </c>
      <c r="AV42" s="473">
        <v>2.5392587190000002</v>
      </c>
      <c r="AW42" s="473">
        <v>2.5176086867</v>
      </c>
      <c r="AX42" s="473">
        <v>2.4852665429999998</v>
      </c>
      <c r="AY42" s="473">
        <v>2.4866008167999998</v>
      </c>
      <c r="AZ42" s="473">
        <v>2.4921584887999999</v>
      </c>
      <c r="BA42" s="473">
        <v>2.5076784025999999</v>
      </c>
      <c r="BB42" s="473">
        <v>2.5443057325999998</v>
      </c>
      <c r="BC42" s="473">
        <v>2.5703328191999999</v>
      </c>
      <c r="BD42" s="703">
        <v>2.5185119667999998</v>
      </c>
      <c r="BE42" s="703">
        <v>2.4817023506</v>
      </c>
      <c r="BF42" s="703">
        <v>2.4847350000000001</v>
      </c>
      <c r="BG42" s="703">
        <v>2.4647030000000001</v>
      </c>
      <c r="BH42" s="419">
        <v>2.4360499999999998</v>
      </c>
      <c r="BI42" s="419">
        <v>2.432626</v>
      </c>
      <c r="BJ42" s="419">
        <v>2.4313150000000001</v>
      </c>
      <c r="BK42" s="419">
        <v>2.4514490000000002</v>
      </c>
      <c r="BL42" s="419">
        <v>2.4462470000000001</v>
      </c>
      <c r="BM42" s="419">
        <v>2.4462709999999999</v>
      </c>
      <c r="BN42" s="419">
        <v>2.4476429999999998</v>
      </c>
      <c r="BO42" s="419">
        <v>2.4441459999999999</v>
      </c>
      <c r="BP42" s="419">
        <v>2.4298500000000001</v>
      </c>
      <c r="BQ42" s="419">
        <v>2.4352049999999998</v>
      </c>
      <c r="BR42" s="419">
        <v>2.4432839999999998</v>
      </c>
      <c r="BS42" s="419">
        <v>2.4271630000000002</v>
      </c>
      <c r="BT42" s="419">
        <v>2.4059599999999999</v>
      </c>
      <c r="BU42" s="419">
        <v>2.4085890000000001</v>
      </c>
      <c r="BV42" s="419">
        <v>2.4130539999999998</v>
      </c>
    </row>
    <row r="43" spans="1:74" s="193" customFormat="1" ht="12" customHeight="1" x14ac:dyDescent="0.2">
      <c r="A43" s="192"/>
      <c r="B43" s="1075" t="s">
        <v>1463</v>
      </c>
      <c r="C43" s="1076"/>
      <c r="D43" s="1076"/>
      <c r="E43" s="1076"/>
      <c r="F43" s="1076"/>
      <c r="G43" s="1076"/>
      <c r="H43" s="1076"/>
      <c r="I43" s="1076"/>
      <c r="J43" s="1076"/>
      <c r="K43" s="1076"/>
      <c r="L43" s="1076"/>
      <c r="M43" s="1076"/>
      <c r="N43" s="1076"/>
      <c r="O43" s="1076"/>
      <c r="P43" s="1076"/>
      <c r="Q43" s="1065"/>
      <c r="R43" s="909"/>
      <c r="AY43" s="226"/>
      <c r="AZ43" s="226"/>
      <c r="BA43" s="226"/>
      <c r="BB43" s="226"/>
      <c r="BC43" s="226"/>
      <c r="BD43" s="765"/>
      <c r="BE43" s="765"/>
      <c r="BF43" s="765"/>
      <c r="BG43" s="765"/>
      <c r="BH43" s="226"/>
      <c r="BI43" s="226"/>
      <c r="BJ43" s="226"/>
    </row>
    <row r="44" spans="1:74" s="193" customFormat="1" ht="12" customHeight="1" x14ac:dyDescent="0.2">
      <c r="A44" s="192"/>
      <c r="B44" s="1070" t="s">
        <v>1464</v>
      </c>
      <c r="C44" s="1076"/>
      <c r="D44" s="1076"/>
      <c r="E44" s="1076"/>
      <c r="F44" s="1076"/>
      <c r="G44" s="1076"/>
      <c r="H44" s="1076"/>
      <c r="I44" s="1076"/>
      <c r="J44" s="1076"/>
      <c r="K44" s="1076"/>
      <c r="L44" s="1076"/>
      <c r="M44" s="1076"/>
      <c r="N44" s="1076"/>
      <c r="O44" s="1076"/>
      <c r="P44" s="1076"/>
      <c r="Q44" s="1065"/>
      <c r="R44" s="909"/>
      <c r="AY44" s="226"/>
      <c r="AZ44" s="226"/>
      <c r="BA44" s="226"/>
      <c r="BB44" s="226"/>
      <c r="BC44" s="226"/>
      <c r="BD44" s="765"/>
      <c r="BE44" s="765"/>
      <c r="BF44" s="765"/>
      <c r="BG44" s="765"/>
      <c r="BH44" s="226"/>
      <c r="BI44" s="226"/>
      <c r="BJ44" s="226"/>
    </row>
    <row r="45" spans="1:74" s="193" customFormat="1" ht="12" customHeight="1" x14ac:dyDescent="0.2">
      <c r="A45" s="192"/>
      <c r="B45" s="1075" t="s">
        <v>1465</v>
      </c>
      <c r="C45" s="1076"/>
      <c r="D45" s="1076"/>
      <c r="E45" s="1076"/>
      <c r="F45" s="1076"/>
      <c r="G45" s="1076"/>
      <c r="H45" s="1076"/>
      <c r="I45" s="1076"/>
      <c r="J45" s="1076"/>
      <c r="K45" s="1076"/>
      <c r="L45" s="1076"/>
      <c r="M45" s="1076"/>
      <c r="N45" s="1076"/>
      <c r="O45" s="1076"/>
      <c r="P45" s="1076"/>
      <c r="Q45" s="1065"/>
      <c r="R45" s="909"/>
      <c r="AY45" s="226"/>
      <c r="AZ45" s="226"/>
      <c r="BA45" s="226"/>
      <c r="BB45" s="226"/>
      <c r="BC45" s="226"/>
      <c r="BD45" s="765"/>
      <c r="BE45" s="765"/>
      <c r="BF45" s="765"/>
      <c r="BG45" s="765"/>
      <c r="BH45" s="226"/>
      <c r="BI45" s="226"/>
      <c r="BJ45" s="226"/>
    </row>
    <row r="46" spans="1:74" s="193" customFormat="1" ht="12" customHeight="1" x14ac:dyDescent="0.2">
      <c r="A46" s="192"/>
      <c r="B46" s="1075" t="s">
        <v>1466</v>
      </c>
      <c r="C46" s="1076"/>
      <c r="D46" s="1076"/>
      <c r="E46" s="1076"/>
      <c r="F46" s="1076"/>
      <c r="G46" s="1076"/>
      <c r="H46" s="1076"/>
      <c r="I46" s="1076"/>
      <c r="J46" s="1076"/>
      <c r="K46" s="1076"/>
      <c r="L46" s="1076"/>
      <c r="M46" s="1076"/>
      <c r="N46" s="1076"/>
      <c r="O46" s="1076"/>
      <c r="P46" s="1076"/>
      <c r="Q46" s="1065"/>
      <c r="R46" s="909"/>
      <c r="AY46" s="226"/>
      <c r="AZ46" s="226"/>
      <c r="BA46" s="226"/>
      <c r="BB46" s="226"/>
      <c r="BC46" s="226"/>
      <c r="BD46" s="765"/>
      <c r="BE46" s="765"/>
      <c r="BF46" s="765"/>
      <c r="BG46" s="765"/>
      <c r="BH46" s="226"/>
      <c r="BI46" s="226"/>
      <c r="BJ46" s="226"/>
    </row>
    <row r="47" spans="1:74" s="118" customFormat="1" ht="12" customHeight="1" x14ac:dyDescent="0.2">
      <c r="A47" s="48"/>
      <c r="B47" s="906" t="s">
        <v>830</v>
      </c>
      <c r="C47" s="906"/>
      <c r="D47" s="906"/>
      <c r="E47" s="906"/>
      <c r="F47" s="906"/>
      <c r="G47" s="906"/>
      <c r="H47" s="907"/>
      <c r="I47" s="906"/>
      <c r="J47" s="906"/>
      <c r="K47" s="906"/>
      <c r="L47" s="906"/>
      <c r="M47" s="906"/>
      <c r="N47" s="906"/>
      <c r="O47" s="906"/>
      <c r="P47" s="906"/>
      <c r="Q47" s="906"/>
      <c r="R47" s="908"/>
      <c r="AY47" s="225"/>
      <c r="AZ47" s="225"/>
      <c r="BA47" s="225"/>
      <c r="BB47" s="225"/>
      <c r="BC47" s="225"/>
      <c r="BD47" s="766"/>
      <c r="BE47" s="766"/>
      <c r="BF47" s="766"/>
      <c r="BG47" s="766"/>
      <c r="BH47" s="225"/>
      <c r="BI47" s="225"/>
      <c r="BJ47" s="225"/>
    </row>
    <row r="48" spans="1:74" s="376" customFormat="1" ht="12" customHeight="1" x14ac:dyDescent="0.25">
      <c r="A48" s="375"/>
      <c r="B48" s="1006" t="str">
        <f>Dates!$G$2</f>
        <v>EIA completed modeling and analysis for this report on Thursday, October 3, 2024.</v>
      </c>
      <c r="C48" s="1007"/>
      <c r="D48" s="1007"/>
      <c r="E48" s="1007"/>
      <c r="F48" s="1007"/>
      <c r="G48" s="1007"/>
      <c r="H48" s="1007"/>
      <c r="I48" s="1007"/>
      <c r="J48" s="1007"/>
      <c r="K48" s="1007"/>
      <c r="L48" s="1007"/>
      <c r="M48" s="1007"/>
      <c r="N48" s="1007"/>
      <c r="O48" s="1007"/>
      <c r="P48" s="1007"/>
      <c r="Q48" s="1007"/>
      <c r="R48" s="909"/>
      <c r="BD48" s="379"/>
      <c r="BE48" s="379"/>
      <c r="BF48" s="379"/>
      <c r="BG48" s="379"/>
    </row>
    <row r="49" spans="1:74" s="193" customFormat="1" ht="12" customHeight="1" x14ac:dyDescent="0.25">
      <c r="A49" s="192"/>
      <c r="B49" s="1005" t="s">
        <v>483</v>
      </c>
      <c r="C49" s="998"/>
      <c r="D49" s="998"/>
      <c r="E49" s="998"/>
      <c r="F49" s="998"/>
      <c r="G49" s="998"/>
      <c r="H49" s="998"/>
      <c r="I49" s="998"/>
      <c r="J49" s="998"/>
      <c r="K49" s="998"/>
      <c r="L49" s="998"/>
      <c r="M49" s="998"/>
      <c r="N49" s="998"/>
      <c r="O49" s="998"/>
      <c r="P49" s="998"/>
      <c r="Q49" s="998"/>
      <c r="R49" s="909"/>
      <c r="AY49" s="226"/>
      <c r="AZ49" s="226"/>
      <c r="BA49" s="226"/>
      <c r="BB49" s="226"/>
      <c r="BC49" s="226"/>
      <c r="BD49" s="765"/>
      <c r="BE49" s="765"/>
      <c r="BF49" s="765"/>
      <c r="BG49" s="765"/>
      <c r="BH49" s="226"/>
      <c r="BI49" s="226"/>
      <c r="BJ49" s="226"/>
    </row>
    <row r="50" spans="1:74" s="193" customFormat="1" ht="12" customHeight="1" x14ac:dyDescent="0.25">
      <c r="A50" s="192"/>
      <c r="B50" s="997" t="s">
        <v>1452</v>
      </c>
      <c r="C50" s="998"/>
      <c r="D50" s="998"/>
      <c r="E50" s="998"/>
      <c r="F50" s="998"/>
      <c r="G50" s="998"/>
      <c r="H50" s="998"/>
      <c r="I50" s="998"/>
      <c r="J50" s="998"/>
      <c r="K50" s="998"/>
      <c r="L50" s="998"/>
      <c r="M50" s="998"/>
      <c r="N50" s="998"/>
      <c r="O50" s="998"/>
      <c r="P50" s="998"/>
      <c r="Q50" s="998"/>
      <c r="R50" s="909"/>
      <c r="AY50" s="226"/>
      <c r="AZ50" s="226"/>
      <c r="BA50" s="226"/>
      <c r="BB50" s="226"/>
      <c r="BC50" s="226"/>
      <c r="BD50" s="765"/>
      <c r="BE50" s="765"/>
      <c r="BF50" s="765"/>
      <c r="BG50" s="765"/>
      <c r="BH50" s="226"/>
      <c r="BI50" s="226"/>
      <c r="BJ50" s="226"/>
    </row>
    <row r="51" spans="1:74" s="193" customFormat="1" ht="12" customHeight="1" x14ac:dyDescent="0.2">
      <c r="A51" s="192"/>
      <c r="B51" s="986" t="s">
        <v>844</v>
      </c>
      <c r="C51" s="986"/>
      <c r="D51" s="986"/>
      <c r="E51" s="986"/>
      <c r="F51" s="986"/>
      <c r="G51" s="986"/>
      <c r="H51" s="986"/>
      <c r="I51" s="986"/>
      <c r="J51" s="986"/>
      <c r="K51" s="986"/>
      <c r="L51" s="986"/>
      <c r="M51" s="986"/>
      <c r="N51" s="986"/>
      <c r="O51" s="986"/>
      <c r="P51" s="986"/>
      <c r="Q51" s="986"/>
      <c r="R51" s="986"/>
      <c r="AY51" s="226"/>
      <c r="AZ51" s="226"/>
      <c r="BA51" s="226"/>
      <c r="BB51" s="226"/>
      <c r="BC51" s="226"/>
      <c r="BD51" s="765"/>
      <c r="BE51" s="765"/>
      <c r="BF51" s="765"/>
      <c r="BG51" s="765"/>
      <c r="BH51" s="226"/>
      <c r="BI51" s="226"/>
      <c r="BJ51" s="226"/>
    </row>
    <row r="52" spans="1:74" s="193" customFormat="1" ht="12" customHeight="1" x14ac:dyDescent="0.25">
      <c r="A52" s="192"/>
      <c r="B52" s="992" t="s">
        <v>1462</v>
      </c>
      <c r="C52" s="993"/>
      <c r="D52" s="993"/>
      <c r="E52" s="993"/>
      <c r="F52" s="993"/>
      <c r="G52" s="993"/>
      <c r="H52" s="993"/>
      <c r="I52" s="993"/>
      <c r="J52" s="993"/>
      <c r="K52" s="993"/>
      <c r="L52" s="993"/>
      <c r="M52" s="993"/>
      <c r="N52" s="993"/>
      <c r="O52" s="993"/>
      <c r="P52" s="993"/>
      <c r="Q52" s="994"/>
      <c r="R52" s="909"/>
      <c r="AY52" s="226"/>
      <c r="AZ52" s="226"/>
      <c r="BA52" s="226"/>
      <c r="BB52" s="226"/>
      <c r="BC52" s="226"/>
      <c r="BD52" s="765"/>
      <c r="BE52" s="765"/>
      <c r="BF52" s="765"/>
      <c r="BG52" s="765"/>
      <c r="BH52" s="226"/>
      <c r="BI52" s="226"/>
      <c r="BJ52" s="226"/>
    </row>
    <row r="53" spans="1:74" s="194" customFormat="1" ht="12" customHeight="1" x14ac:dyDescent="0.25">
      <c r="A53" s="174"/>
      <c r="B53" s="992" t="s">
        <v>494</v>
      </c>
      <c r="C53" s="994"/>
      <c r="D53" s="994"/>
      <c r="E53" s="994"/>
      <c r="F53" s="994"/>
      <c r="G53" s="994"/>
      <c r="H53" s="994"/>
      <c r="I53" s="994"/>
      <c r="J53" s="994"/>
      <c r="K53" s="994"/>
      <c r="L53" s="994"/>
      <c r="M53" s="994"/>
      <c r="N53" s="994"/>
      <c r="O53" s="994"/>
      <c r="P53" s="994"/>
      <c r="Q53" s="994"/>
      <c r="R53" s="909"/>
      <c r="AY53" s="227"/>
      <c r="AZ53" s="227"/>
      <c r="BA53" s="227"/>
      <c r="BB53" s="227"/>
      <c r="BC53" s="227"/>
      <c r="BD53" s="765"/>
      <c r="BE53" s="765"/>
      <c r="BF53" s="765"/>
      <c r="BG53" s="765"/>
      <c r="BH53" s="227"/>
      <c r="BI53" s="227"/>
      <c r="BJ53" s="227"/>
    </row>
    <row r="54" spans="1:74" ht="13.2" x14ac:dyDescent="0.25">
      <c r="A54" s="174"/>
      <c r="B54" s="1013" t="s">
        <v>846</v>
      </c>
      <c r="C54" s="994"/>
      <c r="D54" s="994"/>
      <c r="E54" s="994"/>
      <c r="F54" s="994"/>
      <c r="G54" s="994"/>
      <c r="H54" s="994"/>
      <c r="I54" s="994"/>
      <c r="J54" s="994"/>
      <c r="K54" s="994"/>
      <c r="L54" s="994"/>
      <c r="M54" s="994"/>
      <c r="N54" s="994"/>
      <c r="O54" s="994"/>
      <c r="P54" s="994"/>
      <c r="Q54" s="994"/>
      <c r="R54" s="847"/>
      <c r="BD54" s="766"/>
      <c r="BE54" s="766"/>
      <c r="BF54" s="766"/>
      <c r="BK54" s="146"/>
      <c r="BL54" s="146"/>
      <c r="BM54" s="146"/>
      <c r="BN54" s="146"/>
      <c r="BO54" s="146"/>
      <c r="BP54" s="146"/>
      <c r="BQ54" s="146"/>
      <c r="BR54" s="146"/>
      <c r="BS54" s="146"/>
      <c r="BT54" s="146"/>
      <c r="BU54" s="146"/>
      <c r="BV54" s="146"/>
    </row>
    <row r="55" spans="1:74" x14ac:dyDescent="0.2">
      <c r="BD55" s="766"/>
      <c r="BE55" s="766"/>
      <c r="BF55" s="766"/>
      <c r="BK55" s="146"/>
      <c r="BL55" s="146"/>
      <c r="BM55" s="146"/>
      <c r="BN55" s="146"/>
      <c r="BO55" s="146"/>
      <c r="BP55" s="146"/>
      <c r="BQ55" s="146"/>
      <c r="BR55" s="146"/>
      <c r="BS55" s="146"/>
      <c r="BT55" s="146"/>
      <c r="BU55" s="146"/>
      <c r="BV55" s="146"/>
    </row>
    <row r="56" spans="1:74" x14ac:dyDescent="0.2">
      <c r="BD56" s="766"/>
      <c r="BE56" s="766"/>
      <c r="BF56" s="766"/>
      <c r="BK56" s="146"/>
      <c r="BL56" s="146"/>
      <c r="BM56" s="146"/>
      <c r="BN56" s="146"/>
      <c r="BO56" s="146"/>
      <c r="BP56" s="146"/>
      <c r="BQ56" s="146"/>
      <c r="BR56" s="146"/>
      <c r="BS56" s="146"/>
      <c r="BT56" s="146"/>
      <c r="BU56" s="146"/>
      <c r="BV56" s="146"/>
    </row>
    <row r="57" spans="1:74" x14ac:dyDescent="0.2">
      <c r="BD57" s="766"/>
      <c r="BE57" s="766"/>
      <c r="BF57" s="766"/>
      <c r="BK57" s="146"/>
      <c r="BL57" s="146"/>
      <c r="BM57" s="146"/>
      <c r="BN57" s="146"/>
      <c r="BO57" s="146"/>
      <c r="BP57" s="146"/>
      <c r="BQ57" s="146"/>
      <c r="BR57" s="146"/>
      <c r="BS57" s="146"/>
      <c r="BT57" s="146"/>
      <c r="BU57" s="146"/>
      <c r="BV57" s="146"/>
    </row>
    <row r="58" spans="1:74" x14ac:dyDescent="0.2">
      <c r="BD58" s="766"/>
      <c r="BE58" s="766"/>
      <c r="BF58" s="766"/>
      <c r="BK58" s="146"/>
      <c r="BL58" s="146"/>
      <c r="BM58" s="146"/>
      <c r="BN58" s="146"/>
      <c r="BO58" s="146"/>
      <c r="BP58" s="146"/>
      <c r="BQ58" s="146"/>
      <c r="BR58" s="146"/>
      <c r="BS58" s="146"/>
      <c r="BT58" s="146"/>
      <c r="BU58" s="146"/>
      <c r="BV58" s="146"/>
    </row>
    <row r="59" spans="1:74" x14ac:dyDescent="0.2">
      <c r="BD59" s="766"/>
      <c r="BE59" s="766"/>
      <c r="BF59" s="766"/>
      <c r="BK59" s="146"/>
      <c r="BL59" s="146"/>
      <c r="BM59" s="146"/>
      <c r="BN59" s="146"/>
      <c r="BO59" s="146"/>
      <c r="BP59" s="146"/>
      <c r="BQ59" s="146"/>
      <c r="BR59" s="146"/>
      <c r="BS59" s="146"/>
      <c r="BT59" s="146"/>
      <c r="BU59" s="146"/>
      <c r="BV59" s="146"/>
    </row>
    <row r="60" spans="1:74" x14ac:dyDescent="0.2">
      <c r="BD60" s="766"/>
      <c r="BE60" s="766"/>
      <c r="BF60" s="766"/>
      <c r="BK60" s="146"/>
      <c r="BL60" s="146"/>
      <c r="BM60" s="146"/>
      <c r="BN60" s="146"/>
      <c r="BO60" s="146"/>
      <c r="BP60" s="146"/>
      <c r="BQ60" s="146"/>
      <c r="BR60" s="146"/>
      <c r="BS60" s="146"/>
      <c r="BT60" s="146"/>
      <c r="BU60" s="146"/>
      <c r="BV60" s="146"/>
    </row>
    <row r="61" spans="1:74" x14ac:dyDescent="0.2">
      <c r="BD61" s="766"/>
      <c r="BE61" s="766"/>
      <c r="BF61" s="766"/>
      <c r="BK61" s="146"/>
      <c r="BL61" s="146"/>
      <c r="BM61" s="146"/>
      <c r="BN61" s="146"/>
      <c r="BO61" s="146"/>
      <c r="BP61" s="146"/>
      <c r="BQ61" s="146"/>
      <c r="BR61" s="146"/>
      <c r="BS61" s="146"/>
      <c r="BT61" s="146"/>
      <c r="BU61" s="146"/>
      <c r="BV61" s="146"/>
    </row>
    <row r="62" spans="1:74" x14ac:dyDescent="0.2">
      <c r="BD62" s="766"/>
      <c r="BE62" s="766"/>
      <c r="BF62" s="766"/>
      <c r="BK62" s="146"/>
      <c r="BL62" s="146"/>
      <c r="BM62" s="146"/>
      <c r="BN62" s="146"/>
      <c r="BO62" s="146"/>
      <c r="BP62" s="146"/>
      <c r="BQ62" s="146"/>
      <c r="BR62" s="146"/>
      <c r="BS62" s="146"/>
      <c r="BT62" s="146"/>
      <c r="BU62" s="146"/>
      <c r="BV62" s="146"/>
    </row>
    <row r="63" spans="1:74" x14ac:dyDescent="0.2">
      <c r="BD63" s="766"/>
      <c r="BE63" s="766"/>
      <c r="BF63" s="766"/>
      <c r="BK63" s="146"/>
      <c r="BL63" s="146"/>
      <c r="BM63" s="146"/>
      <c r="BN63" s="146"/>
      <c r="BO63" s="146"/>
      <c r="BP63" s="146"/>
      <c r="BQ63" s="146"/>
      <c r="BR63" s="146"/>
      <c r="BS63" s="146"/>
      <c r="BT63" s="146"/>
      <c r="BU63" s="146"/>
      <c r="BV63" s="146"/>
    </row>
    <row r="64" spans="1:74" x14ac:dyDescent="0.2">
      <c r="BK64" s="146"/>
      <c r="BL64" s="146"/>
      <c r="BM64" s="146"/>
      <c r="BN64" s="146"/>
      <c r="BO64" s="146"/>
      <c r="BP64" s="146"/>
      <c r="BQ64" s="146"/>
      <c r="BR64" s="146"/>
      <c r="BS64" s="146"/>
      <c r="BT64" s="146"/>
      <c r="BU64" s="146"/>
      <c r="BV64" s="146"/>
    </row>
    <row r="65" spans="63:74" x14ac:dyDescent="0.2">
      <c r="BK65" s="146"/>
      <c r="BL65" s="146"/>
      <c r="BM65" s="146"/>
      <c r="BN65" s="146"/>
      <c r="BO65" s="146"/>
      <c r="BP65" s="146"/>
      <c r="BQ65" s="146"/>
      <c r="BR65" s="146"/>
      <c r="BS65" s="146"/>
      <c r="BT65" s="146"/>
      <c r="BU65" s="146"/>
      <c r="BV65" s="146"/>
    </row>
    <row r="66" spans="63:74" x14ac:dyDescent="0.2">
      <c r="BK66" s="146"/>
      <c r="BL66" s="146"/>
      <c r="BM66" s="146"/>
      <c r="BN66" s="146"/>
      <c r="BO66" s="146"/>
      <c r="BP66" s="146"/>
      <c r="BQ66" s="146"/>
      <c r="BR66" s="146"/>
      <c r="BS66" s="146"/>
      <c r="BT66" s="146"/>
      <c r="BU66" s="146"/>
      <c r="BV66" s="146"/>
    </row>
    <row r="67" spans="63:74" x14ac:dyDescent="0.2">
      <c r="BK67" s="146"/>
      <c r="BL67" s="146"/>
      <c r="BM67" s="146"/>
      <c r="BN67" s="146"/>
      <c r="BO67" s="146"/>
      <c r="BP67" s="146"/>
      <c r="BQ67" s="146"/>
      <c r="BR67" s="146"/>
      <c r="BS67" s="146"/>
      <c r="BT67" s="146"/>
      <c r="BU67" s="146"/>
      <c r="BV67" s="146"/>
    </row>
    <row r="68" spans="63:74" x14ac:dyDescent="0.2">
      <c r="BK68" s="146"/>
      <c r="BL68" s="146"/>
      <c r="BM68" s="146"/>
      <c r="BN68" s="146"/>
      <c r="BO68" s="146"/>
      <c r="BP68" s="146"/>
      <c r="BQ68" s="146"/>
      <c r="BR68" s="146"/>
      <c r="BS68" s="146"/>
      <c r="BT68" s="146"/>
      <c r="BU68" s="146"/>
      <c r="BV68" s="146"/>
    </row>
    <row r="69" spans="63:74" x14ac:dyDescent="0.2">
      <c r="BK69" s="146"/>
      <c r="BL69" s="146"/>
      <c r="BM69" s="146"/>
      <c r="BN69" s="146"/>
      <c r="BO69" s="146"/>
      <c r="BP69" s="146"/>
      <c r="BQ69" s="146"/>
      <c r="BR69" s="146"/>
      <c r="BS69" s="146"/>
      <c r="BT69" s="146"/>
      <c r="BU69" s="146"/>
      <c r="BV69" s="146"/>
    </row>
    <row r="70" spans="63:74" x14ac:dyDescent="0.2">
      <c r="BK70" s="146"/>
      <c r="BL70" s="146"/>
      <c r="BM70" s="146"/>
      <c r="BN70" s="146"/>
      <c r="BO70" s="146"/>
      <c r="BP70" s="146"/>
      <c r="BQ70" s="146"/>
      <c r="BR70" s="146"/>
      <c r="BS70" s="146"/>
      <c r="BT70" s="146"/>
      <c r="BU70" s="146"/>
      <c r="BV70" s="146"/>
    </row>
    <row r="71" spans="63:74" x14ac:dyDescent="0.2">
      <c r="BK71" s="146"/>
      <c r="BL71" s="146"/>
      <c r="BM71" s="146"/>
      <c r="BN71" s="146"/>
      <c r="BO71" s="146"/>
      <c r="BP71" s="146"/>
      <c r="BQ71" s="146"/>
      <c r="BR71" s="146"/>
      <c r="BS71" s="146"/>
      <c r="BT71" s="146"/>
      <c r="BU71" s="146"/>
      <c r="BV71" s="146"/>
    </row>
    <row r="72" spans="63:74" x14ac:dyDescent="0.2">
      <c r="BK72" s="146"/>
      <c r="BL72" s="146"/>
      <c r="BM72" s="146"/>
      <c r="BN72" s="146"/>
      <c r="BO72" s="146"/>
      <c r="BP72" s="146"/>
      <c r="BQ72" s="146"/>
      <c r="BR72" s="146"/>
      <c r="BS72" s="146"/>
      <c r="BT72" s="146"/>
      <c r="BU72" s="146"/>
      <c r="BV72" s="146"/>
    </row>
    <row r="73" spans="63:74" x14ac:dyDescent="0.2">
      <c r="BK73" s="146"/>
      <c r="BL73" s="146"/>
      <c r="BM73" s="146"/>
      <c r="BN73" s="146"/>
      <c r="BO73" s="146"/>
      <c r="BP73" s="146"/>
      <c r="BQ73" s="146"/>
      <c r="BR73" s="146"/>
      <c r="BS73" s="146"/>
      <c r="BT73" s="146"/>
      <c r="BU73" s="146"/>
      <c r="BV73" s="146"/>
    </row>
    <row r="74" spans="63:74" x14ac:dyDescent="0.2">
      <c r="BK74" s="146"/>
      <c r="BL74" s="146"/>
      <c r="BM74" s="146"/>
      <c r="BN74" s="146"/>
      <c r="BO74" s="146"/>
      <c r="BP74" s="146"/>
      <c r="BQ74" s="146"/>
      <c r="BR74" s="146"/>
      <c r="BS74" s="146"/>
      <c r="BT74" s="146"/>
      <c r="BU74" s="146"/>
      <c r="BV74" s="146"/>
    </row>
    <row r="75" spans="63:74" x14ac:dyDescent="0.2">
      <c r="BK75" s="146"/>
      <c r="BL75" s="146"/>
      <c r="BM75" s="146"/>
      <c r="BN75" s="146"/>
      <c r="BO75" s="146"/>
      <c r="BP75" s="146"/>
      <c r="BQ75" s="146"/>
      <c r="BR75" s="146"/>
      <c r="BS75" s="146"/>
      <c r="BT75" s="146"/>
      <c r="BU75" s="146"/>
      <c r="BV75" s="146"/>
    </row>
    <row r="76" spans="63:74" x14ac:dyDescent="0.2">
      <c r="BK76" s="146"/>
      <c r="BL76" s="146"/>
      <c r="BM76" s="146"/>
      <c r="BN76" s="146"/>
      <c r="BO76" s="146"/>
      <c r="BP76" s="146"/>
      <c r="BQ76" s="146"/>
      <c r="BR76" s="146"/>
      <c r="BS76" s="146"/>
      <c r="BT76" s="146"/>
      <c r="BU76" s="146"/>
      <c r="BV76" s="146"/>
    </row>
    <row r="77" spans="63:74" x14ac:dyDescent="0.2">
      <c r="BK77" s="146"/>
      <c r="BL77" s="146"/>
      <c r="BM77" s="146"/>
      <c r="BN77" s="146"/>
      <c r="BO77" s="146"/>
      <c r="BP77" s="146"/>
      <c r="BQ77" s="146"/>
      <c r="BR77" s="146"/>
      <c r="BS77" s="146"/>
      <c r="BT77" s="146"/>
      <c r="BU77" s="146"/>
      <c r="BV77" s="146"/>
    </row>
    <row r="78" spans="63:74" x14ac:dyDescent="0.2">
      <c r="BK78" s="146"/>
      <c r="BL78" s="146"/>
      <c r="BM78" s="146"/>
      <c r="BN78" s="146"/>
      <c r="BO78" s="146"/>
      <c r="BP78" s="146"/>
      <c r="BQ78" s="146"/>
      <c r="BR78" s="146"/>
      <c r="BS78" s="146"/>
      <c r="BT78" s="146"/>
      <c r="BU78" s="146"/>
      <c r="BV78" s="146"/>
    </row>
    <row r="79" spans="63:74" x14ac:dyDescent="0.2">
      <c r="BK79" s="146"/>
      <c r="BL79" s="146"/>
      <c r="BM79" s="146"/>
      <c r="BN79" s="146"/>
      <c r="BO79" s="146"/>
      <c r="BP79" s="146"/>
      <c r="BQ79" s="146"/>
      <c r="BR79" s="146"/>
      <c r="BS79" s="146"/>
      <c r="BT79" s="146"/>
      <c r="BU79" s="146"/>
      <c r="BV79" s="146"/>
    </row>
    <row r="80" spans="63:74" x14ac:dyDescent="0.2">
      <c r="BK80" s="146"/>
      <c r="BL80" s="146"/>
      <c r="BM80" s="146"/>
      <c r="BN80" s="146"/>
      <c r="BO80" s="146"/>
      <c r="BP80" s="146"/>
      <c r="BQ80" s="146"/>
      <c r="BR80" s="146"/>
      <c r="BS80" s="146"/>
      <c r="BT80" s="146"/>
      <c r="BU80" s="146"/>
      <c r="BV80" s="146"/>
    </row>
    <row r="81" spans="63:74" x14ac:dyDescent="0.2">
      <c r="BK81" s="146"/>
      <c r="BL81" s="146"/>
      <c r="BM81" s="146"/>
      <c r="BN81" s="146"/>
      <c r="BO81" s="146"/>
      <c r="BP81" s="146"/>
      <c r="BQ81" s="146"/>
      <c r="BR81" s="146"/>
      <c r="BS81" s="146"/>
      <c r="BT81" s="146"/>
      <c r="BU81" s="146"/>
      <c r="BV81" s="146"/>
    </row>
    <row r="82" spans="63:74" x14ac:dyDescent="0.2">
      <c r="BK82" s="146"/>
      <c r="BL82" s="146"/>
      <c r="BM82" s="146"/>
      <c r="BN82" s="146"/>
      <c r="BO82" s="146"/>
      <c r="BP82" s="146"/>
      <c r="BQ82" s="146"/>
      <c r="BR82" s="146"/>
      <c r="BS82" s="146"/>
      <c r="BT82" s="146"/>
      <c r="BU82" s="146"/>
      <c r="BV82" s="146"/>
    </row>
    <row r="83" spans="63:74" x14ac:dyDescent="0.2">
      <c r="BK83" s="146"/>
      <c r="BL83" s="146"/>
      <c r="BM83" s="146"/>
      <c r="BN83" s="146"/>
      <c r="BO83" s="146"/>
      <c r="BP83" s="146"/>
      <c r="BQ83" s="146"/>
      <c r="BR83" s="146"/>
      <c r="BS83" s="146"/>
      <c r="BT83" s="146"/>
      <c r="BU83" s="146"/>
      <c r="BV83" s="146"/>
    </row>
    <row r="84" spans="63:74" x14ac:dyDescent="0.2">
      <c r="BK84" s="146"/>
      <c r="BL84" s="146"/>
      <c r="BM84" s="146"/>
      <c r="BN84" s="146"/>
      <c r="BO84" s="146"/>
      <c r="BP84" s="146"/>
      <c r="BQ84" s="146"/>
      <c r="BR84" s="146"/>
      <c r="BS84" s="146"/>
      <c r="BT84" s="146"/>
      <c r="BU84" s="146"/>
      <c r="BV84" s="146"/>
    </row>
    <row r="85" spans="63:74" x14ac:dyDescent="0.2">
      <c r="BK85" s="146"/>
      <c r="BL85" s="146"/>
      <c r="BM85" s="146"/>
      <c r="BN85" s="146"/>
      <c r="BO85" s="146"/>
      <c r="BP85" s="146"/>
      <c r="BQ85" s="146"/>
      <c r="BR85" s="146"/>
      <c r="BS85" s="146"/>
      <c r="BT85" s="146"/>
      <c r="BU85" s="146"/>
      <c r="BV85" s="146"/>
    </row>
    <row r="86" spans="63:74" x14ac:dyDescent="0.2">
      <c r="BK86" s="146"/>
      <c r="BL86" s="146"/>
      <c r="BM86" s="146"/>
      <c r="BN86" s="146"/>
      <c r="BO86" s="146"/>
      <c r="BP86" s="146"/>
      <c r="BQ86" s="146"/>
      <c r="BR86" s="146"/>
      <c r="BS86" s="146"/>
      <c r="BT86" s="146"/>
      <c r="BU86" s="146"/>
      <c r="BV86" s="146"/>
    </row>
    <row r="87" spans="63:74" x14ac:dyDescent="0.2">
      <c r="BK87" s="146"/>
      <c r="BL87" s="146"/>
      <c r="BM87" s="146"/>
      <c r="BN87" s="146"/>
      <c r="BO87" s="146"/>
      <c r="BP87" s="146"/>
      <c r="BQ87" s="146"/>
      <c r="BR87" s="146"/>
      <c r="BS87" s="146"/>
      <c r="BT87" s="146"/>
      <c r="BU87" s="146"/>
      <c r="BV87" s="146"/>
    </row>
    <row r="88" spans="63:74" x14ac:dyDescent="0.2">
      <c r="BK88" s="146"/>
      <c r="BL88" s="146"/>
      <c r="BM88" s="146"/>
      <c r="BN88" s="146"/>
      <c r="BO88" s="146"/>
      <c r="BP88" s="146"/>
      <c r="BQ88" s="146"/>
      <c r="BR88" s="146"/>
      <c r="BS88" s="146"/>
      <c r="BT88" s="146"/>
      <c r="BU88" s="146"/>
      <c r="BV88" s="146"/>
    </row>
    <row r="89" spans="63:74" x14ac:dyDescent="0.2">
      <c r="BK89" s="146"/>
      <c r="BL89" s="146"/>
      <c r="BM89" s="146"/>
      <c r="BN89" s="146"/>
      <c r="BO89" s="146"/>
      <c r="BP89" s="146"/>
      <c r="BQ89" s="146"/>
      <c r="BR89" s="146"/>
      <c r="BS89" s="146"/>
      <c r="BT89" s="146"/>
      <c r="BU89" s="146"/>
      <c r="BV89" s="146"/>
    </row>
    <row r="90" spans="63:74" x14ac:dyDescent="0.2">
      <c r="BK90" s="146"/>
      <c r="BL90" s="146"/>
      <c r="BM90" s="146"/>
      <c r="BN90" s="146"/>
      <c r="BO90" s="146"/>
      <c r="BP90" s="146"/>
      <c r="BQ90" s="146"/>
      <c r="BR90" s="146"/>
      <c r="BS90" s="146"/>
      <c r="BT90" s="146"/>
      <c r="BU90" s="146"/>
      <c r="BV90" s="146"/>
    </row>
    <row r="91" spans="63:74" x14ac:dyDescent="0.2">
      <c r="BK91" s="146"/>
      <c r="BL91" s="146"/>
      <c r="BM91" s="146"/>
      <c r="BN91" s="146"/>
      <c r="BO91" s="146"/>
      <c r="BP91" s="146"/>
      <c r="BQ91" s="146"/>
      <c r="BR91" s="146"/>
      <c r="BS91" s="146"/>
      <c r="BT91" s="146"/>
      <c r="BU91" s="146"/>
      <c r="BV91" s="146"/>
    </row>
    <row r="92" spans="63:74" x14ac:dyDescent="0.2">
      <c r="BK92" s="146"/>
      <c r="BL92" s="146"/>
      <c r="BM92" s="146"/>
      <c r="BN92" s="146"/>
      <c r="BO92" s="146"/>
      <c r="BP92" s="146"/>
      <c r="BQ92" s="146"/>
      <c r="BR92" s="146"/>
      <c r="BS92" s="146"/>
      <c r="BT92" s="146"/>
      <c r="BU92" s="146"/>
      <c r="BV92" s="146"/>
    </row>
    <row r="93" spans="63:74" x14ac:dyDescent="0.2">
      <c r="BK93" s="146"/>
      <c r="BL93" s="146"/>
      <c r="BM93" s="146"/>
      <c r="BN93" s="146"/>
      <c r="BO93" s="146"/>
      <c r="BP93" s="146"/>
      <c r="BQ93" s="146"/>
      <c r="BR93" s="146"/>
      <c r="BS93" s="146"/>
      <c r="BT93" s="146"/>
      <c r="BU93" s="146"/>
      <c r="BV93" s="146"/>
    </row>
    <row r="94" spans="63:74" x14ac:dyDescent="0.2">
      <c r="BK94" s="146"/>
      <c r="BL94" s="146"/>
      <c r="BM94" s="146"/>
      <c r="BN94" s="146"/>
      <c r="BO94" s="146"/>
      <c r="BP94" s="146"/>
      <c r="BQ94" s="146"/>
      <c r="BR94" s="146"/>
      <c r="BS94" s="146"/>
      <c r="BT94" s="146"/>
      <c r="BU94" s="146"/>
      <c r="BV94" s="146"/>
    </row>
    <row r="95" spans="63:74" x14ac:dyDescent="0.2">
      <c r="BK95" s="146"/>
      <c r="BL95" s="146"/>
      <c r="BM95" s="146"/>
      <c r="BN95" s="146"/>
      <c r="BO95" s="146"/>
      <c r="BP95" s="146"/>
      <c r="BQ95" s="146"/>
      <c r="BR95" s="146"/>
      <c r="BS95" s="146"/>
      <c r="BT95" s="146"/>
      <c r="BU95" s="146"/>
      <c r="BV95" s="146"/>
    </row>
    <row r="96" spans="63:74" x14ac:dyDescent="0.2">
      <c r="BK96" s="146"/>
      <c r="BL96" s="146"/>
      <c r="BM96" s="146"/>
      <c r="BN96" s="146"/>
      <c r="BO96" s="146"/>
      <c r="BP96" s="146"/>
      <c r="BQ96" s="146"/>
      <c r="BR96" s="146"/>
      <c r="BS96" s="146"/>
      <c r="BT96" s="146"/>
      <c r="BU96" s="146"/>
      <c r="BV96" s="146"/>
    </row>
    <row r="97" spans="63:74" x14ac:dyDescent="0.2">
      <c r="BK97" s="146"/>
      <c r="BL97" s="146"/>
      <c r="BM97" s="146"/>
      <c r="BN97" s="146"/>
      <c r="BO97" s="146"/>
      <c r="BP97" s="146"/>
      <c r="BQ97" s="146"/>
      <c r="BR97" s="146"/>
      <c r="BS97" s="146"/>
      <c r="BT97" s="146"/>
      <c r="BU97" s="146"/>
      <c r="BV97" s="146"/>
    </row>
    <row r="98" spans="63:74" x14ac:dyDescent="0.2">
      <c r="BK98" s="146"/>
      <c r="BL98" s="146"/>
      <c r="BM98" s="146"/>
      <c r="BN98" s="146"/>
      <c r="BO98" s="146"/>
      <c r="BP98" s="146"/>
      <c r="BQ98" s="146"/>
      <c r="BR98" s="146"/>
      <c r="BS98" s="146"/>
      <c r="BT98" s="146"/>
      <c r="BU98" s="146"/>
      <c r="BV98" s="146"/>
    </row>
    <row r="99" spans="63:74" x14ac:dyDescent="0.2">
      <c r="BK99" s="146"/>
      <c r="BL99" s="146"/>
      <c r="BM99" s="146"/>
      <c r="BN99" s="146"/>
      <c r="BO99" s="146"/>
      <c r="BP99" s="146"/>
      <c r="BQ99" s="146"/>
      <c r="BR99" s="146"/>
      <c r="BS99" s="146"/>
      <c r="BT99" s="146"/>
      <c r="BU99" s="146"/>
      <c r="BV99" s="146"/>
    </row>
    <row r="100" spans="63:74" x14ac:dyDescent="0.2">
      <c r="BK100" s="146"/>
      <c r="BL100" s="146"/>
      <c r="BM100" s="146"/>
      <c r="BN100" s="146"/>
      <c r="BO100" s="146"/>
      <c r="BP100" s="146"/>
      <c r="BQ100" s="146"/>
      <c r="BR100" s="146"/>
      <c r="BS100" s="146"/>
      <c r="BT100" s="146"/>
      <c r="BU100" s="146"/>
      <c r="BV100" s="146"/>
    </row>
    <row r="101" spans="63:74" x14ac:dyDescent="0.2">
      <c r="BK101" s="146"/>
      <c r="BL101" s="146"/>
      <c r="BM101" s="146"/>
      <c r="BN101" s="146"/>
      <c r="BO101" s="146"/>
      <c r="BP101" s="146"/>
      <c r="BQ101" s="146"/>
      <c r="BR101" s="146"/>
      <c r="BS101" s="146"/>
      <c r="BT101" s="146"/>
      <c r="BU101" s="146"/>
      <c r="BV101" s="146"/>
    </row>
    <row r="102" spans="63:74" x14ac:dyDescent="0.2">
      <c r="BK102" s="146"/>
      <c r="BL102" s="146"/>
      <c r="BM102" s="146"/>
      <c r="BN102" s="146"/>
      <c r="BO102" s="146"/>
      <c r="BP102" s="146"/>
      <c r="BQ102" s="146"/>
      <c r="BR102" s="146"/>
      <c r="BS102" s="146"/>
      <c r="BT102" s="146"/>
      <c r="BU102" s="146"/>
      <c r="BV102" s="146"/>
    </row>
    <row r="103" spans="63:74" x14ac:dyDescent="0.2">
      <c r="BK103" s="146"/>
      <c r="BL103" s="146"/>
      <c r="BM103" s="146"/>
      <c r="BN103" s="146"/>
      <c r="BO103" s="146"/>
      <c r="BP103" s="146"/>
      <c r="BQ103" s="146"/>
      <c r="BR103" s="146"/>
      <c r="BS103" s="146"/>
      <c r="BT103" s="146"/>
      <c r="BU103" s="146"/>
      <c r="BV103" s="146"/>
    </row>
    <row r="104" spans="63:74" x14ac:dyDescent="0.2">
      <c r="BK104" s="146"/>
      <c r="BL104" s="146"/>
      <c r="BM104" s="146"/>
      <c r="BN104" s="146"/>
      <c r="BO104" s="146"/>
      <c r="BP104" s="146"/>
      <c r="BQ104" s="146"/>
      <c r="BR104" s="146"/>
      <c r="BS104" s="146"/>
      <c r="BT104" s="146"/>
      <c r="BU104" s="146"/>
      <c r="BV104" s="146"/>
    </row>
    <row r="105" spans="63:74" x14ac:dyDescent="0.2">
      <c r="BK105" s="146"/>
      <c r="BL105" s="146"/>
      <c r="BM105" s="146"/>
      <c r="BN105" s="146"/>
      <c r="BO105" s="146"/>
      <c r="BP105" s="146"/>
      <c r="BQ105" s="146"/>
      <c r="BR105" s="146"/>
      <c r="BS105" s="146"/>
      <c r="BT105" s="146"/>
      <c r="BU105" s="146"/>
      <c r="BV105" s="146"/>
    </row>
    <row r="106" spans="63:74" x14ac:dyDescent="0.2">
      <c r="BK106" s="146"/>
      <c r="BL106" s="146"/>
      <c r="BM106" s="146"/>
      <c r="BN106" s="146"/>
      <c r="BO106" s="146"/>
      <c r="BP106" s="146"/>
      <c r="BQ106" s="146"/>
      <c r="BR106" s="146"/>
      <c r="BS106" s="146"/>
      <c r="BT106" s="146"/>
      <c r="BU106" s="146"/>
      <c r="BV106" s="146"/>
    </row>
    <row r="107" spans="63:74" x14ac:dyDescent="0.2">
      <c r="BK107" s="146"/>
      <c r="BL107" s="146"/>
      <c r="BM107" s="146"/>
      <c r="BN107" s="146"/>
      <c r="BO107" s="146"/>
      <c r="BP107" s="146"/>
      <c r="BQ107" s="146"/>
      <c r="BR107" s="146"/>
      <c r="BS107" s="146"/>
      <c r="BT107" s="146"/>
      <c r="BU107" s="146"/>
      <c r="BV107" s="146"/>
    </row>
    <row r="108" spans="63:74" x14ac:dyDescent="0.2">
      <c r="BK108" s="146"/>
      <c r="BL108" s="146"/>
      <c r="BM108" s="146"/>
      <c r="BN108" s="146"/>
      <c r="BO108" s="146"/>
      <c r="BP108" s="146"/>
      <c r="BQ108" s="146"/>
      <c r="BR108" s="146"/>
      <c r="BS108" s="146"/>
      <c r="BT108" s="146"/>
      <c r="BU108" s="146"/>
      <c r="BV108" s="146"/>
    </row>
    <row r="109" spans="63:74" x14ac:dyDescent="0.2">
      <c r="BK109" s="146"/>
      <c r="BL109" s="146"/>
      <c r="BM109" s="146"/>
      <c r="BN109" s="146"/>
      <c r="BO109" s="146"/>
      <c r="BP109" s="146"/>
      <c r="BQ109" s="146"/>
      <c r="BR109" s="146"/>
      <c r="BS109" s="146"/>
      <c r="BT109" s="146"/>
      <c r="BU109" s="146"/>
      <c r="BV109" s="146"/>
    </row>
    <row r="110" spans="63:74" x14ac:dyDescent="0.2">
      <c r="BK110" s="146"/>
      <c r="BL110" s="146"/>
      <c r="BM110" s="146"/>
      <c r="BN110" s="146"/>
      <c r="BO110" s="146"/>
      <c r="BP110" s="146"/>
      <c r="BQ110" s="146"/>
      <c r="BR110" s="146"/>
      <c r="BS110" s="146"/>
      <c r="BT110" s="146"/>
      <c r="BU110" s="146"/>
      <c r="BV110" s="146"/>
    </row>
    <row r="111" spans="63:74" x14ac:dyDescent="0.2">
      <c r="BK111" s="146"/>
      <c r="BL111" s="146"/>
      <c r="BM111" s="146"/>
      <c r="BN111" s="146"/>
      <c r="BO111" s="146"/>
      <c r="BP111" s="146"/>
      <c r="BQ111" s="146"/>
      <c r="BR111" s="146"/>
      <c r="BS111" s="146"/>
      <c r="BT111" s="146"/>
      <c r="BU111" s="146"/>
      <c r="BV111" s="146"/>
    </row>
    <row r="112" spans="63:74" x14ac:dyDescent="0.2">
      <c r="BK112" s="146"/>
      <c r="BL112" s="146"/>
      <c r="BM112" s="146"/>
      <c r="BN112" s="146"/>
      <c r="BO112" s="146"/>
      <c r="BP112" s="146"/>
      <c r="BQ112" s="146"/>
      <c r="BR112" s="146"/>
      <c r="BS112" s="146"/>
      <c r="BT112" s="146"/>
      <c r="BU112" s="146"/>
      <c r="BV112" s="146"/>
    </row>
    <row r="113" spans="63:74" x14ac:dyDescent="0.2">
      <c r="BK113" s="146"/>
      <c r="BL113" s="146"/>
      <c r="BM113" s="146"/>
      <c r="BN113" s="146"/>
      <c r="BO113" s="146"/>
      <c r="BP113" s="146"/>
      <c r="BQ113" s="146"/>
      <c r="BR113" s="146"/>
      <c r="BS113" s="146"/>
      <c r="BT113" s="146"/>
      <c r="BU113" s="146"/>
      <c r="BV113" s="146"/>
    </row>
    <row r="114" spans="63:74" x14ac:dyDescent="0.2">
      <c r="BK114" s="146"/>
      <c r="BL114" s="146"/>
      <c r="BM114" s="146"/>
      <c r="BN114" s="146"/>
      <c r="BO114" s="146"/>
      <c r="BP114" s="146"/>
      <c r="BQ114" s="146"/>
      <c r="BR114" s="146"/>
      <c r="BS114" s="146"/>
      <c r="BT114" s="146"/>
      <c r="BU114" s="146"/>
      <c r="BV114" s="146"/>
    </row>
    <row r="115" spans="63:74" x14ac:dyDescent="0.2">
      <c r="BK115" s="146"/>
      <c r="BL115" s="146"/>
      <c r="BM115" s="146"/>
      <c r="BN115" s="146"/>
      <c r="BO115" s="146"/>
      <c r="BP115" s="146"/>
      <c r="BQ115" s="146"/>
      <c r="BR115" s="146"/>
      <c r="BS115" s="146"/>
      <c r="BT115" s="146"/>
      <c r="BU115" s="146"/>
      <c r="BV115" s="146"/>
    </row>
    <row r="116" spans="63:74" x14ac:dyDescent="0.2">
      <c r="BK116" s="146"/>
      <c r="BL116" s="146"/>
      <c r="BM116" s="146"/>
      <c r="BN116" s="146"/>
      <c r="BO116" s="146"/>
      <c r="BP116" s="146"/>
      <c r="BQ116" s="146"/>
      <c r="BR116" s="146"/>
      <c r="BS116" s="146"/>
      <c r="BT116" s="146"/>
      <c r="BU116" s="146"/>
      <c r="BV116" s="146"/>
    </row>
    <row r="117" spans="63:74" x14ac:dyDescent="0.2">
      <c r="BK117" s="146"/>
      <c r="BL117" s="146"/>
      <c r="BM117" s="146"/>
      <c r="BN117" s="146"/>
      <c r="BO117" s="146"/>
      <c r="BP117" s="146"/>
      <c r="BQ117" s="146"/>
      <c r="BR117" s="146"/>
      <c r="BS117" s="146"/>
      <c r="BT117" s="146"/>
      <c r="BU117" s="146"/>
      <c r="BV117" s="146"/>
    </row>
    <row r="118" spans="63:74" x14ac:dyDescent="0.2">
      <c r="BK118" s="146"/>
      <c r="BL118" s="146"/>
      <c r="BM118" s="146"/>
      <c r="BN118" s="146"/>
      <c r="BO118" s="146"/>
      <c r="BP118" s="146"/>
      <c r="BQ118" s="146"/>
      <c r="BR118" s="146"/>
      <c r="BS118" s="146"/>
      <c r="BT118" s="146"/>
      <c r="BU118" s="146"/>
      <c r="BV118" s="146"/>
    </row>
    <row r="119" spans="63:74" x14ac:dyDescent="0.2">
      <c r="BK119" s="146"/>
      <c r="BL119" s="146"/>
      <c r="BM119" s="146"/>
      <c r="BN119" s="146"/>
      <c r="BO119" s="146"/>
      <c r="BP119" s="146"/>
      <c r="BQ119" s="146"/>
      <c r="BR119" s="146"/>
      <c r="BS119" s="146"/>
      <c r="BT119" s="146"/>
      <c r="BU119" s="146"/>
      <c r="BV119" s="146"/>
    </row>
    <row r="120" spans="63:74" x14ac:dyDescent="0.2">
      <c r="BK120" s="146"/>
      <c r="BL120" s="146"/>
      <c r="BM120" s="146"/>
      <c r="BN120" s="146"/>
      <c r="BO120" s="146"/>
      <c r="BP120" s="146"/>
      <c r="BQ120" s="146"/>
      <c r="BR120" s="146"/>
      <c r="BS120" s="146"/>
      <c r="BT120" s="146"/>
      <c r="BU120" s="146"/>
      <c r="BV120" s="146"/>
    </row>
    <row r="121" spans="63:74" x14ac:dyDescent="0.2">
      <c r="BK121" s="146"/>
      <c r="BL121" s="146"/>
      <c r="BM121" s="146"/>
      <c r="BN121" s="146"/>
      <c r="BO121" s="146"/>
      <c r="BP121" s="146"/>
      <c r="BQ121" s="146"/>
      <c r="BR121" s="146"/>
      <c r="BS121" s="146"/>
      <c r="BT121" s="146"/>
      <c r="BU121" s="146"/>
      <c r="BV121" s="146"/>
    </row>
    <row r="122" spans="63:74" x14ac:dyDescent="0.2">
      <c r="BK122" s="146"/>
      <c r="BL122" s="146"/>
      <c r="BM122" s="146"/>
      <c r="BN122" s="146"/>
      <c r="BO122" s="146"/>
      <c r="BP122" s="146"/>
      <c r="BQ122" s="146"/>
      <c r="BR122" s="146"/>
      <c r="BS122" s="146"/>
      <c r="BT122" s="146"/>
      <c r="BU122" s="146"/>
      <c r="BV122" s="146"/>
    </row>
    <row r="123" spans="63:74" x14ac:dyDescent="0.2">
      <c r="BK123" s="146"/>
      <c r="BL123" s="146"/>
      <c r="BM123" s="146"/>
      <c r="BN123" s="146"/>
      <c r="BO123" s="146"/>
      <c r="BP123" s="146"/>
      <c r="BQ123" s="146"/>
      <c r="BR123" s="146"/>
      <c r="BS123" s="146"/>
      <c r="BT123" s="146"/>
      <c r="BU123" s="146"/>
      <c r="BV123" s="146"/>
    </row>
    <row r="124" spans="63:74" x14ac:dyDescent="0.2">
      <c r="BK124" s="146"/>
      <c r="BL124" s="146"/>
      <c r="BM124" s="146"/>
      <c r="BN124" s="146"/>
      <c r="BO124" s="146"/>
      <c r="BP124" s="146"/>
      <c r="BQ124" s="146"/>
      <c r="BR124" s="146"/>
      <c r="BS124" s="146"/>
      <c r="BT124" s="146"/>
      <c r="BU124" s="146"/>
      <c r="BV124" s="146"/>
    </row>
    <row r="125" spans="63:74" x14ac:dyDescent="0.2">
      <c r="BK125" s="146"/>
      <c r="BL125" s="146"/>
      <c r="BM125" s="146"/>
      <c r="BN125" s="146"/>
      <c r="BO125" s="146"/>
      <c r="BP125" s="146"/>
      <c r="BQ125" s="146"/>
      <c r="BR125" s="146"/>
      <c r="BS125" s="146"/>
      <c r="BT125" s="146"/>
      <c r="BU125" s="146"/>
      <c r="BV125" s="146"/>
    </row>
    <row r="126" spans="63:74" x14ac:dyDescent="0.2">
      <c r="BK126" s="146"/>
      <c r="BL126" s="146"/>
      <c r="BM126" s="146"/>
      <c r="BN126" s="146"/>
      <c r="BO126" s="146"/>
      <c r="BP126" s="146"/>
      <c r="BQ126" s="146"/>
      <c r="BR126" s="146"/>
      <c r="BS126" s="146"/>
      <c r="BT126" s="146"/>
      <c r="BU126" s="146"/>
      <c r="BV126" s="146"/>
    </row>
    <row r="127" spans="63:74" x14ac:dyDescent="0.2">
      <c r="BK127" s="146"/>
      <c r="BL127" s="146"/>
      <c r="BM127" s="146"/>
      <c r="BN127" s="146"/>
      <c r="BO127" s="146"/>
      <c r="BP127" s="146"/>
      <c r="BQ127" s="146"/>
      <c r="BR127" s="146"/>
      <c r="BS127" s="146"/>
      <c r="BT127" s="146"/>
      <c r="BU127" s="146"/>
      <c r="BV127" s="146"/>
    </row>
    <row r="128" spans="63:74" x14ac:dyDescent="0.2">
      <c r="BK128" s="146"/>
      <c r="BL128" s="146"/>
      <c r="BM128" s="146"/>
      <c r="BN128" s="146"/>
      <c r="BO128" s="146"/>
      <c r="BP128" s="146"/>
      <c r="BQ128" s="146"/>
      <c r="BR128" s="146"/>
      <c r="BS128" s="146"/>
      <c r="BT128" s="146"/>
      <c r="BU128" s="146"/>
      <c r="BV128" s="146"/>
    </row>
    <row r="129" spans="63:74" x14ac:dyDescent="0.2">
      <c r="BK129" s="146"/>
      <c r="BL129" s="146"/>
      <c r="BM129" s="146"/>
      <c r="BN129" s="146"/>
      <c r="BO129" s="146"/>
      <c r="BP129" s="146"/>
      <c r="BQ129" s="146"/>
      <c r="BR129" s="146"/>
      <c r="BS129" s="146"/>
      <c r="BT129" s="146"/>
      <c r="BU129" s="146"/>
      <c r="BV129" s="146"/>
    </row>
    <row r="130" spans="63:74" x14ac:dyDescent="0.2">
      <c r="BK130" s="146"/>
      <c r="BL130" s="146"/>
      <c r="BM130" s="146"/>
      <c r="BN130" s="146"/>
      <c r="BO130" s="146"/>
      <c r="BP130" s="146"/>
      <c r="BQ130" s="146"/>
      <c r="BR130" s="146"/>
      <c r="BS130" s="146"/>
      <c r="BT130" s="146"/>
      <c r="BU130" s="146"/>
      <c r="BV130" s="146"/>
    </row>
    <row r="131" spans="63:74" x14ac:dyDescent="0.2">
      <c r="BK131" s="146"/>
      <c r="BL131" s="146"/>
      <c r="BM131" s="146"/>
      <c r="BN131" s="146"/>
      <c r="BO131" s="146"/>
      <c r="BP131" s="146"/>
      <c r="BQ131" s="146"/>
      <c r="BR131" s="146"/>
      <c r="BS131" s="146"/>
      <c r="BT131" s="146"/>
      <c r="BU131" s="146"/>
      <c r="BV131" s="146"/>
    </row>
    <row r="132" spans="63:74" x14ac:dyDescent="0.2">
      <c r="BK132" s="146"/>
      <c r="BL132" s="146"/>
      <c r="BM132" s="146"/>
      <c r="BN132" s="146"/>
      <c r="BO132" s="146"/>
      <c r="BP132" s="146"/>
      <c r="BQ132" s="146"/>
      <c r="BR132" s="146"/>
      <c r="BS132" s="146"/>
      <c r="BT132" s="146"/>
      <c r="BU132" s="146"/>
      <c r="BV132" s="146"/>
    </row>
    <row r="133" spans="63:74" x14ac:dyDescent="0.2">
      <c r="BK133" s="146"/>
      <c r="BL133" s="146"/>
      <c r="BM133" s="146"/>
      <c r="BN133" s="146"/>
      <c r="BO133" s="146"/>
      <c r="BP133" s="146"/>
      <c r="BQ133" s="146"/>
      <c r="BR133" s="146"/>
      <c r="BS133" s="146"/>
      <c r="BT133" s="146"/>
      <c r="BU133" s="146"/>
      <c r="BV133" s="146"/>
    </row>
    <row r="134" spans="63:74" x14ac:dyDescent="0.2">
      <c r="BK134" s="146"/>
      <c r="BL134" s="146"/>
      <c r="BM134" s="146"/>
      <c r="BN134" s="146"/>
      <c r="BO134" s="146"/>
      <c r="BP134" s="146"/>
      <c r="BQ134" s="146"/>
      <c r="BR134" s="146"/>
      <c r="BS134" s="146"/>
      <c r="BT134" s="146"/>
      <c r="BU134" s="146"/>
      <c r="BV134" s="146"/>
    </row>
    <row r="135" spans="63:74" x14ac:dyDescent="0.2">
      <c r="BK135" s="146"/>
      <c r="BL135" s="146"/>
      <c r="BM135" s="146"/>
      <c r="BN135" s="146"/>
      <c r="BO135" s="146"/>
      <c r="BP135" s="146"/>
      <c r="BQ135" s="146"/>
      <c r="BR135" s="146"/>
      <c r="BS135" s="146"/>
      <c r="BT135" s="146"/>
      <c r="BU135" s="146"/>
      <c r="BV135" s="146"/>
    </row>
    <row r="136" spans="63:74" x14ac:dyDescent="0.2">
      <c r="BK136" s="146"/>
      <c r="BL136" s="146"/>
      <c r="BM136" s="146"/>
      <c r="BN136" s="146"/>
      <c r="BO136" s="146"/>
      <c r="BP136" s="146"/>
      <c r="BQ136" s="146"/>
      <c r="BR136" s="146"/>
      <c r="BS136" s="146"/>
      <c r="BT136" s="146"/>
      <c r="BU136" s="146"/>
      <c r="BV136" s="146"/>
    </row>
    <row r="137" spans="63:74" x14ac:dyDescent="0.2">
      <c r="BK137" s="146"/>
      <c r="BL137" s="146"/>
      <c r="BM137" s="146"/>
      <c r="BN137" s="146"/>
      <c r="BO137" s="146"/>
      <c r="BP137" s="146"/>
      <c r="BQ137" s="146"/>
      <c r="BR137" s="146"/>
      <c r="BS137" s="146"/>
      <c r="BT137" s="146"/>
      <c r="BU137" s="146"/>
      <c r="BV137" s="146"/>
    </row>
    <row r="138" spans="63:74" x14ac:dyDescent="0.2">
      <c r="BK138" s="146"/>
      <c r="BL138" s="146"/>
      <c r="BM138" s="146"/>
      <c r="BN138" s="146"/>
      <c r="BO138" s="146"/>
      <c r="BP138" s="146"/>
      <c r="BQ138" s="146"/>
      <c r="BR138" s="146"/>
      <c r="BS138" s="146"/>
      <c r="BT138" s="146"/>
      <c r="BU138" s="146"/>
      <c r="BV138" s="146"/>
    </row>
    <row r="139" spans="63:74" x14ac:dyDescent="0.2">
      <c r="BK139" s="146"/>
      <c r="BL139" s="146"/>
      <c r="BM139" s="146"/>
      <c r="BN139" s="146"/>
      <c r="BO139" s="146"/>
      <c r="BP139" s="146"/>
      <c r="BQ139" s="146"/>
      <c r="BR139" s="146"/>
      <c r="BS139" s="146"/>
      <c r="BT139" s="146"/>
      <c r="BU139" s="146"/>
      <c r="BV139" s="146"/>
    </row>
    <row r="140" spans="63:74" x14ac:dyDescent="0.2">
      <c r="BK140" s="146"/>
      <c r="BL140" s="146"/>
      <c r="BM140" s="146"/>
      <c r="BN140" s="146"/>
      <c r="BO140" s="146"/>
      <c r="BP140" s="146"/>
      <c r="BQ140" s="146"/>
      <c r="BR140" s="146"/>
      <c r="BS140" s="146"/>
      <c r="BT140" s="146"/>
      <c r="BU140" s="146"/>
      <c r="BV140" s="146"/>
    </row>
    <row r="141" spans="63:74" x14ac:dyDescent="0.2">
      <c r="BK141" s="146"/>
      <c r="BL141" s="146"/>
      <c r="BM141" s="146"/>
      <c r="BN141" s="146"/>
      <c r="BO141" s="146"/>
      <c r="BP141" s="146"/>
      <c r="BQ141" s="146"/>
      <c r="BR141" s="146"/>
      <c r="BS141" s="146"/>
      <c r="BT141" s="146"/>
      <c r="BU141" s="146"/>
      <c r="BV141" s="146"/>
    </row>
  </sheetData>
  <mergeCells count="19">
    <mergeCell ref="B54:Q54"/>
    <mergeCell ref="B53:Q53"/>
    <mergeCell ref="B46:Q46"/>
    <mergeCell ref="B49:Q49"/>
    <mergeCell ref="A1:A2"/>
    <mergeCell ref="B43:Q43"/>
    <mergeCell ref="B44:Q44"/>
    <mergeCell ref="B45:Q45"/>
    <mergeCell ref="B52:Q52"/>
    <mergeCell ref="B50:Q50"/>
    <mergeCell ref="B48:Q48"/>
    <mergeCell ref="B51:R51"/>
    <mergeCell ref="AM3:AX3"/>
    <mergeCell ref="AY3:BJ3"/>
    <mergeCell ref="BK3:BV3"/>
    <mergeCell ref="B1:AL1"/>
    <mergeCell ref="C3:N3"/>
    <mergeCell ref="O3:Z3"/>
    <mergeCell ref="AA3:AL3"/>
  </mergeCells>
  <phoneticPr fontId="7" type="noConversion"/>
  <hyperlinks>
    <hyperlink ref="A1:A2" location="Contents!A1" display="Table of Contents" xr:uid="{00000000-0004-0000-0D00-000000000000}"/>
  </hyperlinks>
  <pageMargins left="0.25" right="0.25" top="0.25" bottom="0.25" header="0.5" footer="0.5"/>
  <pageSetup scale="8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ransitionEvaluation="1" transitionEntry="1" codeName="Sheet15">
    <pageSetUpPr fitToPage="1"/>
  </sheetPr>
  <dimension ref="A1:BV167"/>
  <sheetViews>
    <sheetView showGridLines="0" zoomScaleNormal="100" workbookViewId="0">
      <pane xSplit="2" ySplit="4" topLeftCell="BA36" activePane="bottomRight" state="frozen"/>
      <selection activeCell="BF63" sqref="BF63"/>
      <selection pane="topRight" activeCell="BF63" sqref="BF63"/>
      <selection pane="bottomLeft" activeCell="BF63" sqref="BF63"/>
      <selection pane="bottomRight" activeCell="BG1" sqref="BG1:BG1048576"/>
    </sheetView>
  </sheetViews>
  <sheetFormatPr defaultColWidth="11" defaultRowHeight="10.199999999999999" x14ac:dyDescent="0.2"/>
  <cols>
    <col min="1" max="1" width="11.5546875" style="50" customWidth="1"/>
    <col min="2" max="2" width="47.5546875" style="50" customWidth="1"/>
    <col min="3" max="50" width="6.5546875" style="50" customWidth="1"/>
    <col min="51" max="55" width="6.5546875" style="145" customWidth="1"/>
    <col min="56" max="58" width="6.5546875" style="767" customWidth="1"/>
    <col min="59" max="59" width="6.5546875" style="965" customWidth="1"/>
    <col min="60" max="62" width="6.5546875" style="145" customWidth="1"/>
    <col min="63" max="74" width="6.5546875" style="50" customWidth="1"/>
    <col min="75" max="16384" width="11" style="50"/>
  </cols>
  <sheetData>
    <row r="1" spans="1:74" ht="15.6" customHeight="1" x14ac:dyDescent="0.25">
      <c r="A1" s="1008" t="s">
        <v>479</v>
      </c>
      <c r="B1" s="1081" t="s">
        <v>481</v>
      </c>
      <c r="C1" s="1007"/>
      <c r="D1" s="1007"/>
      <c r="E1" s="1007"/>
      <c r="F1" s="1007"/>
      <c r="G1" s="1007"/>
      <c r="H1" s="1007"/>
      <c r="I1" s="1007"/>
      <c r="J1" s="1007"/>
      <c r="K1" s="1007"/>
      <c r="L1" s="1007"/>
      <c r="M1" s="1007"/>
      <c r="N1" s="1007"/>
      <c r="O1" s="1007"/>
      <c r="P1" s="1007"/>
      <c r="Q1" s="1007"/>
      <c r="R1" s="1007"/>
      <c r="S1" s="1007"/>
      <c r="T1" s="1007"/>
      <c r="U1" s="1007"/>
      <c r="V1" s="1007"/>
      <c r="W1" s="1007"/>
      <c r="X1" s="1007"/>
      <c r="Y1" s="1007"/>
      <c r="Z1" s="1007"/>
      <c r="AA1" s="1007"/>
      <c r="AB1" s="1007"/>
      <c r="AC1" s="1007"/>
      <c r="AD1" s="1007"/>
      <c r="AE1" s="1007"/>
      <c r="AF1" s="1007"/>
      <c r="AG1" s="1007"/>
      <c r="AH1" s="1007"/>
      <c r="AI1" s="1007"/>
      <c r="AJ1" s="1007"/>
      <c r="AK1" s="1007"/>
      <c r="AL1" s="1007"/>
    </row>
    <row r="2" spans="1:74" ht="14.1" customHeight="1" x14ac:dyDescent="0.25">
      <c r="A2" s="1009"/>
      <c r="B2" s="243" t="str">
        <f>"U.S. Energy Information Administration  |  Short-Term Energy Outlook  - "&amp;Dates!D1</f>
        <v>U.S. Energy Information Administration  |  Short-Term Energy Outlook  - October 2024</v>
      </c>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row>
    <row r="3" spans="1:74" s="7" customFormat="1"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s="7" customFormat="1"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687"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359"/>
      <c r="B5" s="862" t="s">
        <v>1409</v>
      </c>
      <c r="C5" s="483"/>
      <c r="D5" s="483"/>
      <c r="E5" s="483"/>
      <c r="F5" s="483"/>
      <c r="G5" s="483"/>
      <c r="H5" s="483"/>
      <c r="I5" s="483"/>
      <c r="J5" s="483"/>
      <c r="K5" s="483"/>
      <c r="L5" s="483"/>
      <c r="M5" s="483"/>
      <c r="N5" s="483"/>
      <c r="O5" s="483"/>
      <c r="P5" s="483"/>
      <c r="Q5" s="483"/>
      <c r="R5" s="483"/>
      <c r="S5" s="483"/>
      <c r="T5" s="483"/>
      <c r="U5" s="483"/>
      <c r="V5" s="483"/>
      <c r="W5" s="483"/>
      <c r="X5" s="483"/>
      <c r="Y5" s="483"/>
      <c r="Z5" s="483"/>
      <c r="AA5" s="483"/>
      <c r="AB5" s="483"/>
      <c r="AC5" s="483"/>
      <c r="AD5" s="483"/>
      <c r="AE5" s="483"/>
      <c r="AF5" s="483"/>
      <c r="AG5" s="483"/>
      <c r="AH5" s="483"/>
      <c r="AI5" s="483"/>
      <c r="AJ5" s="483"/>
      <c r="AK5" s="483"/>
      <c r="AL5" s="483"/>
      <c r="AM5" s="483"/>
      <c r="AN5" s="483"/>
      <c r="AO5" s="483"/>
      <c r="AP5" s="483"/>
      <c r="AQ5" s="483"/>
      <c r="AR5" s="483"/>
      <c r="AS5" s="483"/>
      <c r="AT5" s="483"/>
      <c r="AU5" s="483"/>
      <c r="AV5" s="483"/>
      <c r="AW5" s="483"/>
      <c r="AX5" s="483"/>
      <c r="AY5" s="157"/>
      <c r="AZ5" s="157"/>
      <c r="BA5" s="157"/>
      <c r="BB5" s="157"/>
      <c r="BC5" s="157"/>
      <c r="BD5" s="768"/>
      <c r="BE5" s="768"/>
      <c r="BF5" s="768"/>
      <c r="BG5" s="768"/>
      <c r="BH5" s="486"/>
      <c r="BI5" s="486"/>
      <c r="BJ5" s="487"/>
      <c r="BK5" s="487"/>
      <c r="BL5" s="487"/>
      <c r="BM5" s="487"/>
      <c r="BN5" s="487"/>
      <c r="BO5" s="487"/>
      <c r="BP5" s="487"/>
      <c r="BQ5" s="487"/>
      <c r="BR5" s="487"/>
      <c r="BS5" s="487"/>
      <c r="BT5" s="487"/>
      <c r="BU5" s="487"/>
      <c r="BV5" s="487"/>
    </row>
    <row r="6" spans="1:74" s="311" customFormat="1" ht="11.1" customHeight="1" x14ac:dyDescent="0.2">
      <c r="A6" s="493" t="s">
        <v>588</v>
      </c>
      <c r="B6" s="494" t="s">
        <v>1027</v>
      </c>
      <c r="C6" s="109">
        <v>345.20132364</v>
      </c>
      <c r="D6" s="109">
        <v>322.52961648000002</v>
      </c>
      <c r="E6" s="109">
        <v>313.64731015000001</v>
      </c>
      <c r="F6" s="109">
        <v>283.09026381000001</v>
      </c>
      <c r="G6" s="109">
        <v>308.54197282000001</v>
      </c>
      <c r="H6" s="109">
        <v>355.87056372000001</v>
      </c>
      <c r="I6" s="109">
        <v>415.29837608000003</v>
      </c>
      <c r="J6" s="109">
        <v>404.41825654000002</v>
      </c>
      <c r="K6" s="109">
        <v>337.23335480999998</v>
      </c>
      <c r="L6" s="109">
        <v>317.58800888000002</v>
      </c>
      <c r="M6" s="109">
        <v>304.81618874999998</v>
      </c>
      <c r="N6" s="109">
        <v>348.84579484</v>
      </c>
      <c r="O6" s="109">
        <v>353.35492209</v>
      </c>
      <c r="P6" s="109">
        <v>326.82639505999998</v>
      </c>
      <c r="Q6" s="109">
        <v>315.22350189000002</v>
      </c>
      <c r="R6" s="109">
        <v>296.63226048000001</v>
      </c>
      <c r="S6" s="109">
        <v>323.87580751000002</v>
      </c>
      <c r="T6" s="109">
        <v>378.29815458000002</v>
      </c>
      <c r="U6" s="109">
        <v>410.03797579000002</v>
      </c>
      <c r="V6" s="109">
        <v>416.23633957999999</v>
      </c>
      <c r="W6" s="109">
        <v>350.48453697000002</v>
      </c>
      <c r="X6" s="109">
        <v>323.05302104999998</v>
      </c>
      <c r="Y6" s="109">
        <v>315.47141757000003</v>
      </c>
      <c r="Z6" s="109">
        <v>339.51664798000002</v>
      </c>
      <c r="AA6" s="109">
        <v>376.76344920999998</v>
      </c>
      <c r="AB6" s="109">
        <v>326.13165514000002</v>
      </c>
      <c r="AC6" s="109">
        <v>326.52688604000002</v>
      </c>
      <c r="AD6" s="109">
        <v>306.49025726999997</v>
      </c>
      <c r="AE6" s="109">
        <v>344.95107374999998</v>
      </c>
      <c r="AF6" s="109">
        <v>383.51886698999999</v>
      </c>
      <c r="AG6" s="109">
        <v>428.44004875000002</v>
      </c>
      <c r="AH6" s="109">
        <v>418.04679854</v>
      </c>
      <c r="AI6" s="109">
        <v>355.49279214000001</v>
      </c>
      <c r="AJ6" s="109">
        <v>316.83742246999998</v>
      </c>
      <c r="AK6" s="109">
        <v>324.40721787000001</v>
      </c>
      <c r="AL6" s="109">
        <v>364.27774602</v>
      </c>
      <c r="AM6" s="109">
        <v>351.33152903000001</v>
      </c>
      <c r="AN6" s="109">
        <v>311.21887050999999</v>
      </c>
      <c r="AO6" s="109">
        <v>332.49765179000002</v>
      </c>
      <c r="AP6" s="109">
        <v>301.54059243</v>
      </c>
      <c r="AQ6" s="109">
        <v>330.11790898999999</v>
      </c>
      <c r="AR6" s="109">
        <v>358.55303099999998</v>
      </c>
      <c r="AS6" s="109">
        <v>427.15576171999999</v>
      </c>
      <c r="AT6" s="109">
        <v>425.43610452000001</v>
      </c>
      <c r="AU6" s="109">
        <v>359.15284824000003</v>
      </c>
      <c r="AV6" s="109">
        <v>329.70162579999999</v>
      </c>
      <c r="AW6" s="109">
        <v>322.74364506000001</v>
      </c>
      <c r="AX6" s="109">
        <v>347.72597144999997</v>
      </c>
      <c r="AY6" s="109">
        <v>381.53624516999997</v>
      </c>
      <c r="AZ6" s="109">
        <v>320.44042185000001</v>
      </c>
      <c r="BA6" s="109">
        <v>323.29054452999998</v>
      </c>
      <c r="BB6" s="109">
        <v>309.43288238999997</v>
      </c>
      <c r="BC6" s="109">
        <v>345.84327356</v>
      </c>
      <c r="BD6" s="707">
        <v>392.27420207</v>
      </c>
      <c r="BE6" s="707">
        <v>433.61988713</v>
      </c>
      <c r="BF6" s="707">
        <v>425.81619999999998</v>
      </c>
      <c r="BG6" s="707">
        <v>357.87099999999998</v>
      </c>
      <c r="BH6" s="437">
        <v>337.66579999999999</v>
      </c>
      <c r="BI6" s="437">
        <v>325.33769999999998</v>
      </c>
      <c r="BJ6" s="437">
        <v>361.87180000000001</v>
      </c>
      <c r="BK6" s="437">
        <v>380.82709999999997</v>
      </c>
      <c r="BL6" s="437">
        <v>319.77820000000003</v>
      </c>
      <c r="BM6" s="437">
        <v>332.8972</v>
      </c>
      <c r="BN6" s="437">
        <v>315.92829999999998</v>
      </c>
      <c r="BO6" s="437">
        <v>345.2022</v>
      </c>
      <c r="BP6" s="437">
        <v>389.45069999999998</v>
      </c>
      <c r="BQ6" s="437">
        <v>441.29919999999998</v>
      </c>
      <c r="BR6" s="437">
        <v>439.59129999999999</v>
      </c>
      <c r="BS6" s="437">
        <v>369.31889999999999</v>
      </c>
      <c r="BT6" s="437">
        <v>341.65989999999999</v>
      </c>
      <c r="BU6" s="437">
        <v>328.90559999999999</v>
      </c>
      <c r="BV6" s="437">
        <v>365.21620000000001</v>
      </c>
    </row>
    <row r="7" spans="1:74" s="311" customFormat="1" ht="11.1" customHeight="1" x14ac:dyDescent="0.2">
      <c r="A7" s="495" t="s">
        <v>585</v>
      </c>
      <c r="B7" s="859" t="s">
        <v>1025</v>
      </c>
      <c r="C7" s="109">
        <v>342.01910966000003</v>
      </c>
      <c r="D7" s="109">
        <v>319.69810647000003</v>
      </c>
      <c r="E7" s="109">
        <v>309.86969614999998</v>
      </c>
      <c r="F7" s="109">
        <v>279.84621380999999</v>
      </c>
      <c r="G7" s="109">
        <v>304.83682580999999</v>
      </c>
      <c r="H7" s="109">
        <v>351.96718971000001</v>
      </c>
      <c r="I7" s="109">
        <v>409.87126008000001</v>
      </c>
      <c r="J7" s="109">
        <v>398.53559253999998</v>
      </c>
      <c r="K7" s="109">
        <v>333.49303682999999</v>
      </c>
      <c r="L7" s="109">
        <v>313.70343889999998</v>
      </c>
      <c r="M7" s="109">
        <v>301.40296374000002</v>
      </c>
      <c r="N7" s="109">
        <v>344.52341285</v>
      </c>
      <c r="O7" s="109">
        <v>349.20970907999998</v>
      </c>
      <c r="P7" s="109">
        <v>323.89952904</v>
      </c>
      <c r="Q7" s="109">
        <v>311.39727590000001</v>
      </c>
      <c r="R7" s="109">
        <v>293.30794445999999</v>
      </c>
      <c r="S7" s="109">
        <v>320.18096152999999</v>
      </c>
      <c r="T7" s="109">
        <v>373.85647757999999</v>
      </c>
      <c r="U7" s="109">
        <v>405.62409079000003</v>
      </c>
      <c r="V7" s="109">
        <v>412.86476757999998</v>
      </c>
      <c r="W7" s="109">
        <v>347.74377498000001</v>
      </c>
      <c r="X7" s="109">
        <v>320.20177806999999</v>
      </c>
      <c r="Y7" s="109">
        <v>314.30952057000002</v>
      </c>
      <c r="Z7" s="109">
        <v>337.10356099000001</v>
      </c>
      <c r="AA7" s="109">
        <v>373.76591922</v>
      </c>
      <c r="AB7" s="109">
        <v>324.31105515000002</v>
      </c>
      <c r="AC7" s="109">
        <v>324.53085103000001</v>
      </c>
      <c r="AD7" s="109">
        <v>303.99405027</v>
      </c>
      <c r="AE7" s="109">
        <v>342.18440575</v>
      </c>
      <c r="AF7" s="109">
        <v>379.134477</v>
      </c>
      <c r="AG7" s="109">
        <v>422.97565278000002</v>
      </c>
      <c r="AH7" s="109">
        <v>412.13376154000002</v>
      </c>
      <c r="AI7" s="109">
        <v>351.65540012999998</v>
      </c>
      <c r="AJ7" s="109">
        <v>313.94938545999997</v>
      </c>
      <c r="AK7" s="109">
        <v>321.78055985999998</v>
      </c>
      <c r="AL7" s="109">
        <v>360.25671504000002</v>
      </c>
      <c r="AM7" s="109">
        <v>348.03065303</v>
      </c>
      <c r="AN7" s="109">
        <v>309.25814451999997</v>
      </c>
      <c r="AO7" s="109">
        <v>329.92005377999999</v>
      </c>
      <c r="AP7" s="109">
        <v>299.62779341999999</v>
      </c>
      <c r="AQ7" s="109">
        <v>327.49341498000001</v>
      </c>
      <c r="AR7" s="109">
        <v>356.86348299000002</v>
      </c>
      <c r="AS7" s="109">
        <v>425.90209571000003</v>
      </c>
      <c r="AT7" s="109">
        <v>424.04151452000002</v>
      </c>
      <c r="AU7" s="109">
        <v>359.04664223999998</v>
      </c>
      <c r="AV7" s="109">
        <v>329.49674181</v>
      </c>
      <c r="AW7" s="109">
        <v>322.10341304999997</v>
      </c>
      <c r="AX7" s="109">
        <v>346.38722644000001</v>
      </c>
      <c r="AY7" s="109">
        <v>379.79944717000001</v>
      </c>
      <c r="AZ7" s="109">
        <v>320.28003486</v>
      </c>
      <c r="BA7" s="109">
        <v>323.63910354000001</v>
      </c>
      <c r="BB7" s="109">
        <v>309.89599440000001</v>
      </c>
      <c r="BC7" s="109">
        <v>345.79810156999997</v>
      </c>
      <c r="BD7" s="707">
        <v>389.78412135000002</v>
      </c>
      <c r="BE7" s="707">
        <v>430.42394114000001</v>
      </c>
      <c r="BF7" s="707">
        <v>422.6474</v>
      </c>
      <c r="BG7" s="707">
        <v>356.01729999999998</v>
      </c>
      <c r="BH7" s="437">
        <v>336.346</v>
      </c>
      <c r="BI7" s="437">
        <v>323.77159999999998</v>
      </c>
      <c r="BJ7" s="437">
        <v>359.96510000000001</v>
      </c>
      <c r="BK7" s="437">
        <v>378.38409999999999</v>
      </c>
      <c r="BL7" s="437">
        <v>318.25920000000002</v>
      </c>
      <c r="BM7" s="437">
        <v>330.90699999999998</v>
      </c>
      <c r="BN7" s="437">
        <v>314.36720000000003</v>
      </c>
      <c r="BO7" s="437">
        <v>343.17239999999998</v>
      </c>
      <c r="BP7" s="437">
        <v>386.8648</v>
      </c>
      <c r="BQ7" s="437">
        <v>438.36660000000001</v>
      </c>
      <c r="BR7" s="437">
        <v>436.4735</v>
      </c>
      <c r="BS7" s="437">
        <v>367.50990000000002</v>
      </c>
      <c r="BT7" s="437">
        <v>340.38339999999999</v>
      </c>
      <c r="BU7" s="437">
        <v>327.37329999999997</v>
      </c>
      <c r="BV7" s="437">
        <v>363.33699999999999</v>
      </c>
    </row>
    <row r="8" spans="1:74" ht="11.1" customHeight="1" x14ac:dyDescent="0.2">
      <c r="A8" s="359" t="s">
        <v>586</v>
      </c>
      <c r="B8" s="858" t="s">
        <v>1008</v>
      </c>
      <c r="C8" s="427">
        <v>327.71017662000003</v>
      </c>
      <c r="D8" s="427">
        <v>306.45559788999998</v>
      </c>
      <c r="E8" s="427">
        <v>296.52242329000001</v>
      </c>
      <c r="F8" s="427">
        <v>267.76744989000002</v>
      </c>
      <c r="G8" s="427">
        <v>292.54631831</v>
      </c>
      <c r="H8" s="427">
        <v>339.24945960000002</v>
      </c>
      <c r="I8" s="427">
        <v>396.31127507999997</v>
      </c>
      <c r="J8" s="427">
        <v>384.92208773999999</v>
      </c>
      <c r="K8" s="427">
        <v>320.96814869999997</v>
      </c>
      <c r="L8" s="427">
        <v>301.33099442999998</v>
      </c>
      <c r="M8" s="427">
        <v>289.04609841000001</v>
      </c>
      <c r="N8" s="427">
        <v>330.82642434000002</v>
      </c>
      <c r="O8" s="427">
        <v>335.50756569999999</v>
      </c>
      <c r="P8" s="427">
        <v>312.79046679999999</v>
      </c>
      <c r="Q8" s="427">
        <v>299.39954768000001</v>
      </c>
      <c r="R8" s="427">
        <v>281.72475012000001</v>
      </c>
      <c r="S8" s="427">
        <v>308.03607340000002</v>
      </c>
      <c r="T8" s="427">
        <v>360.9186699</v>
      </c>
      <c r="U8" s="427">
        <v>391.70503095999999</v>
      </c>
      <c r="V8" s="427">
        <v>399.04340768999998</v>
      </c>
      <c r="W8" s="427">
        <v>335.24031330000003</v>
      </c>
      <c r="X8" s="427">
        <v>307.59117122999999</v>
      </c>
      <c r="Y8" s="427">
        <v>301.4582547</v>
      </c>
      <c r="Z8" s="427">
        <v>323.76603514999999</v>
      </c>
      <c r="AA8" s="427">
        <v>359.85566940000001</v>
      </c>
      <c r="AB8" s="427">
        <v>312.15804648</v>
      </c>
      <c r="AC8" s="427">
        <v>311.53005955999998</v>
      </c>
      <c r="AD8" s="427">
        <v>291.81450212999999</v>
      </c>
      <c r="AE8" s="427">
        <v>329.31767045999999</v>
      </c>
      <c r="AF8" s="427">
        <v>366.01821840000002</v>
      </c>
      <c r="AG8" s="427">
        <v>408.87429664000001</v>
      </c>
      <c r="AH8" s="427">
        <v>398.04124155</v>
      </c>
      <c r="AI8" s="427">
        <v>338.96642759999997</v>
      </c>
      <c r="AJ8" s="427">
        <v>301.4194268</v>
      </c>
      <c r="AK8" s="427">
        <v>308.81567009999998</v>
      </c>
      <c r="AL8" s="427">
        <v>347.08100557</v>
      </c>
      <c r="AM8" s="427">
        <v>334.69636265999998</v>
      </c>
      <c r="AN8" s="427">
        <v>296.90503303999998</v>
      </c>
      <c r="AO8" s="427">
        <v>316.97279837999997</v>
      </c>
      <c r="AP8" s="427">
        <v>288.42823571999998</v>
      </c>
      <c r="AQ8" s="427">
        <v>315.11660859</v>
      </c>
      <c r="AR8" s="427">
        <v>343.81321020000001</v>
      </c>
      <c r="AS8" s="427">
        <v>412.23485133000003</v>
      </c>
      <c r="AT8" s="427">
        <v>410.08733811000002</v>
      </c>
      <c r="AU8" s="427">
        <v>345.95578860000001</v>
      </c>
      <c r="AV8" s="427">
        <v>316.80229342000001</v>
      </c>
      <c r="AW8" s="427">
        <v>308.93419619999997</v>
      </c>
      <c r="AX8" s="427">
        <v>332.39183413000001</v>
      </c>
      <c r="AY8" s="427">
        <v>365.62525950999998</v>
      </c>
      <c r="AZ8" s="427">
        <v>307.77068351000003</v>
      </c>
      <c r="BA8" s="427">
        <v>311.07859664</v>
      </c>
      <c r="BB8" s="427">
        <v>297.60654407999999</v>
      </c>
      <c r="BC8" s="427">
        <v>333.11308013000001</v>
      </c>
      <c r="BD8" s="695">
        <v>377.35303354000001</v>
      </c>
      <c r="BE8" s="695">
        <v>417.04345172000001</v>
      </c>
      <c r="BF8" s="695">
        <v>408.77229999999997</v>
      </c>
      <c r="BG8" s="695">
        <v>343.31060000000002</v>
      </c>
      <c r="BH8" s="398">
        <v>323.7475</v>
      </c>
      <c r="BI8" s="398">
        <v>310.80070000000001</v>
      </c>
      <c r="BJ8" s="398">
        <v>346.17660000000001</v>
      </c>
      <c r="BK8" s="398">
        <v>364.75349999999997</v>
      </c>
      <c r="BL8" s="398">
        <v>306.26029999999997</v>
      </c>
      <c r="BM8" s="398">
        <v>318.26940000000002</v>
      </c>
      <c r="BN8" s="398">
        <v>302.16120000000001</v>
      </c>
      <c r="BO8" s="398">
        <v>330.3562</v>
      </c>
      <c r="BP8" s="398">
        <v>373.79610000000002</v>
      </c>
      <c r="BQ8" s="398">
        <v>424.44819999999999</v>
      </c>
      <c r="BR8" s="398">
        <v>422.26639999999998</v>
      </c>
      <c r="BS8" s="398">
        <v>354.53660000000002</v>
      </c>
      <c r="BT8" s="398">
        <v>327.54689999999999</v>
      </c>
      <c r="BU8" s="398">
        <v>314.19060000000002</v>
      </c>
      <c r="BV8" s="398">
        <v>349.33550000000002</v>
      </c>
    </row>
    <row r="9" spans="1:74" ht="11.1" customHeight="1" x14ac:dyDescent="0.2">
      <c r="A9" s="359" t="s">
        <v>760</v>
      </c>
      <c r="B9" s="858" t="s">
        <v>1009</v>
      </c>
      <c r="C9" s="427">
        <v>13.164051668000001</v>
      </c>
      <c r="D9" s="427">
        <v>12.168841612</v>
      </c>
      <c r="E9" s="427">
        <v>12.296850972</v>
      </c>
      <c r="F9" s="427">
        <v>11.13612663</v>
      </c>
      <c r="G9" s="427">
        <v>11.278249003999999</v>
      </c>
      <c r="H9" s="427">
        <v>11.615167140000001</v>
      </c>
      <c r="I9" s="427">
        <v>12.266783359</v>
      </c>
      <c r="J9" s="427">
        <v>12.372127063000001</v>
      </c>
      <c r="K9" s="427">
        <v>11.42742309</v>
      </c>
      <c r="L9" s="427">
        <v>11.340912341999999</v>
      </c>
      <c r="M9" s="427">
        <v>11.36963652</v>
      </c>
      <c r="N9" s="427">
        <v>12.628158729000001</v>
      </c>
      <c r="O9" s="427">
        <v>12.606454854000001</v>
      </c>
      <c r="P9" s="427">
        <v>10.136364448</v>
      </c>
      <c r="Q9" s="427">
        <v>11.009997324</v>
      </c>
      <c r="R9" s="427">
        <v>10.64531247</v>
      </c>
      <c r="S9" s="427">
        <v>11.17893263</v>
      </c>
      <c r="T9" s="427">
        <v>11.836579410000001</v>
      </c>
      <c r="U9" s="427">
        <v>12.714699259</v>
      </c>
      <c r="V9" s="427">
        <v>12.578950321000001</v>
      </c>
      <c r="W9" s="427">
        <v>11.38859442</v>
      </c>
      <c r="X9" s="427">
        <v>11.5708678</v>
      </c>
      <c r="Y9" s="427">
        <v>11.819855069999999</v>
      </c>
      <c r="Z9" s="427">
        <v>12.263584128</v>
      </c>
      <c r="AA9" s="427">
        <v>12.507651933</v>
      </c>
      <c r="AB9" s="427">
        <v>10.921140132</v>
      </c>
      <c r="AC9" s="427">
        <v>11.673136862</v>
      </c>
      <c r="AD9" s="427">
        <v>10.871232900000001</v>
      </c>
      <c r="AE9" s="427">
        <v>11.485485337</v>
      </c>
      <c r="AF9" s="427">
        <v>11.66105628</v>
      </c>
      <c r="AG9" s="427">
        <v>12.509503067000001</v>
      </c>
      <c r="AH9" s="427">
        <v>12.497536199000001</v>
      </c>
      <c r="AI9" s="427">
        <v>11.27184609</v>
      </c>
      <c r="AJ9" s="427">
        <v>11.230137221</v>
      </c>
      <c r="AK9" s="427">
        <v>11.63497308</v>
      </c>
      <c r="AL9" s="427">
        <v>11.779041201</v>
      </c>
      <c r="AM9" s="427">
        <v>11.969392547</v>
      </c>
      <c r="AN9" s="427">
        <v>11.121728184</v>
      </c>
      <c r="AO9" s="427">
        <v>11.646900229</v>
      </c>
      <c r="AP9" s="427">
        <v>9.9661552199999992</v>
      </c>
      <c r="AQ9" s="427">
        <v>11.03158064</v>
      </c>
      <c r="AR9" s="427">
        <v>11.603409510000001</v>
      </c>
      <c r="AS9" s="427">
        <v>12.101547004</v>
      </c>
      <c r="AT9" s="427">
        <v>12.412572422</v>
      </c>
      <c r="AU9" s="427">
        <v>11.663567370000001</v>
      </c>
      <c r="AV9" s="427">
        <v>11.330163711999999</v>
      </c>
      <c r="AW9" s="427">
        <v>11.7763344</v>
      </c>
      <c r="AX9" s="427">
        <v>12.533806571</v>
      </c>
      <c r="AY9" s="427">
        <v>12.692997181999999</v>
      </c>
      <c r="AZ9" s="427">
        <v>11.163718519</v>
      </c>
      <c r="BA9" s="427">
        <v>11.170820147000001</v>
      </c>
      <c r="BB9" s="427">
        <v>11.03184645</v>
      </c>
      <c r="BC9" s="427">
        <v>11.279515447</v>
      </c>
      <c r="BD9" s="695">
        <v>10.990835118</v>
      </c>
      <c r="BE9" s="695">
        <v>11.832448036000001</v>
      </c>
      <c r="BF9" s="695">
        <v>12.28989</v>
      </c>
      <c r="BG9" s="695">
        <v>11.24339</v>
      </c>
      <c r="BH9" s="398">
        <v>11.13598</v>
      </c>
      <c r="BI9" s="398">
        <v>11.52861</v>
      </c>
      <c r="BJ9" s="398">
        <v>12.250830000000001</v>
      </c>
      <c r="BK9" s="398">
        <v>12.09567</v>
      </c>
      <c r="BL9" s="398">
        <v>10.6294</v>
      </c>
      <c r="BM9" s="398">
        <v>11.1822</v>
      </c>
      <c r="BN9" s="398">
        <v>10.805300000000001</v>
      </c>
      <c r="BO9" s="398">
        <v>11.29415</v>
      </c>
      <c r="BP9" s="398">
        <v>11.53331</v>
      </c>
      <c r="BQ9" s="398">
        <v>12.240880000000001</v>
      </c>
      <c r="BR9" s="398">
        <v>12.529590000000001</v>
      </c>
      <c r="BS9" s="398">
        <v>11.4451</v>
      </c>
      <c r="BT9" s="398">
        <v>11.32705</v>
      </c>
      <c r="BU9" s="398">
        <v>11.709669999999999</v>
      </c>
      <c r="BV9" s="398">
        <v>12.443289999999999</v>
      </c>
    </row>
    <row r="10" spans="1:74" ht="11.1" customHeight="1" x14ac:dyDescent="0.2">
      <c r="A10" s="359" t="s">
        <v>761</v>
      </c>
      <c r="B10" s="858" t="s">
        <v>1010</v>
      </c>
      <c r="C10" s="427">
        <v>1.144881367</v>
      </c>
      <c r="D10" s="427">
        <v>1.073666971</v>
      </c>
      <c r="E10" s="427">
        <v>1.0504218869999999</v>
      </c>
      <c r="F10" s="427">
        <v>0.94263728999999996</v>
      </c>
      <c r="G10" s="427">
        <v>1.0122584999999999</v>
      </c>
      <c r="H10" s="427">
        <v>1.1025629699999999</v>
      </c>
      <c r="I10" s="427">
        <v>1.2932016420000001</v>
      </c>
      <c r="J10" s="427">
        <v>1.241377733</v>
      </c>
      <c r="K10" s="427">
        <v>1.0974650399999999</v>
      </c>
      <c r="L10" s="427">
        <v>1.03153213</v>
      </c>
      <c r="M10" s="427">
        <v>0.98722880999999996</v>
      </c>
      <c r="N10" s="427">
        <v>1.06882978</v>
      </c>
      <c r="O10" s="427">
        <v>1.095688521</v>
      </c>
      <c r="P10" s="427">
        <v>0.97269779599999995</v>
      </c>
      <c r="Q10" s="427">
        <v>0.98773089700000005</v>
      </c>
      <c r="R10" s="427">
        <v>0.93788187000000001</v>
      </c>
      <c r="S10" s="427">
        <v>0.96595550500000005</v>
      </c>
      <c r="T10" s="427">
        <v>1.10122827</v>
      </c>
      <c r="U10" s="427">
        <v>1.204360571</v>
      </c>
      <c r="V10" s="427">
        <v>1.242409568</v>
      </c>
      <c r="W10" s="427">
        <v>1.11486726</v>
      </c>
      <c r="X10" s="427">
        <v>1.0397390390000001</v>
      </c>
      <c r="Y10" s="427">
        <v>1.0314108</v>
      </c>
      <c r="Z10" s="427">
        <v>1.073941711</v>
      </c>
      <c r="AA10" s="427">
        <v>1.4025978830000001</v>
      </c>
      <c r="AB10" s="427">
        <v>1.23186854</v>
      </c>
      <c r="AC10" s="427">
        <v>1.327654608</v>
      </c>
      <c r="AD10" s="427">
        <v>1.30831524</v>
      </c>
      <c r="AE10" s="427">
        <v>1.3812499499999999</v>
      </c>
      <c r="AF10" s="427">
        <v>1.4552023199999999</v>
      </c>
      <c r="AG10" s="427">
        <v>1.5918530689999999</v>
      </c>
      <c r="AH10" s="427">
        <v>1.5949837899999999</v>
      </c>
      <c r="AI10" s="427">
        <v>1.4171264400000001</v>
      </c>
      <c r="AJ10" s="427">
        <v>1.299821444</v>
      </c>
      <c r="AK10" s="427">
        <v>1.32991668</v>
      </c>
      <c r="AL10" s="427">
        <v>1.396668265</v>
      </c>
      <c r="AM10" s="427">
        <v>1.3648978220000001</v>
      </c>
      <c r="AN10" s="427">
        <v>1.2313833000000001</v>
      </c>
      <c r="AO10" s="427">
        <v>1.3003551710000001</v>
      </c>
      <c r="AP10" s="427">
        <v>1.2334024800000001</v>
      </c>
      <c r="AQ10" s="427">
        <v>1.3452257489999999</v>
      </c>
      <c r="AR10" s="427">
        <v>1.4468632800000001</v>
      </c>
      <c r="AS10" s="427">
        <v>1.565697377</v>
      </c>
      <c r="AT10" s="427">
        <v>1.5416039909999999</v>
      </c>
      <c r="AU10" s="427">
        <v>1.42728627</v>
      </c>
      <c r="AV10" s="427">
        <v>1.364284673</v>
      </c>
      <c r="AW10" s="427">
        <v>1.3928824500000001</v>
      </c>
      <c r="AX10" s="427">
        <v>1.4615857370000001</v>
      </c>
      <c r="AY10" s="427">
        <v>1.481190478</v>
      </c>
      <c r="AZ10" s="427">
        <v>1.3456328280000001</v>
      </c>
      <c r="BA10" s="427">
        <v>1.3896867550000001</v>
      </c>
      <c r="BB10" s="427">
        <v>1.2576038700000001</v>
      </c>
      <c r="BC10" s="427">
        <v>1.405505993</v>
      </c>
      <c r="BD10" s="695">
        <v>1.4402526920000001</v>
      </c>
      <c r="BE10" s="695">
        <v>1.5480413799999999</v>
      </c>
      <c r="BF10" s="695">
        <v>1.5851690000000001</v>
      </c>
      <c r="BG10" s="695">
        <v>1.4633130000000001</v>
      </c>
      <c r="BH10" s="398">
        <v>1.4625509999999999</v>
      </c>
      <c r="BI10" s="398">
        <v>1.442293</v>
      </c>
      <c r="BJ10" s="398">
        <v>1.5376700000000001</v>
      </c>
      <c r="BK10" s="398">
        <v>1.5349539999999999</v>
      </c>
      <c r="BL10" s="398">
        <v>1.369502</v>
      </c>
      <c r="BM10" s="398">
        <v>1.455435</v>
      </c>
      <c r="BN10" s="398">
        <v>1.4006460000000001</v>
      </c>
      <c r="BO10" s="398">
        <v>1.522097</v>
      </c>
      <c r="BP10" s="398">
        <v>1.535347</v>
      </c>
      <c r="BQ10" s="398">
        <v>1.6775439999999999</v>
      </c>
      <c r="BR10" s="398">
        <v>1.6774720000000001</v>
      </c>
      <c r="BS10" s="398">
        <v>1.5281359999999999</v>
      </c>
      <c r="BT10" s="398">
        <v>1.5095229999999999</v>
      </c>
      <c r="BU10" s="398">
        <v>1.4730080000000001</v>
      </c>
      <c r="BV10" s="398">
        <v>1.558135</v>
      </c>
    </row>
    <row r="11" spans="1:74" s="311" customFormat="1" ht="11.1" customHeight="1" x14ac:dyDescent="0.2">
      <c r="A11" s="493" t="s">
        <v>587</v>
      </c>
      <c r="B11" s="859" t="s">
        <v>1026</v>
      </c>
      <c r="C11" s="109">
        <v>3.1822139840000001</v>
      </c>
      <c r="D11" s="109">
        <v>2.8315100040000001</v>
      </c>
      <c r="E11" s="109">
        <v>3.7776139959999999</v>
      </c>
      <c r="F11" s="109">
        <v>3.2440500000000001</v>
      </c>
      <c r="G11" s="109">
        <v>3.7051470009999998</v>
      </c>
      <c r="H11" s="109">
        <v>3.9033740099999998</v>
      </c>
      <c r="I11" s="109">
        <v>5.4271159979999997</v>
      </c>
      <c r="J11" s="109">
        <v>5.8826640049999996</v>
      </c>
      <c r="K11" s="109">
        <v>3.7403179799999999</v>
      </c>
      <c r="L11" s="109">
        <v>3.8845699790000001</v>
      </c>
      <c r="M11" s="109">
        <v>3.4132250100000001</v>
      </c>
      <c r="N11" s="109">
        <v>4.322381987</v>
      </c>
      <c r="O11" s="109">
        <v>4.1452130189999998</v>
      </c>
      <c r="P11" s="109">
        <v>2.9268660120000001</v>
      </c>
      <c r="Q11" s="109">
        <v>3.8262259950000002</v>
      </c>
      <c r="R11" s="109">
        <v>3.3243160199999999</v>
      </c>
      <c r="S11" s="109">
        <v>3.6948459800000002</v>
      </c>
      <c r="T11" s="109">
        <v>4.4416770000000003</v>
      </c>
      <c r="U11" s="109">
        <v>4.4138849970000003</v>
      </c>
      <c r="V11" s="109">
        <v>3.3715719970000002</v>
      </c>
      <c r="W11" s="109">
        <v>2.7407619900000002</v>
      </c>
      <c r="X11" s="109">
        <v>2.8512429799999999</v>
      </c>
      <c r="Y11" s="109">
        <v>1.161897</v>
      </c>
      <c r="Z11" s="109">
        <v>2.4130869960000001</v>
      </c>
      <c r="AA11" s="109">
        <v>2.9975299959999999</v>
      </c>
      <c r="AB11" s="109">
        <v>1.820599984</v>
      </c>
      <c r="AC11" s="109">
        <v>1.9960350060000001</v>
      </c>
      <c r="AD11" s="109">
        <v>2.4962070000000001</v>
      </c>
      <c r="AE11" s="109">
        <v>2.7666680050000001</v>
      </c>
      <c r="AF11" s="109">
        <v>4.3843899899999998</v>
      </c>
      <c r="AG11" s="109">
        <v>5.4643959779999998</v>
      </c>
      <c r="AH11" s="109">
        <v>5.913036999</v>
      </c>
      <c r="AI11" s="109">
        <v>3.8373920099999999</v>
      </c>
      <c r="AJ11" s="109">
        <v>2.8880370040000001</v>
      </c>
      <c r="AK11" s="109">
        <v>2.6266580099999999</v>
      </c>
      <c r="AL11" s="109">
        <v>4.0210309869999996</v>
      </c>
      <c r="AM11" s="109">
        <v>3.3008760009999998</v>
      </c>
      <c r="AN11" s="109">
        <v>1.960725984</v>
      </c>
      <c r="AO11" s="109">
        <v>2.5775980129999998</v>
      </c>
      <c r="AP11" s="109">
        <v>1.9127990100000001</v>
      </c>
      <c r="AQ11" s="109">
        <v>2.624494007</v>
      </c>
      <c r="AR11" s="109">
        <v>1.68954801</v>
      </c>
      <c r="AS11" s="109">
        <v>1.253666009</v>
      </c>
      <c r="AT11" s="109">
        <v>1.3945899939999999</v>
      </c>
      <c r="AU11" s="109">
        <v>0.10620599999999999</v>
      </c>
      <c r="AV11" s="109">
        <v>0.20488399099999999</v>
      </c>
      <c r="AW11" s="109">
        <v>0.64023200999999996</v>
      </c>
      <c r="AX11" s="109">
        <v>1.338745013</v>
      </c>
      <c r="AY11" s="109">
        <v>1.736798002</v>
      </c>
      <c r="AZ11" s="109">
        <v>0.160386994</v>
      </c>
      <c r="BA11" s="109">
        <v>-0.34855900899999998</v>
      </c>
      <c r="BB11" s="109">
        <v>-0.46311201000000002</v>
      </c>
      <c r="BC11" s="109">
        <v>4.5171991000000002E-2</v>
      </c>
      <c r="BD11" s="707">
        <v>2.4900807203999999</v>
      </c>
      <c r="BE11" s="707">
        <v>3.1959459913999999</v>
      </c>
      <c r="BF11" s="707">
        <v>3.1687880000000002</v>
      </c>
      <c r="BG11" s="707">
        <v>1.853723</v>
      </c>
      <c r="BH11" s="437">
        <v>1.319766</v>
      </c>
      <c r="BI11" s="437">
        <v>1.566028</v>
      </c>
      <c r="BJ11" s="437">
        <v>1.906741</v>
      </c>
      <c r="BK11" s="437">
        <v>2.4429810000000001</v>
      </c>
      <c r="BL11" s="437">
        <v>1.5190699999999999</v>
      </c>
      <c r="BM11" s="437">
        <v>1.9901230000000001</v>
      </c>
      <c r="BN11" s="437">
        <v>1.5611250000000001</v>
      </c>
      <c r="BO11" s="437">
        <v>2.0298020000000001</v>
      </c>
      <c r="BP11" s="437">
        <v>2.5858729999999999</v>
      </c>
      <c r="BQ11" s="437">
        <v>2.9325969999999999</v>
      </c>
      <c r="BR11" s="437">
        <v>3.1178460000000001</v>
      </c>
      <c r="BS11" s="437">
        <v>1.809051</v>
      </c>
      <c r="BT11" s="437">
        <v>1.2764279999999999</v>
      </c>
      <c r="BU11" s="437">
        <v>1.5322549999999999</v>
      </c>
      <c r="BV11" s="437">
        <v>1.87927</v>
      </c>
    </row>
    <row r="12" spans="1:74" s="311" customFormat="1" ht="11.1" customHeight="1" x14ac:dyDescent="0.2">
      <c r="A12" s="493"/>
      <c r="B12" s="859"/>
      <c r="C12" s="109"/>
      <c r="D12" s="109"/>
      <c r="E12" s="109"/>
      <c r="F12" s="109"/>
      <c r="G12" s="109"/>
      <c r="H12" s="109"/>
      <c r="I12" s="109"/>
      <c r="J12" s="109"/>
      <c r="K12" s="109"/>
      <c r="L12" s="109"/>
      <c r="M12" s="109"/>
      <c r="N12" s="109"/>
      <c r="O12" s="109"/>
      <c r="P12" s="109"/>
      <c r="Q12" s="109"/>
      <c r="R12" s="109"/>
      <c r="S12" s="109"/>
      <c r="T12" s="109"/>
      <c r="U12" s="109"/>
      <c r="V12" s="109"/>
      <c r="W12" s="109"/>
      <c r="X12" s="109"/>
      <c r="Y12" s="109"/>
      <c r="Z12" s="109"/>
      <c r="AA12" s="109"/>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707"/>
      <c r="BE12" s="707"/>
      <c r="BF12" s="707"/>
      <c r="BG12" s="707"/>
      <c r="BH12" s="437"/>
      <c r="BI12" s="437"/>
      <c r="BJ12" s="437"/>
      <c r="BK12" s="437"/>
      <c r="BL12" s="437"/>
      <c r="BM12" s="437"/>
      <c r="BN12" s="437"/>
      <c r="BO12" s="437"/>
      <c r="BP12" s="437"/>
      <c r="BQ12" s="437"/>
      <c r="BR12" s="437"/>
      <c r="BS12" s="437"/>
      <c r="BT12" s="437"/>
      <c r="BU12" s="437"/>
      <c r="BV12" s="437"/>
    </row>
    <row r="13" spans="1:74" s="311" customFormat="1" ht="11.1" customHeight="1" x14ac:dyDescent="0.2">
      <c r="A13" s="493" t="s">
        <v>571</v>
      </c>
      <c r="B13" s="494" t="s">
        <v>1028</v>
      </c>
      <c r="C13" s="109">
        <v>2.3125369999999998</v>
      </c>
      <c r="D13" s="109">
        <v>2.6227269999999998</v>
      </c>
      <c r="E13" s="109">
        <v>3.4238569999999999</v>
      </c>
      <c r="F13" s="109">
        <v>3.8157489999999998</v>
      </c>
      <c r="G13" s="109">
        <v>4.2672980000000003</v>
      </c>
      <c r="H13" s="109">
        <v>4.2690400000000004</v>
      </c>
      <c r="I13" s="109">
        <v>4.4052759999999997</v>
      </c>
      <c r="J13" s="109">
        <v>4.1985159999999997</v>
      </c>
      <c r="K13" s="109">
        <v>3.7215020000000001</v>
      </c>
      <c r="L13" s="109">
        <v>3.3101419999999999</v>
      </c>
      <c r="M13" s="109">
        <v>2.686766</v>
      </c>
      <c r="N13" s="109">
        <v>2.4889700000000001</v>
      </c>
      <c r="O13" s="109">
        <v>2.7498200000000002</v>
      </c>
      <c r="P13" s="109">
        <v>2.9391419999999999</v>
      </c>
      <c r="Q13" s="109">
        <v>4.1583069999999998</v>
      </c>
      <c r="R13" s="109">
        <v>4.6103360000000002</v>
      </c>
      <c r="S13" s="109">
        <v>5.0626860000000002</v>
      </c>
      <c r="T13" s="109">
        <v>5.1071669999999996</v>
      </c>
      <c r="U13" s="109">
        <v>5.1923959999999996</v>
      </c>
      <c r="V13" s="109">
        <v>4.924366</v>
      </c>
      <c r="W13" s="109">
        <v>4.3697629999999998</v>
      </c>
      <c r="X13" s="109">
        <v>3.820954</v>
      </c>
      <c r="Y13" s="109">
        <v>3.2590599999999998</v>
      </c>
      <c r="Z13" s="109">
        <v>2.9702039999999998</v>
      </c>
      <c r="AA13" s="109">
        <v>3.3765000000000001</v>
      </c>
      <c r="AB13" s="109">
        <v>3.7168220000000001</v>
      </c>
      <c r="AC13" s="109">
        <v>5.1210849999999999</v>
      </c>
      <c r="AD13" s="109">
        <v>5.6709940000000003</v>
      </c>
      <c r="AE13" s="109">
        <v>6.2357820000000004</v>
      </c>
      <c r="AF13" s="109">
        <v>6.2290910000000004</v>
      </c>
      <c r="AG13" s="109">
        <v>6.4376540000000002</v>
      </c>
      <c r="AH13" s="109">
        <v>6.1942500000000003</v>
      </c>
      <c r="AI13" s="109">
        <v>5.5443059999999997</v>
      </c>
      <c r="AJ13" s="109">
        <v>5.0222910000000001</v>
      </c>
      <c r="AK13" s="109">
        <v>4.0352290000000002</v>
      </c>
      <c r="AL13" s="109">
        <v>3.6982439999999999</v>
      </c>
      <c r="AM13" s="109">
        <v>3.9917400000000001</v>
      </c>
      <c r="AN13" s="109">
        <v>4.4008099999999999</v>
      </c>
      <c r="AO13" s="109">
        <v>6.0032769999999998</v>
      </c>
      <c r="AP13" s="109">
        <v>6.7678380000000002</v>
      </c>
      <c r="AQ13" s="109">
        <v>7.5598099999999997</v>
      </c>
      <c r="AR13" s="109">
        <v>7.4291869999999998</v>
      </c>
      <c r="AS13" s="109">
        <v>7.7465539999999997</v>
      </c>
      <c r="AT13" s="109">
        <v>7.5558529999999999</v>
      </c>
      <c r="AU13" s="109">
        <v>6.62296</v>
      </c>
      <c r="AV13" s="109">
        <v>6.0937270000000003</v>
      </c>
      <c r="AW13" s="109">
        <v>4.9579279999999999</v>
      </c>
      <c r="AX13" s="109">
        <v>4.4891959999999997</v>
      </c>
      <c r="AY13" s="109">
        <v>4.7824499999999999</v>
      </c>
      <c r="AZ13" s="109">
        <v>5.4170759999999998</v>
      </c>
      <c r="BA13" s="109">
        <v>7.1308999999999996</v>
      </c>
      <c r="BB13" s="109">
        <v>7.9087350000000001</v>
      </c>
      <c r="BC13" s="109">
        <v>8.5921369999999992</v>
      </c>
      <c r="BD13" s="707">
        <v>8.6176589999999997</v>
      </c>
      <c r="BE13" s="707">
        <v>8.8271099999999993</v>
      </c>
      <c r="BF13" s="707">
        <v>8.4611660000000004</v>
      </c>
      <c r="BG13" s="707">
        <v>7.5280990000000001</v>
      </c>
      <c r="BH13" s="437">
        <v>6.6896339999999999</v>
      </c>
      <c r="BI13" s="437">
        <v>5.3898060000000001</v>
      </c>
      <c r="BJ13" s="437">
        <v>4.9187349999999999</v>
      </c>
      <c r="BK13" s="437">
        <v>5.2870470000000003</v>
      </c>
      <c r="BL13" s="437">
        <v>5.8046740000000003</v>
      </c>
      <c r="BM13" s="437">
        <v>7.9639749999999996</v>
      </c>
      <c r="BN13" s="437">
        <v>8.8431800000000003</v>
      </c>
      <c r="BO13" s="437">
        <v>9.693873</v>
      </c>
      <c r="BP13" s="437">
        <v>9.7699379999999998</v>
      </c>
      <c r="BQ13" s="437">
        <v>10.04594</v>
      </c>
      <c r="BR13" s="437">
        <v>9.6222279999999998</v>
      </c>
      <c r="BS13" s="437">
        <v>8.5527680000000004</v>
      </c>
      <c r="BT13" s="437">
        <v>7.5939829999999997</v>
      </c>
      <c r="BU13" s="437">
        <v>6.1149190000000004</v>
      </c>
      <c r="BV13" s="437">
        <v>5.5761799999999999</v>
      </c>
    </row>
    <row r="14" spans="1:74" ht="11.1" customHeight="1" x14ac:dyDescent="0.2">
      <c r="A14" s="256" t="s">
        <v>572</v>
      </c>
      <c r="B14" s="491" t="s">
        <v>1011</v>
      </c>
      <c r="C14" s="427">
        <v>1.3852390000000001</v>
      </c>
      <c r="D14" s="427">
        <v>1.5775539999999999</v>
      </c>
      <c r="E14" s="427">
        <v>2.0491269999999999</v>
      </c>
      <c r="F14" s="427">
        <v>2.3101419999999999</v>
      </c>
      <c r="G14" s="427">
        <v>2.6096020000000002</v>
      </c>
      <c r="H14" s="427">
        <v>2.6096300000000001</v>
      </c>
      <c r="I14" s="427">
        <v>2.6801219999999999</v>
      </c>
      <c r="J14" s="427">
        <v>2.5397470000000002</v>
      </c>
      <c r="K14" s="427">
        <v>2.2414960000000002</v>
      </c>
      <c r="L14" s="427">
        <v>2.0077310000000002</v>
      </c>
      <c r="M14" s="427">
        <v>1.656542</v>
      </c>
      <c r="N14" s="427">
        <v>1.5118529999999999</v>
      </c>
      <c r="O14" s="427">
        <v>1.6694180000000001</v>
      </c>
      <c r="P14" s="427">
        <v>1.7743169999999999</v>
      </c>
      <c r="Q14" s="427">
        <v>2.5489739999999999</v>
      </c>
      <c r="R14" s="427">
        <v>2.8371040000000001</v>
      </c>
      <c r="S14" s="427">
        <v>3.1348229999999999</v>
      </c>
      <c r="T14" s="427">
        <v>3.1609039999999999</v>
      </c>
      <c r="U14" s="427">
        <v>3.1876980000000001</v>
      </c>
      <c r="V14" s="427">
        <v>2.9941110000000002</v>
      </c>
      <c r="W14" s="427">
        <v>2.6424509999999999</v>
      </c>
      <c r="X14" s="427">
        <v>2.3078810000000001</v>
      </c>
      <c r="Y14" s="427">
        <v>2.067841</v>
      </c>
      <c r="Z14" s="427">
        <v>1.8567659999999999</v>
      </c>
      <c r="AA14" s="427">
        <v>2.1349689999999999</v>
      </c>
      <c r="AB14" s="427">
        <v>2.3570410000000002</v>
      </c>
      <c r="AC14" s="427">
        <v>3.2522410000000002</v>
      </c>
      <c r="AD14" s="427">
        <v>3.6321620000000001</v>
      </c>
      <c r="AE14" s="427">
        <v>4.0068219999999997</v>
      </c>
      <c r="AF14" s="427">
        <v>3.9971139999999998</v>
      </c>
      <c r="AG14" s="427">
        <v>4.1176570000000003</v>
      </c>
      <c r="AH14" s="427">
        <v>3.9821780000000002</v>
      </c>
      <c r="AI14" s="427">
        <v>3.5685389999999999</v>
      </c>
      <c r="AJ14" s="427">
        <v>3.3060369999999999</v>
      </c>
      <c r="AK14" s="427">
        <v>2.6934960000000001</v>
      </c>
      <c r="AL14" s="427">
        <v>2.462027</v>
      </c>
      <c r="AM14" s="427">
        <v>2.6408170000000002</v>
      </c>
      <c r="AN14" s="427">
        <v>2.9084720000000002</v>
      </c>
      <c r="AO14" s="427">
        <v>3.9718100000000001</v>
      </c>
      <c r="AP14" s="427">
        <v>4.5174409999999998</v>
      </c>
      <c r="AQ14" s="427">
        <v>5.1066929999999999</v>
      </c>
      <c r="AR14" s="427">
        <v>4.9837680000000004</v>
      </c>
      <c r="AS14" s="427">
        <v>5.2088910000000004</v>
      </c>
      <c r="AT14" s="427">
        <v>5.1337210000000004</v>
      </c>
      <c r="AU14" s="427">
        <v>4.4575820000000004</v>
      </c>
      <c r="AV14" s="427">
        <v>4.2030089999999998</v>
      </c>
      <c r="AW14" s="427">
        <v>3.4691139999999998</v>
      </c>
      <c r="AX14" s="427">
        <v>3.1330749999999998</v>
      </c>
      <c r="AY14" s="427">
        <v>3.3081670000000001</v>
      </c>
      <c r="AZ14" s="427">
        <v>3.7223160000000002</v>
      </c>
      <c r="BA14" s="427">
        <v>4.8768969999999996</v>
      </c>
      <c r="BB14" s="427">
        <v>5.4370960000000004</v>
      </c>
      <c r="BC14" s="427">
        <v>5.856338</v>
      </c>
      <c r="BD14" s="695">
        <v>5.8616349999999997</v>
      </c>
      <c r="BE14" s="695">
        <v>5.9654389999999999</v>
      </c>
      <c r="BF14" s="695">
        <v>5.7142980000000003</v>
      </c>
      <c r="BG14" s="695">
        <v>5.0584749999999996</v>
      </c>
      <c r="BH14" s="398">
        <v>4.4989540000000003</v>
      </c>
      <c r="BI14" s="398">
        <v>3.659789</v>
      </c>
      <c r="BJ14" s="398">
        <v>3.2939560000000001</v>
      </c>
      <c r="BK14" s="398">
        <v>3.534983</v>
      </c>
      <c r="BL14" s="398">
        <v>3.8830010000000001</v>
      </c>
      <c r="BM14" s="398">
        <v>5.3587400000000001</v>
      </c>
      <c r="BN14" s="398">
        <v>5.9879550000000004</v>
      </c>
      <c r="BO14" s="398">
        <v>6.5785920000000004</v>
      </c>
      <c r="BP14" s="398">
        <v>6.6476329999999999</v>
      </c>
      <c r="BQ14" s="398">
        <v>6.8150120000000003</v>
      </c>
      <c r="BR14" s="398">
        <v>6.5262960000000003</v>
      </c>
      <c r="BS14" s="398">
        <v>5.7743120000000001</v>
      </c>
      <c r="BT14" s="398">
        <v>5.1327470000000002</v>
      </c>
      <c r="BU14" s="398">
        <v>4.1722349999999997</v>
      </c>
      <c r="BV14" s="398">
        <v>3.7529509999999999</v>
      </c>
    </row>
    <row r="15" spans="1:74" ht="11.1" customHeight="1" x14ac:dyDescent="0.2">
      <c r="A15" s="256" t="s">
        <v>573</v>
      </c>
      <c r="B15" s="491" t="s">
        <v>1012</v>
      </c>
      <c r="C15" s="427">
        <v>0.73561200000000004</v>
      </c>
      <c r="D15" s="427">
        <v>0.83321800000000001</v>
      </c>
      <c r="E15" s="427">
        <v>1.0822529999999999</v>
      </c>
      <c r="F15" s="427">
        <v>1.189365</v>
      </c>
      <c r="G15" s="427">
        <v>1.3091489999999999</v>
      </c>
      <c r="H15" s="427">
        <v>1.305048</v>
      </c>
      <c r="I15" s="427">
        <v>1.355407</v>
      </c>
      <c r="J15" s="427">
        <v>1.30088</v>
      </c>
      <c r="K15" s="427">
        <v>1.1589929999999999</v>
      </c>
      <c r="L15" s="427">
        <v>1.0114350000000001</v>
      </c>
      <c r="M15" s="427">
        <v>0.80431319999999995</v>
      </c>
      <c r="N15" s="427">
        <v>0.77378610000000003</v>
      </c>
      <c r="O15" s="427">
        <v>0.86467179999999999</v>
      </c>
      <c r="P15" s="427">
        <v>0.93466970000000005</v>
      </c>
      <c r="Q15" s="427">
        <v>1.279522</v>
      </c>
      <c r="R15" s="427">
        <v>1.4160550000000001</v>
      </c>
      <c r="S15" s="427">
        <v>1.533736</v>
      </c>
      <c r="T15" s="427">
        <v>1.5506340000000001</v>
      </c>
      <c r="U15" s="427">
        <v>1.5994390000000001</v>
      </c>
      <c r="V15" s="427">
        <v>1.5379529999999999</v>
      </c>
      <c r="W15" s="427">
        <v>1.3731329999999999</v>
      </c>
      <c r="X15" s="427">
        <v>1.1944250000000001</v>
      </c>
      <c r="Y15" s="427">
        <v>0.94518809999999998</v>
      </c>
      <c r="Z15" s="427">
        <v>0.89461639999999998</v>
      </c>
      <c r="AA15" s="427">
        <v>1.0118910000000001</v>
      </c>
      <c r="AB15" s="427">
        <v>1.1158079999999999</v>
      </c>
      <c r="AC15" s="427">
        <v>1.520813</v>
      </c>
      <c r="AD15" s="427">
        <v>1.662012</v>
      </c>
      <c r="AE15" s="427">
        <v>1.8157570000000001</v>
      </c>
      <c r="AF15" s="427">
        <v>1.8185750000000001</v>
      </c>
      <c r="AG15" s="427">
        <v>1.893588</v>
      </c>
      <c r="AH15" s="427">
        <v>1.8013749999999999</v>
      </c>
      <c r="AI15" s="427">
        <v>1.6075120000000001</v>
      </c>
      <c r="AJ15" s="427">
        <v>1.383238</v>
      </c>
      <c r="AK15" s="427">
        <v>1.0859639999999999</v>
      </c>
      <c r="AL15" s="427">
        <v>1.007368</v>
      </c>
      <c r="AM15" s="427">
        <v>1.1048640000000001</v>
      </c>
      <c r="AN15" s="427">
        <v>1.230844</v>
      </c>
      <c r="AO15" s="427">
        <v>1.6575299999999999</v>
      </c>
      <c r="AP15" s="427">
        <v>1.8381810000000001</v>
      </c>
      <c r="AQ15" s="427">
        <v>2.0022950000000002</v>
      </c>
      <c r="AR15" s="427">
        <v>1.9948920000000001</v>
      </c>
      <c r="AS15" s="427">
        <v>2.0725519999999999</v>
      </c>
      <c r="AT15" s="427">
        <v>1.976305</v>
      </c>
      <c r="AU15" s="427">
        <v>1.7643310000000001</v>
      </c>
      <c r="AV15" s="427">
        <v>1.526319</v>
      </c>
      <c r="AW15" s="427">
        <v>1.201749</v>
      </c>
      <c r="AX15" s="427">
        <v>1.100589</v>
      </c>
      <c r="AY15" s="427">
        <v>1.206242</v>
      </c>
      <c r="AZ15" s="427">
        <v>1.395813</v>
      </c>
      <c r="BA15" s="427">
        <v>1.846622</v>
      </c>
      <c r="BB15" s="427">
        <v>2.028934</v>
      </c>
      <c r="BC15" s="427">
        <v>2.2554180000000001</v>
      </c>
      <c r="BD15" s="695">
        <v>2.2809659999999998</v>
      </c>
      <c r="BE15" s="695">
        <v>2.3729740000000001</v>
      </c>
      <c r="BF15" s="695">
        <v>2.2732899999999998</v>
      </c>
      <c r="BG15" s="695">
        <v>2.0419830000000001</v>
      </c>
      <c r="BH15" s="398">
        <v>1.801536</v>
      </c>
      <c r="BI15" s="398">
        <v>1.425656</v>
      </c>
      <c r="BJ15" s="398">
        <v>1.3512470000000001</v>
      </c>
      <c r="BK15" s="398">
        <v>1.462933</v>
      </c>
      <c r="BL15" s="398">
        <v>1.6128549999999999</v>
      </c>
      <c r="BM15" s="398">
        <v>2.1695959999999999</v>
      </c>
      <c r="BN15" s="398">
        <v>2.3840560000000002</v>
      </c>
      <c r="BO15" s="398">
        <v>2.596355</v>
      </c>
      <c r="BP15" s="398">
        <v>2.6030289999999998</v>
      </c>
      <c r="BQ15" s="398">
        <v>2.694982</v>
      </c>
      <c r="BR15" s="398">
        <v>2.5770179999999998</v>
      </c>
      <c r="BS15" s="398">
        <v>2.3101959999999999</v>
      </c>
      <c r="BT15" s="398">
        <v>2.035415</v>
      </c>
      <c r="BU15" s="398">
        <v>1.6095710000000001</v>
      </c>
      <c r="BV15" s="398">
        <v>1.5240340000000001</v>
      </c>
    </row>
    <row r="16" spans="1:74" ht="11.1" customHeight="1" x14ac:dyDescent="0.2">
      <c r="A16" s="256" t="s">
        <v>574</v>
      </c>
      <c r="B16" s="491" t="s">
        <v>1013</v>
      </c>
      <c r="C16" s="427">
        <v>0.191686</v>
      </c>
      <c r="D16" s="427">
        <v>0.211955</v>
      </c>
      <c r="E16" s="427">
        <v>0.29247689999999998</v>
      </c>
      <c r="F16" s="427">
        <v>0.31624150000000001</v>
      </c>
      <c r="G16" s="427">
        <v>0.34854689999999999</v>
      </c>
      <c r="H16" s="427">
        <v>0.35436220000000002</v>
      </c>
      <c r="I16" s="427">
        <v>0.36974659999999998</v>
      </c>
      <c r="J16" s="427">
        <v>0.35788819999999999</v>
      </c>
      <c r="K16" s="427">
        <v>0.32101289999999999</v>
      </c>
      <c r="L16" s="427">
        <v>0.29097630000000002</v>
      </c>
      <c r="M16" s="427">
        <v>0.225911</v>
      </c>
      <c r="N16" s="427">
        <v>0.20333090000000001</v>
      </c>
      <c r="O16" s="427">
        <v>0.21573020000000001</v>
      </c>
      <c r="P16" s="427">
        <v>0.230156</v>
      </c>
      <c r="Q16" s="427">
        <v>0.32981070000000001</v>
      </c>
      <c r="R16" s="427">
        <v>0.35717759999999998</v>
      </c>
      <c r="S16" s="427">
        <v>0.3941268</v>
      </c>
      <c r="T16" s="427">
        <v>0.39562940000000002</v>
      </c>
      <c r="U16" s="427">
        <v>0.4052596</v>
      </c>
      <c r="V16" s="427">
        <v>0.39230199999999998</v>
      </c>
      <c r="W16" s="427">
        <v>0.35417989999999999</v>
      </c>
      <c r="X16" s="427">
        <v>0.31864789999999998</v>
      </c>
      <c r="Y16" s="427">
        <v>0.24603069999999999</v>
      </c>
      <c r="Z16" s="427">
        <v>0.21882170000000001</v>
      </c>
      <c r="AA16" s="427">
        <v>0.22964019999999999</v>
      </c>
      <c r="AB16" s="427">
        <v>0.24397269999999999</v>
      </c>
      <c r="AC16" s="427">
        <v>0.34803200000000001</v>
      </c>
      <c r="AD16" s="427">
        <v>0.37681969999999998</v>
      </c>
      <c r="AE16" s="427">
        <v>0.41320210000000002</v>
      </c>
      <c r="AF16" s="427">
        <v>0.41340310000000002</v>
      </c>
      <c r="AG16" s="427">
        <v>0.42640909999999999</v>
      </c>
      <c r="AH16" s="427">
        <v>0.41069699999999998</v>
      </c>
      <c r="AI16" s="427">
        <v>0.36825439999999998</v>
      </c>
      <c r="AJ16" s="427">
        <v>0.3330148</v>
      </c>
      <c r="AK16" s="427">
        <v>0.25576919999999997</v>
      </c>
      <c r="AL16" s="427">
        <v>0.2288492</v>
      </c>
      <c r="AM16" s="427">
        <v>0.24605949999999999</v>
      </c>
      <c r="AN16" s="427">
        <v>0.26149319999999998</v>
      </c>
      <c r="AO16" s="427">
        <v>0.37393670000000001</v>
      </c>
      <c r="AP16" s="427">
        <v>0.41221639999999998</v>
      </c>
      <c r="AQ16" s="427">
        <v>0.450822</v>
      </c>
      <c r="AR16" s="427">
        <v>0.45052680000000001</v>
      </c>
      <c r="AS16" s="427">
        <v>0.46511059999999999</v>
      </c>
      <c r="AT16" s="427">
        <v>0.44582749999999999</v>
      </c>
      <c r="AU16" s="427">
        <v>0.40104659999999998</v>
      </c>
      <c r="AV16" s="427">
        <v>0.36439860000000002</v>
      </c>
      <c r="AW16" s="427">
        <v>0.28706530000000002</v>
      </c>
      <c r="AX16" s="427">
        <v>0.25553160000000003</v>
      </c>
      <c r="AY16" s="427">
        <v>0.26804080000000002</v>
      </c>
      <c r="AZ16" s="427">
        <v>0.29894670000000001</v>
      </c>
      <c r="BA16" s="427">
        <v>0.40738220000000003</v>
      </c>
      <c r="BB16" s="427">
        <v>0.44270589999999999</v>
      </c>
      <c r="BC16" s="427">
        <v>0.48038170000000002</v>
      </c>
      <c r="BD16" s="695">
        <v>0.47505829999999999</v>
      </c>
      <c r="BE16" s="695">
        <v>0.4886971</v>
      </c>
      <c r="BF16" s="695">
        <v>0.47357779999999999</v>
      </c>
      <c r="BG16" s="695">
        <v>0.42764099999999999</v>
      </c>
      <c r="BH16" s="398">
        <v>0.38914389999999999</v>
      </c>
      <c r="BI16" s="398">
        <v>0.30436079999999999</v>
      </c>
      <c r="BJ16" s="398">
        <v>0.27353189999999999</v>
      </c>
      <c r="BK16" s="398">
        <v>0.28913080000000002</v>
      </c>
      <c r="BL16" s="398">
        <v>0.30881839999999999</v>
      </c>
      <c r="BM16" s="398">
        <v>0.43563859999999999</v>
      </c>
      <c r="BN16" s="398">
        <v>0.471169</v>
      </c>
      <c r="BO16" s="398">
        <v>0.51892590000000005</v>
      </c>
      <c r="BP16" s="398">
        <v>0.51927639999999997</v>
      </c>
      <c r="BQ16" s="398">
        <v>0.53594240000000004</v>
      </c>
      <c r="BR16" s="398">
        <v>0.51891410000000004</v>
      </c>
      <c r="BS16" s="398">
        <v>0.46826000000000001</v>
      </c>
      <c r="BT16" s="398">
        <v>0.42582100000000001</v>
      </c>
      <c r="BU16" s="398">
        <v>0.3331133</v>
      </c>
      <c r="BV16" s="398">
        <v>0.29919440000000003</v>
      </c>
    </row>
    <row r="17" spans="1:74" ht="11.1" customHeight="1" x14ac:dyDescent="0.2">
      <c r="A17" s="256"/>
      <c r="B17" s="859"/>
      <c r="C17" s="427"/>
      <c r="D17" s="427"/>
      <c r="E17" s="427"/>
      <c r="F17" s="427"/>
      <c r="G17" s="427"/>
      <c r="H17" s="427"/>
      <c r="I17" s="427"/>
      <c r="J17" s="427"/>
      <c r="K17" s="427"/>
      <c r="L17" s="427"/>
      <c r="M17" s="427"/>
      <c r="N17" s="427"/>
      <c r="O17" s="427"/>
      <c r="P17" s="427"/>
      <c r="Q17" s="427"/>
      <c r="R17" s="427"/>
      <c r="S17" s="427"/>
      <c r="T17" s="427"/>
      <c r="U17" s="427"/>
      <c r="V17" s="427"/>
      <c r="W17" s="427"/>
      <c r="X17" s="427"/>
      <c r="Y17" s="427"/>
      <c r="Z17" s="427"/>
      <c r="AA17" s="427"/>
      <c r="AB17" s="427"/>
      <c r="AC17" s="427"/>
      <c r="AD17" s="427"/>
      <c r="AE17" s="427"/>
      <c r="AF17" s="427"/>
      <c r="AG17" s="427"/>
      <c r="AH17" s="427"/>
      <c r="AI17" s="427"/>
      <c r="AJ17" s="427"/>
      <c r="AK17" s="427"/>
      <c r="AL17" s="427"/>
      <c r="AM17" s="427"/>
      <c r="AN17" s="427"/>
      <c r="AO17" s="427"/>
      <c r="AP17" s="427"/>
      <c r="AQ17" s="427"/>
      <c r="AR17" s="427"/>
      <c r="AS17" s="427"/>
      <c r="AT17" s="427"/>
      <c r="AU17" s="427"/>
      <c r="AV17" s="427"/>
      <c r="AW17" s="427"/>
      <c r="AX17" s="427"/>
      <c r="AY17" s="427"/>
      <c r="AZ17" s="427"/>
      <c r="BA17" s="427"/>
      <c r="BB17" s="427"/>
      <c r="BC17" s="427"/>
      <c r="BD17" s="695"/>
      <c r="BE17" s="695"/>
      <c r="BF17" s="695"/>
      <c r="BG17" s="695"/>
      <c r="BH17" s="398"/>
      <c r="BI17" s="398"/>
      <c r="BJ17" s="398"/>
      <c r="BK17" s="398"/>
      <c r="BL17" s="398"/>
      <c r="BM17" s="398"/>
      <c r="BN17" s="398"/>
      <c r="BO17" s="398"/>
      <c r="BP17" s="398"/>
      <c r="BQ17" s="398"/>
      <c r="BR17" s="398"/>
      <c r="BS17" s="398"/>
      <c r="BT17" s="398"/>
      <c r="BU17" s="398"/>
      <c r="BV17" s="398"/>
    </row>
    <row r="18" spans="1:74" s="262" customFormat="1" ht="11.1" customHeight="1" x14ac:dyDescent="0.2">
      <c r="A18" s="256" t="s">
        <v>589</v>
      </c>
      <c r="B18" s="490" t="s">
        <v>1410</v>
      </c>
      <c r="C18" s="427">
        <v>16.955188297999999</v>
      </c>
      <c r="D18" s="427">
        <v>16.104373553999999</v>
      </c>
      <c r="E18" s="427">
        <v>11.894609882999999</v>
      </c>
      <c r="F18" s="427">
        <v>9.9578397299999999</v>
      </c>
      <c r="G18" s="427">
        <v>22.914897192000002</v>
      </c>
      <c r="H18" s="427">
        <v>24.515262480000001</v>
      </c>
      <c r="I18" s="427">
        <v>23.720422396</v>
      </c>
      <c r="J18" s="427">
        <v>23.438287924000001</v>
      </c>
      <c r="K18" s="427">
        <v>3.5506021200000002</v>
      </c>
      <c r="L18" s="427">
        <v>9.718636772</v>
      </c>
      <c r="M18" s="427">
        <v>16.588035120000001</v>
      </c>
      <c r="N18" s="427">
        <v>21.345853892000001</v>
      </c>
      <c r="O18" s="427">
        <v>19.378392391999999</v>
      </c>
      <c r="P18" s="427">
        <v>17.010111607999999</v>
      </c>
      <c r="Q18" s="427">
        <v>8.9508451089999994</v>
      </c>
      <c r="R18" s="427">
        <v>13.30347072</v>
      </c>
      <c r="S18" s="427">
        <v>22.753515687</v>
      </c>
      <c r="T18" s="427">
        <v>28.098885360000001</v>
      </c>
      <c r="U18" s="427">
        <v>23.412052841000001</v>
      </c>
      <c r="V18" s="427">
        <v>22.608398177000002</v>
      </c>
      <c r="W18" s="427">
        <v>2.6522441400000001</v>
      </c>
      <c r="X18" s="427">
        <v>9.4396791800000006</v>
      </c>
      <c r="Y18" s="427">
        <v>16.632551459999998</v>
      </c>
      <c r="Z18" s="427">
        <v>19.981512519999999</v>
      </c>
      <c r="AA18" s="427">
        <v>25.710289424999999</v>
      </c>
      <c r="AB18" s="427">
        <v>9.4375623999999991</v>
      </c>
      <c r="AC18" s="427">
        <v>10.640274522</v>
      </c>
      <c r="AD18" s="427">
        <v>10.702715700000001</v>
      </c>
      <c r="AE18" s="427">
        <v>23.787009062999999</v>
      </c>
      <c r="AF18" s="427">
        <v>24.72304338</v>
      </c>
      <c r="AG18" s="427">
        <v>26.658442560000001</v>
      </c>
      <c r="AH18" s="427">
        <v>15.86095997</v>
      </c>
      <c r="AI18" s="427">
        <v>3.6402665700000001</v>
      </c>
      <c r="AJ18" s="427">
        <v>8.4745101139999992</v>
      </c>
      <c r="AK18" s="427">
        <v>20.594883540000001</v>
      </c>
      <c r="AL18" s="427">
        <v>24.759486503000002</v>
      </c>
      <c r="AM18" s="427">
        <v>17.36322989</v>
      </c>
      <c r="AN18" s="427">
        <v>9.6279149400000001</v>
      </c>
      <c r="AO18" s="427">
        <v>15.103170798000001</v>
      </c>
      <c r="AP18" s="427">
        <v>11.18618796</v>
      </c>
      <c r="AQ18" s="427">
        <v>21.292913734999999</v>
      </c>
      <c r="AR18" s="427">
        <v>19.05044187</v>
      </c>
      <c r="AS18" s="427">
        <v>28.543406487999999</v>
      </c>
      <c r="AT18" s="427">
        <v>21.099833893</v>
      </c>
      <c r="AU18" s="427">
        <v>1.35744891</v>
      </c>
      <c r="AV18" s="427">
        <v>10.513618193999999</v>
      </c>
      <c r="AW18" s="427">
        <v>17.519892120000002</v>
      </c>
      <c r="AX18" s="427">
        <v>24.293825520999999</v>
      </c>
      <c r="AY18" s="427">
        <v>27.893524007</v>
      </c>
      <c r="AZ18" s="427">
        <v>6.7490459669999998</v>
      </c>
      <c r="BA18" s="427">
        <v>16.816812668000001</v>
      </c>
      <c r="BB18" s="427">
        <v>14.71771689</v>
      </c>
      <c r="BC18" s="427">
        <v>22.745160132999999</v>
      </c>
      <c r="BD18" s="695">
        <v>29.097242825999999</v>
      </c>
      <c r="BE18" s="695">
        <v>27.200513012999998</v>
      </c>
      <c r="BF18" s="695">
        <v>21.893750000000001</v>
      </c>
      <c r="BG18" s="695">
        <v>0.92355540000000003</v>
      </c>
      <c r="BH18" s="398">
        <v>10.92435</v>
      </c>
      <c r="BI18" s="398">
        <v>15.10791</v>
      </c>
      <c r="BJ18" s="398">
        <v>27.484269999999999</v>
      </c>
      <c r="BK18" s="398">
        <v>22.41855</v>
      </c>
      <c r="BL18" s="398">
        <v>6.9826009999999998</v>
      </c>
      <c r="BM18" s="398">
        <v>15.66098</v>
      </c>
      <c r="BN18" s="398">
        <v>13.45743</v>
      </c>
      <c r="BO18" s="398">
        <v>19.59431</v>
      </c>
      <c r="BP18" s="398">
        <v>26.71208</v>
      </c>
      <c r="BQ18" s="398">
        <v>27.573399999999999</v>
      </c>
      <c r="BR18" s="398">
        <v>23.429510000000001</v>
      </c>
      <c r="BS18" s="398">
        <v>0.9552081</v>
      </c>
      <c r="BT18" s="398">
        <v>9.6593309999999999</v>
      </c>
      <c r="BU18" s="398">
        <v>14.36182</v>
      </c>
      <c r="BV18" s="398">
        <v>25.864789999999999</v>
      </c>
    </row>
    <row r="19" spans="1:74" ht="11.1" customHeight="1" x14ac:dyDescent="0.2">
      <c r="A19" s="51"/>
      <c r="B19" s="860"/>
      <c r="C19" s="484"/>
      <c r="D19" s="484"/>
      <c r="E19" s="484"/>
      <c r="F19" s="484"/>
      <c r="G19" s="484"/>
      <c r="H19" s="484"/>
      <c r="I19" s="484"/>
      <c r="J19" s="484"/>
      <c r="K19" s="484"/>
      <c r="L19" s="484"/>
      <c r="M19" s="484"/>
      <c r="N19" s="484"/>
      <c r="O19" s="484"/>
      <c r="P19" s="484"/>
      <c r="Q19" s="484"/>
      <c r="R19" s="484"/>
      <c r="S19" s="484"/>
      <c r="T19" s="484"/>
      <c r="U19" s="484"/>
      <c r="V19" s="484"/>
      <c r="W19" s="484"/>
      <c r="X19" s="484"/>
      <c r="Y19" s="484"/>
      <c r="Z19" s="484"/>
      <c r="AA19" s="484"/>
      <c r="AB19" s="484"/>
      <c r="AC19" s="484"/>
      <c r="AD19" s="484"/>
      <c r="AE19" s="484"/>
      <c r="AF19" s="484"/>
      <c r="AG19" s="484"/>
      <c r="AH19" s="484"/>
      <c r="AI19" s="484"/>
      <c r="AJ19" s="484"/>
      <c r="AK19" s="484"/>
      <c r="AL19" s="484"/>
      <c r="AM19" s="484"/>
      <c r="AN19" s="484"/>
      <c r="AO19" s="484"/>
      <c r="AP19" s="484"/>
      <c r="AQ19" s="484"/>
      <c r="AR19" s="484"/>
      <c r="AS19" s="484"/>
      <c r="AT19" s="484"/>
      <c r="AU19" s="484"/>
      <c r="AV19" s="484"/>
      <c r="AW19" s="484"/>
      <c r="AX19" s="484"/>
      <c r="AY19" s="484"/>
      <c r="AZ19" s="484"/>
      <c r="BA19" s="484"/>
      <c r="BB19" s="484"/>
      <c r="BC19" s="484"/>
      <c r="BD19" s="769"/>
      <c r="BE19" s="769"/>
      <c r="BF19" s="769"/>
      <c r="BG19" s="769"/>
      <c r="BH19" s="488"/>
      <c r="BI19" s="488"/>
      <c r="BJ19" s="488"/>
      <c r="BK19" s="488"/>
      <c r="BL19" s="488"/>
      <c r="BM19" s="488"/>
      <c r="BN19" s="488"/>
      <c r="BO19" s="488"/>
      <c r="BP19" s="488"/>
      <c r="BQ19" s="488"/>
      <c r="BR19" s="488"/>
      <c r="BS19" s="488"/>
      <c r="BT19" s="488"/>
      <c r="BU19" s="488"/>
      <c r="BV19" s="488"/>
    </row>
    <row r="20" spans="1:74" ht="11.1" customHeight="1" x14ac:dyDescent="0.2">
      <c r="A20" s="51"/>
      <c r="B20" s="53" t="s">
        <v>1411</v>
      </c>
      <c r="C20" s="484"/>
      <c r="D20" s="484"/>
      <c r="E20" s="484"/>
      <c r="F20" s="484"/>
      <c r="G20" s="484"/>
      <c r="H20" s="484"/>
      <c r="I20" s="484"/>
      <c r="J20" s="484"/>
      <c r="K20" s="484"/>
      <c r="L20" s="484"/>
      <c r="M20" s="484"/>
      <c r="N20" s="484"/>
      <c r="O20" s="484"/>
      <c r="P20" s="484"/>
      <c r="Q20" s="484"/>
      <c r="R20" s="484"/>
      <c r="S20" s="484"/>
      <c r="T20" s="484"/>
      <c r="U20" s="484"/>
      <c r="V20" s="484"/>
      <c r="W20" s="484"/>
      <c r="X20" s="484"/>
      <c r="Y20" s="484"/>
      <c r="Z20" s="484"/>
      <c r="AA20" s="484"/>
      <c r="AB20" s="484"/>
      <c r="AC20" s="484"/>
      <c r="AD20" s="484"/>
      <c r="AE20" s="484"/>
      <c r="AF20" s="484"/>
      <c r="AG20" s="484"/>
      <c r="AH20" s="484"/>
      <c r="AI20" s="484"/>
      <c r="AJ20" s="484"/>
      <c r="AK20" s="484"/>
      <c r="AL20" s="484"/>
      <c r="AM20" s="484"/>
      <c r="AN20" s="484"/>
      <c r="AO20" s="484"/>
      <c r="AP20" s="484"/>
      <c r="AQ20" s="484"/>
      <c r="AR20" s="484"/>
      <c r="AS20" s="484"/>
      <c r="AT20" s="484"/>
      <c r="AU20" s="484"/>
      <c r="AV20" s="484"/>
      <c r="AW20" s="484"/>
      <c r="AX20" s="484"/>
      <c r="AY20" s="484"/>
      <c r="AZ20" s="484"/>
      <c r="BA20" s="484"/>
      <c r="BB20" s="484"/>
      <c r="BC20" s="484"/>
      <c r="BD20" s="769"/>
      <c r="BE20" s="769"/>
      <c r="BF20" s="769"/>
      <c r="BG20" s="769"/>
      <c r="BH20" s="488"/>
      <c r="BI20" s="488"/>
      <c r="BJ20" s="488"/>
      <c r="BK20" s="488"/>
      <c r="BL20" s="488"/>
      <c r="BM20" s="488"/>
      <c r="BN20" s="488"/>
      <c r="BO20" s="488"/>
      <c r="BP20" s="488"/>
      <c r="BQ20" s="488"/>
      <c r="BR20" s="488"/>
      <c r="BS20" s="488"/>
      <c r="BT20" s="488"/>
      <c r="BU20" s="488"/>
      <c r="BV20" s="488"/>
    </row>
    <row r="21" spans="1:74" s="311" customFormat="1" ht="11.1" customHeight="1" x14ac:dyDescent="0.2">
      <c r="A21" s="493" t="s">
        <v>592</v>
      </c>
      <c r="B21" s="494" t="s">
        <v>1412</v>
      </c>
      <c r="C21" s="109">
        <v>328.24613531</v>
      </c>
      <c r="D21" s="109">
        <v>306.42524272000003</v>
      </c>
      <c r="E21" s="109">
        <v>301.75270029000001</v>
      </c>
      <c r="F21" s="109">
        <v>273.13242410999999</v>
      </c>
      <c r="G21" s="109">
        <v>285.62707562000003</v>
      </c>
      <c r="H21" s="109">
        <v>331.35530130000001</v>
      </c>
      <c r="I21" s="109">
        <v>391.57795358999999</v>
      </c>
      <c r="J21" s="109">
        <v>380.97996870999998</v>
      </c>
      <c r="K21" s="109">
        <v>333.68275260000001</v>
      </c>
      <c r="L21" s="109">
        <v>307.86937210999997</v>
      </c>
      <c r="M21" s="109">
        <v>288.22815359999998</v>
      </c>
      <c r="N21" s="109">
        <v>327.49994082000001</v>
      </c>
      <c r="O21" s="109">
        <v>333.97652964000002</v>
      </c>
      <c r="P21" s="109">
        <v>309.81628327999999</v>
      </c>
      <c r="Q21" s="109">
        <v>306.27265677999998</v>
      </c>
      <c r="R21" s="109">
        <v>283.32878970000002</v>
      </c>
      <c r="S21" s="109">
        <v>301.12229180000003</v>
      </c>
      <c r="T21" s="109">
        <v>350.19926939999999</v>
      </c>
      <c r="U21" s="109">
        <v>386.62592275999998</v>
      </c>
      <c r="V21" s="109">
        <v>393.62794143000002</v>
      </c>
      <c r="W21" s="109">
        <v>347.8322928</v>
      </c>
      <c r="X21" s="109">
        <v>313.61334202</v>
      </c>
      <c r="Y21" s="109">
        <v>298.83886619999998</v>
      </c>
      <c r="Z21" s="109">
        <v>319.53513530999999</v>
      </c>
      <c r="AA21" s="109">
        <v>351.05315956999999</v>
      </c>
      <c r="AB21" s="109">
        <v>316.69409267999998</v>
      </c>
      <c r="AC21" s="109">
        <v>315.88661138999998</v>
      </c>
      <c r="AD21" s="109">
        <v>295.78754154000001</v>
      </c>
      <c r="AE21" s="109">
        <v>321.16406472</v>
      </c>
      <c r="AF21" s="109">
        <v>358.79582370000003</v>
      </c>
      <c r="AG21" s="109">
        <v>401.78160607000001</v>
      </c>
      <c r="AH21" s="109">
        <v>402.18583862999998</v>
      </c>
      <c r="AI21" s="109">
        <v>351.85252559999998</v>
      </c>
      <c r="AJ21" s="109">
        <v>308.36291234999999</v>
      </c>
      <c r="AK21" s="109">
        <v>303.81233429999997</v>
      </c>
      <c r="AL21" s="109">
        <v>339.51825952000002</v>
      </c>
      <c r="AM21" s="109">
        <v>333.96829914</v>
      </c>
      <c r="AN21" s="109">
        <v>301.59095567999998</v>
      </c>
      <c r="AO21" s="109">
        <v>317.39448084000003</v>
      </c>
      <c r="AP21" s="109">
        <v>290.35440447000002</v>
      </c>
      <c r="AQ21" s="109">
        <v>308.82499512999999</v>
      </c>
      <c r="AR21" s="109">
        <v>339.50258910000002</v>
      </c>
      <c r="AS21" s="109">
        <v>398.61235517</v>
      </c>
      <c r="AT21" s="109">
        <v>404.33627050000001</v>
      </c>
      <c r="AU21" s="109">
        <v>357.79539929999999</v>
      </c>
      <c r="AV21" s="109">
        <v>319.18800754</v>
      </c>
      <c r="AW21" s="109">
        <v>305.22375299999999</v>
      </c>
      <c r="AX21" s="109">
        <v>323.43214592999999</v>
      </c>
      <c r="AY21" s="109">
        <v>353.64272101</v>
      </c>
      <c r="AZ21" s="109">
        <v>313.69137599999999</v>
      </c>
      <c r="BA21" s="109">
        <v>306.47373186999999</v>
      </c>
      <c r="BB21" s="109">
        <v>294.71516550000001</v>
      </c>
      <c r="BC21" s="109">
        <v>323.09811349</v>
      </c>
      <c r="BD21" s="707">
        <v>363.17695923999997</v>
      </c>
      <c r="BE21" s="707">
        <v>406.41937411999999</v>
      </c>
      <c r="BF21" s="707">
        <v>403.92239999999998</v>
      </c>
      <c r="BG21" s="707">
        <v>356.94740000000002</v>
      </c>
      <c r="BH21" s="437">
        <v>326.74149999999997</v>
      </c>
      <c r="BI21" s="437">
        <v>310.22980000000001</v>
      </c>
      <c r="BJ21" s="437">
        <v>334.38760000000002</v>
      </c>
      <c r="BK21" s="437">
        <v>358.40859999999998</v>
      </c>
      <c r="BL21" s="437">
        <v>312.79559999999998</v>
      </c>
      <c r="BM21" s="437">
        <v>317.2362</v>
      </c>
      <c r="BN21" s="437">
        <v>302.47089999999997</v>
      </c>
      <c r="BO21" s="437">
        <v>325.60789999999997</v>
      </c>
      <c r="BP21" s="437">
        <v>362.73860000000002</v>
      </c>
      <c r="BQ21" s="437">
        <v>413.72579999999999</v>
      </c>
      <c r="BR21" s="437">
        <v>416.16180000000003</v>
      </c>
      <c r="BS21" s="437">
        <v>368.36369999999999</v>
      </c>
      <c r="BT21" s="437">
        <v>332.00049999999999</v>
      </c>
      <c r="BU21" s="437">
        <v>314.54379999999998</v>
      </c>
      <c r="BV21" s="437">
        <v>339.35140000000001</v>
      </c>
    </row>
    <row r="22" spans="1:74" s="311" customFormat="1" ht="11.1" customHeight="1" x14ac:dyDescent="0.2">
      <c r="A22" s="493" t="s">
        <v>590</v>
      </c>
      <c r="B22" s="859" t="s">
        <v>1413</v>
      </c>
      <c r="C22" s="109">
        <v>315.53278978999998</v>
      </c>
      <c r="D22" s="109">
        <v>294.65940476999998</v>
      </c>
      <c r="E22" s="109">
        <v>289.89378031000001</v>
      </c>
      <c r="F22" s="109">
        <v>262.40056178999998</v>
      </c>
      <c r="G22" s="109">
        <v>274.70708122000002</v>
      </c>
      <c r="H22" s="109">
        <v>320.05572389999998</v>
      </c>
      <c r="I22" s="109">
        <v>379.53004105000002</v>
      </c>
      <c r="J22" s="109">
        <v>368.88450403000002</v>
      </c>
      <c r="K22" s="109">
        <v>322.5545133</v>
      </c>
      <c r="L22" s="109">
        <v>296.87657754999998</v>
      </c>
      <c r="M22" s="109">
        <v>277.24920096</v>
      </c>
      <c r="N22" s="109">
        <v>315.33030213000001</v>
      </c>
      <c r="O22" s="109">
        <v>321.49647555000001</v>
      </c>
      <c r="P22" s="109">
        <v>299.69803444000001</v>
      </c>
      <c r="Q22" s="109">
        <v>295.34500172000003</v>
      </c>
      <c r="R22" s="109">
        <v>272.77869642000002</v>
      </c>
      <c r="S22" s="109">
        <v>290.06060196999999</v>
      </c>
      <c r="T22" s="109">
        <v>338.41538009999999</v>
      </c>
      <c r="U22" s="109">
        <v>373.94829915999998</v>
      </c>
      <c r="V22" s="109">
        <v>381.03930364000001</v>
      </c>
      <c r="W22" s="109">
        <v>336.44401049999999</v>
      </c>
      <c r="X22" s="109">
        <v>302.12747064000001</v>
      </c>
      <c r="Y22" s="109">
        <v>287.13380022000001</v>
      </c>
      <c r="Z22" s="109">
        <v>307.38717882999998</v>
      </c>
      <c r="AA22" s="109">
        <v>338.65604629000001</v>
      </c>
      <c r="AB22" s="109">
        <v>305.86307052000001</v>
      </c>
      <c r="AC22" s="109">
        <v>304.30002693</v>
      </c>
      <c r="AD22" s="109">
        <v>284.93286675000002</v>
      </c>
      <c r="AE22" s="109">
        <v>309.69695397999999</v>
      </c>
      <c r="AF22" s="109">
        <v>347.10633239999999</v>
      </c>
      <c r="AG22" s="109">
        <v>389.21417475999999</v>
      </c>
      <c r="AH22" s="109">
        <v>389.62628224999997</v>
      </c>
      <c r="AI22" s="109">
        <v>340.5438408</v>
      </c>
      <c r="AJ22" s="109">
        <v>297.19594413999999</v>
      </c>
      <c r="AK22" s="109">
        <v>292.25774616000001</v>
      </c>
      <c r="AL22" s="109">
        <v>327.77578440000002</v>
      </c>
      <c r="AM22" s="109">
        <v>322.08449316000002</v>
      </c>
      <c r="AN22" s="109">
        <v>290.58159732000001</v>
      </c>
      <c r="AO22" s="109">
        <v>305.85560885000001</v>
      </c>
      <c r="AP22" s="109">
        <v>280.37311818000001</v>
      </c>
      <c r="AQ22" s="109">
        <v>297.79451950999999</v>
      </c>
      <c r="AR22" s="109">
        <v>327.87190559999999</v>
      </c>
      <c r="AS22" s="109">
        <v>386.43181347000001</v>
      </c>
      <c r="AT22" s="109">
        <v>391.90000887000002</v>
      </c>
      <c r="AU22" s="109">
        <v>346.12854929999997</v>
      </c>
      <c r="AV22" s="109">
        <v>307.87444271999999</v>
      </c>
      <c r="AW22" s="109">
        <v>293.48706422999999</v>
      </c>
      <c r="AX22" s="109">
        <v>310.95915178000001</v>
      </c>
      <c r="AY22" s="109">
        <v>341.01038748000002</v>
      </c>
      <c r="AZ22" s="109">
        <v>302.54277926999998</v>
      </c>
      <c r="BA22" s="109">
        <v>295.27954434999998</v>
      </c>
      <c r="BB22" s="109">
        <v>283.76254928999998</v>
      </c>
      <c r="BC22" s="109">
        <v>311.79295599</v>
      </c>
      <c r="BD22" s="707">
        <v>352.09810670000002</v>
      </c>
      <c r="BE22" s="707">
        <v>394.49439460000002</v>
      </c>
      <c r="BF22" s="707">
        <v>391.55668320000001</v>
      </c>
      <c r="BG22" s="707">
        <v>345.62296377000001</v>
      </c>
      <c r="BH22" s="437">
        <v>315.51339999999999</v>
      </c>
      <c r="BI22" s="437">
        <v>298.66980000000001</v>
      </c>
      <c r="BJ22" s="437">
        <v>322.09890000000001</v>
      </c>
      <c r="BK22" s="437">
        <v>346.26069999999999</v>
      </c>
      <c r="BL22" s="437">
        <v>302.10199999999998</v>
      </c>
      <c r="BM22" s="437">
        <v>305.97329999999999</v>
      </c>
      <c r="BN22" s="437">
        <v>291.59269999999998</v>
      </c>
      <c r="BO22" s="437">
        <v>314.18579999999997</v>
      </c>
      <c r="BP22" s="437">
        <v>351.0915</v>
      </c>
      <c r="BQ22" s="437">
        <v>401.32139999999998</v>
      </c>
      <c r="BR22" s="437">
        <v>403.50020000000001</v>
      </c>
      <c r="BS22" s="437">
        <v>356.80169999999998</v>
      </c>
      <c r="BT22" s="437">
        <v>320.56029999999998</v>
      </c>
      <c r="BU22" s="437">
        <v>302.79509999999999</v>
      </c>
      <c r="BV22" s="437">
        <v>326.87310000000002</v>
      </c>
    </row>
    <row r="23" spans="1:74" ht="11.1" customHeight="1" x14ac:dyDescent="0.2">
      <c r="A23" s="354" t="s">
        <v>614</v>
      </c>
      <c r="B23" s="858" t="s">
        <v>1064</v>
      </c>
      <c r="C23" s="427">
        <v>124.44221134999999</v>
      </c>
      <c r="D23" s="427">
        <v>112.12288192</v>
      </c>
      <c r="E23" s="427">
        <v>104.25494275</v>
      </c>
      <c r="F23" s="427">
        <v>97.759203060000004</v>
      </c>
      <c r="G23" s="427">
        <v>105.68094311</v>
      </c>
      <c r="H23" s="427">
        <v>131.53805062999999</v>
      </c>
      <c r="I23" s="427">
        <v>167.10814163000001</v>
      </c>
      <c r="J23" s="427">
        <v>158.93914744</v>
      </c>
      <c r="K23" s="427">
        <v>127.82389320999999</v>
      </c>
      <c r="L23" s="427">
        <v>105.51393613</v>
      </c>
      <c r="M23" s="427">
        <v>99.660936559999996</v>
      </c>
      <c r="N23" s="427">
        <v>129.76075834</v>
      </c>
      <c r="O23" s="427">
        <v>136.68235149</v>
      </c>
      <c r="P23" s="427">
        <v>126.54955735999999</v>
      </c>
      <c r="Q23" s="427">
        <v>114.37398007</v>
      </c>
      <c r="R23" s="427">
        <v>93.890880019999997</v>
      </c>
      <c r="S23" s="427">
        <v>101.16029415</v>
      </c>
      <c r="T23" s="427">
        <v>132.15348567000001</v>
      </c>
      <c r="U23" s="427">
        <v>154.49457176000001</v>
      </c>
      <c r="V23" s="427">
        <v>157.79177211000001</v>
      </c>
      <c r="W23" s="427">
        <v>131.11130374000001</v>
      </c>
      <c r="X23" s="427">
        <v>103.99221442</v>
      </c>
      <c r="Y23" s="427">
        <v>100.59096642</v>
      </c>
      <c r="Z23" s="427">
        <v>117.69550511</v>
      </c>
      <c r="AA23" s="427">
        <v>140.50406917999999</v>
      </c>
      <c r="AB23" s="427">
        <v>125.34230287</v>
      </c>
      <c r="AC23" s="427">
        <v>111.43858992</v>
      </c>
      <c r="AD23" s="427">
        <v>97.431844069999997</v>
      </c>
      <c r="AE23" s="427">
        <v>110.07073411</v>
      </c>
      <c r="AF23" s="427">
        <v>136.31028785999999</v>
      </c>
      <c r="AG23" s="427">
        <v>164.27657787999999</v>
      </c>
      <c r="AH23" s="427">
        <v>160.27146691999999</v>
      </c>
      <c r="AI23" s="427">
        <v>129.24131835</v>
      </c>
      <c r="AJ23" s="427">
        <v>99.792191209999999</v>
      </c>
      <c r="AK23" s="427">
        <v>103.15207773</v>
      </c>
      <c r="AL23" s="427">
        <v>131.40170252999999</v>
      </c>
      <c r="AM23" s="427">
        <v>132.05870313</v>
      </c>
      <c r="AN23" s="427">
        <v>112.54312505999999</v>
      </c>
      <c r="AO23" s="427">
        <v>110.79176216</v>
      </c>
      <c r="AP23" s="427">
        <v>96.541919519999993</v>
      </c>
      <c r="AQ23" s="427">
        <v>100.47926977</v>
      </c>
      <c r="AR23" s="427">
        <v>121.56809924</v>
      </c>
      <c r="AS23" s="427">
        <v>160.085137</v>
      </c>
      <c r="AT23" s="427">
        <v>162.03076591000001</v>
      </c>
      <c r="AU23" s="427">
        <v>133.3204021</v>
      </c>
      <c r="AV23" s="427">
        <v>103.76745036</v>
      </c>
      <c r="AW23" s="427">
        <v>102.42752222999999</v>
      </c>
      <c r="AX23" s="427">
        <v>119.0524793</v>
      </c>
      <c r="AY23" s="427">
        <v>142.83892144999999</v>
      </c>
      <c r="AZ23" s="427">
        <v>117.71559860000001</v>
      </c>
      <c r="BA23" s="427">
        <v>103.97448639</v>
      </c>
      <c r="BB23" s="427">
        <v>96.236190109999995</v>
      </c>
      <c r="BC23" s="427">
        <v>109.07579142</v>
      </c>
      <c r="BD23" s="695">
        <v>139.20562856999999</v>
      </c>
      <c r="BE23" s="695">
        <v>165.79586387000001</v>
      </c>
      <c r="BF23" s="695">
        <v>160.67132036000001</v>
      </c>
      <c r="BG23" s="695">
        <v>131.18886703000001</v>
      </c>
      <c r="BH23" s="398">
        <v>106.5286</v>
      </c>
      <c r="BI23" s="398">
        <v>104.23820000000001</v>
      </c>
      <c r="BJ23" s="398">
        <v>125.2711</v>
      </c>
      <c r="BK23" s="398">
        <v>143.1738</v>
      </c>
      <c r="BL23" s="398">
        <v>117.9273</v>
      </c>
      <c r="BM23" s="398">
        <v>109.1144</v>
      </c>
      <c r="BN23" s="398">
        <v>99.397239999999996</v>
      </c>
      <c r="BO23" s="398">
        <v>108.3939</v>
      </c>
      <c r="BP23" s="398">
        <v>135.8227</v>
      </c>
      <c r="BQ23" s="398">
        <v>167.86420000000001</v>
      </c>
      <c r="BR23" s="398">
        <v>166.5044</v>
      </c>
      <c r="BS23" s="398">
        <v>136.47409999999999</v>
      </c>
      <c r="BT23" s="398">
        <v>107.58669999999999</v>
      </c>
      <c r="BU23" s="398">
        <v>104.50190000000001</v>
      </c>
      <c r="BV23" s="398">
        <v>126.0639</v>
      </c>
    </row>
    <row r="24" spans="1:74" ht="11.1" customHeight="1" x14ac:dyDescent="0.2">
      <c r="A24" s="256" t="s">
        <v>625</v>
      </c>
      <c r="B24" s="858" t="s">
        <v>1010</v>
      </c>
      <c r="C24" s="427">
        <v>109.81219557999999</v>
      </c>
      <c r="D24" s="427">
        <v>103.01476878</v>
      </c>
      <c r="E24" s="427">
        <v>104.10984329999999</v>
      </c>
      <c r="F24" s="427">
        <v>91.405772409999997</v>
      </c>
      <c r="G24" s="427">
        <v>94.299162929999994</v>
      </c>
      <c r="H24" s="427">
        <v>109.59271993</v>
      </c>
      <c r="I24" s="427">
        <v>127.10748119</v>
      </c>
      <c r="J24" s="427">
        <v>123.0568842</v>
      </c>
      <c r="K24" s="427">
        <v>113.21974254</v>
      </c>
      <c r="L24" s="427">
        <v>108.46818857</v>
      </c>
      <c r="M24" s="427">
        <v>97.896620040000002</v>
      </c>
      <c r="N24" s="427">
        <v>105.45620390000001</v>
      </c>
      <c r="O24" s="427">
        <v>104.49764718</v>
      </c>
      <c r="P24" s="427">
        <v>98.355677380000003</v>
      </c>
      <c r="Q24" s="427">
        <v>102.87723446</v>
      </c>
      <c r="R24" s="427">
        <v>98.721379159999998</v>
      </c>
      <c r="S24" s="427">
        <v>104.71120892</v>
      </c>
      <c r="T24" s="427">
        <v>119.05269115999999</v>
      </c>
      <c r="U24" s="427">
        <v>127.85573406</v>
      </c>
      <c r="V24" s="427">
        <v>131.11112134999999</v>
      </c>
      <c r="W24" s="427">
        <v>118.9886836</v>
      </c>
      <c r="X24" s="427">
        <v>112.24647543</v>
      </c>
      <c r="Y24" s="427">
        <v>103.50607832999999</v>
      </c>
      <c r="Z24" s="427">
        <v>106.51556746</v>
      </c>
      <c r="AA24" s="427">
        <v>113.60509057</v>
      </c>
      <c r="AB24" s="427">
        <v>103.06262117999999</v>
      </c>
      <c r="AC24" s="427">
        <v>108.60313764</v>
      </c>
      <c r="AD24" s="427">
        <v>104.56587138</v>
      </c>
      <c r="AE24" s="427">
        <v>113.00720865</v>
      </c>
      <c r="AF24" s="427">
        <v>121.56717173</v>
      </c>
      <c r="AG24" s="427">
        <v>133.95171139000001</v>
      </c>
      <c r="AH24" s="427">
        <v>135.67595263000001</v>
      </c>
      <c r="AI24" s="427">
        <v>124.19527521000001</v>
      </c>
      <c r="AJ24" s="427">
        <v>111.85135757</v>
      </c>
      <c r="AK24" s="427">
        <v>106.85796302999999</v>
      </c>
      <c r="AL24" s="427">
        <v>113.92945207</v>
      </c>
      <c r="AM24" s="427">
        <v>110.49270113999999</v>
      </c>
      <c r="AN24" s="427">
        <v>101.43434548</v>
      </c>
      <c r="AO24" s="427">
        <v>110.07084389000001</v>
      </c>
      <c r="AP24" s="427">
        <v>101.55588346</v>
      </c>
      <c r="AQ24" s="427">
        <v>110.40373775</v>
      </c>
      <c r="AR24" s="427">
        <v>117.72662998</v>
      </c>
      <c r="AS24" s="427">
        <v>133.16064295000001</v>
      </c>
      <c r="AT24" s="427">
        <v>135.06689767</v>
      </c>
      <c r="AU24" s="427">
        <v>123.66304504999999</v>
      </c>
      <c r="AV24" s="427">
        <v>115.3785578</v>
      </c>
      <c r="AW24" s="427">
        <v>107.05072376</v>
      </c>
      <c r="AX24" s="427">
        <v>108.91804381</v>
      </c>
      <c r="AY24" s="427">
        <v>114.84252388</v>
      </c>
      <c r="AZ24" s="427">
        <v>106.39414628</v>
      </c>
      <c r="BA24" s="427">
        <v>108.26600790000001</v>
      </c>
      <c r="BB24" s="427">
        <v>105.93261658</v>
      </c>
      <c r="BC24" s="427">
        <v>115.42234626</v>
      </c>
      <c r="BD24" s="695">
        <v>125.51496634</v>
      </c>
      <c r="BE24" s="695">
        <v>136.89785950000001</v>
      </c>
      <c r="BF24" s="695">
        <v>136.10419081000001</v>
      </c>
      <c r="BG24" s="695">
        <v>124.24406806</v>
      </c>
      <c r="BH24" s="398">
        <v>118.1164</v>
      </c>
      <c r="BI24" s="398">
        <v>108.4452</v>
      </c>
      <c r="BJ24" s="398">
        <v>111.7867</v>
      </c>
      <c r="BK24" s="398">
        <v>116.29600000000001</v>
      </c>
      <c r="BL24" s="398">
        <v>106.06950000000001</v>
      </c>
      <c r="BM24" s="398">
        <v>111.1</v>
      </c>
      <c r="BN24" s="398">
        <v>107.3253</v>
      </c>
      <c r="BO24" s="398">
        <v>115.3188</v>
      </c>
      <c r="BP24" s="398">
        <v>124.7971</v>
      </c>
      <c r="BQ24" s="398">
        <v>138.3767</v>
      </c>
      <c r="BR24" s="398">
        <v>138.65029999999999</v>
      </c>
      <c r="BS24" s="398">
        <v>126.5517</v>
      </c>
      <c r="BT24" s="398">
        <v>118.5382</v>
      </c>
      <c r="BU24" s="398">
        <v>108.97920000000001</v>
      </c>
      <c r="BV24" s="398">
        <v>112.4622</v>
      </c>
    </row>
    <row r="25" spans="1:74" ht="11.1" customHeight="1" x14ac:dyDescent="0.2">
      <c r="A25" s="256" t="s">
        <v>636</v>
      </c>
      <c r="B25" s="858" t="s">
        <v>1009</v>
      </c>
      <c r="C25" s="427">
        <v>80.608512529999999</v>
      </c>
      <c r="D25" s="427">
        <v>78.902731709999998</v>
      </c>
      <c r="E25" s="427">
        <v>80.930615950000004</v>
      </c>
      <c r="F25" s="427">
        <v>72.791102109999997</v>
      </c>
      <c r="G25" s="427">
        <v>74.273010369999994</v>
      </c>
      <c r="H25" s="427">
        <v>78.444678800000005</v>
      </c>
      <c r="I25" s="427">
        <v>84.758379599999998</v>
      </c>
      <c r="J25" s="427">
        <v>86.366130150000004</v>
      </c>
      <c r="K25" s="427">
        <v>80.976889589999999</v>
      </c>
      <c r="L25" s="427">
        <v>82.371380549999998</v>
      </c>
      <c r="M25" s="427">
        <v>79.166796180000006</v>
      </c>
      <c r="N25" s="427">
        <v>79.49180088</v>
      </c>
      <c r="O25" s="427">
        <v>79.749530280000002</v>
      </c>
      <c r="P25" s="427">
        <v>74.245261900000003</v>
      </c>
      <c r="Q25" s="427">
        <v>77.551521989999998</v>
      </c>
      <c r="R25" s="427">
        <v>79.660859070000001</v>
      </c>
      <c r="S25" s="427">
        <v>83.70251055</v>
      </c>
      <c r="T25" s="427">
        <v>86.70160946</v>
      </c>
      <c r="U25" s="427">
        <v>91.052252139999993</v>
      </c>
      <c r="V25" s="427">
        <v>91.576366730000004</v>
      </c>
      <c r="W25" s="427">
        <v>85.817139620000006</v>
      </c>
      <c r="X25" s="427">
        <v>85.355969090000002</v>
      </c>
      <c r="Y25" s="427">
        <v>82.545235070000004</v>
      </c>
      <c r="Z25" s="427">
        <v>82.6552346</v>
      </c>
      <c r="AA25" s="427">
        <v>83.982005900000004</v>
      </c>
      <c r="AB25" s="427">
        <v>76.892528760000005</v>
      </c>
      <c r="AC25" s="427">
        <v>83.679089809999994</v>
      </c>
      <c r="AD25" s="427">
        <v>82.422106670000005</v>
      </c>
      <c r="AE25" s="427">
        <v>86.089694059999999</v>
      </c>
      <c r="AF25" s="427">
        <v>88.715713239999999</v>
      </c>
      <c r="AG25" s="427">
        <v>90.419842950000003</v>
      </c>
      <c r="AH25" s="427">
        <v>93.143141189999994</v>
      </c>
      <c r="AI25" s="427">
        <v>86.549522679999995</v>
      </c>
      <c r="AJ25" s="427">
        <v>85.017015029999996</v>
      </c>
      <c r="AK25" s="427">
        <v>81.701399429999995</v>
      </c>
      <c r="AL25" s="427">
        <v>81.851926710000001</v>
      </c>
      <c r="AM25" s="427">
        <v>78.964512290000002</v>
      </c>
      <c r="AN25" s="427">
        <v>76.054217179999995</v>
      </c>
      <c r="AO25" s="427">
        <v>84.42584214</v>
      </c>
      <c r="AP25" s="427">
        <v>81.764746840000001</v>
      </c>
      <c r="AQ25" s="427">
        <v>86.393791640000003</v>
      </c>
      <c r="AR25" s="427">
        <v>88.009484150000006</v>
      </c>
      <c r="AS25" s="427">
        <v>92.565498660000003</v>
      </c>
      <c r="AT25" s="427">
        <v>94.225770400000002</v>
      </c>
      <c r="AU25" s="427">
        <v>88.494638929999994</v>
      </c>
      <c r="AV25" s="427">
        <v>88.163539999999998</v>
      </c>
      <c r="AW25" s="427">
        <v>83.460298219999999</v>
      </c>
      <c r="AX25" s="427">
        <v>82.426922309999995</v>
      </c>
      <c r="AY25" s="427">
        <v>82.723419530000001</v>
      </c>
      <c r="AZ25" s="427">
        <v>77.915267209999996</v>
      </c>
      <c r="BA25" s="427">
        <v>82.428114559999997</v>
      </c>
      <c r="BB25" s="427">
        <v>81.058293340000006</v>
      </c>
      <c r="BC25" s="427">
        <v>86.698577700000001</v>
      </c>
      <c r="BD25" s="695">
        <v>86.808989850000003</v>
      </c>
      <c r="BE25" s="695">
        <v>91.159747100000004</v>
      </c>
      <c r="BF25" s="695">
        <v>94.235162819999999</v>
      </c>
      <c r="BG25" s="695">
        <v>89.658194480000006</v>
      </c>
      <c r="BH25" s="398">
        <v>90.343710000000002</v>
      </c>
      <c r="BI25" s="398">
        <v>85.47157</v>
      </c>
      <c r="BJ25" s="398">
        <v>84.480429999999998</v>
      </c>
      <c r="BK25" s="398">
        <v>86.207650000000001</v>
      </c>
      <c r="BL25" s="398">
        <v>77.536699999999996</v>
      </c>
      <c r="BM25" s="398">
        <v>85.203410000000005</v>
      </c>
      <c r="BN25" s="398">
        <v>84.351709999999997</v>
      </c>
      <c r="BO25" s="398">
        <v>89.960830000000001</v>
      </c>
      <c r="BP25" s="398">
        <v>89.941419999999994</v>
      </c>
      <c r="BQ25" s="398">
        <v>94.527550000000005</v>
      </c>
      <c r="BR25" s="398">
        <v>97.799180000000007</v>
      </c>
      <c r="BS25" s="398">
        <v>93.236980000000003</v>
      </c>
      <c r="BT25" s="398">
        <v>93.910129999999995</v>
      </c>
      <c r="BU25" s="398">
        <v>88.799319999999994</v>
      </c>
      <c r="BV25" s="398">
        <v>87.786540000000002</v>
      </c>
    </row>
    <row r="26" spans="1:74" ht="11.1" customHeight="1" x14ac:dyDescent="0.2">
      <c r="A26" s="256" t="s">
        <v>775</v>
      </c>
      <c r="B26" s="858" t="s">
        <v>1414</v>
      </c>
      <c r="C26" s="427">
        <v>0.66986900000000005</v>
      </c>
      <c r="D26" s="427">
        <v>0.61902500000000005</v>
      </c>
      <c r="E26" s="427">
        <v>0.59837700000000005</v>
      </c>
      <c r="F26" s="427">
        <v>0.44448399999999999</v>
      </c>
      <c r="G26" s="427">
        <v>0.45396500000000001</v>
      </c>
      <c r="H26" s="427">
        <v>0.48027199999999998</v>
      </c>
      <c r="I26" s="427">
        <v>0.55603800000000003</v>
      </c>
      <c r="J26" s="427">
        <v>0.52234199999999997</v>
      </c>
      <c r="K26" s="427">
        <v>0.53398599999999996</v>
      </c>
      <c r="L26" s="427">
        <v>0.52307300000000001</v>
      </c>
      <c r="M26" s="427">
        <v>0.52485000000000004</v>
      </c>
      <c r="N26" s="427">
        <v>0.62154100000000001</v>
      </c>
      <c r="O26" s="427">
        <v>0.56694699999999998</v>
      </c>
      <c r="P26" s="427">
        <v>0.54753499999999999</v>
      </c>
      <c r="Q26" s="427">
        <v>0.54226300000000005</v>
      </c>
      <c r="R26" s="427">
        <v>0.505579</v>
      </c>
      <c r="S26" s="427">
        <v>0.48658699999999999</v>
      </c>
      <c r="T26" s="427">
        <v>0.50759699999999996</v>
      </c>
      <c r="U26" s="427">
        <v>0.54574</v>
      </c>
      <c r="V26" s="427">
        <v>0.56004299999999996</v>
      </c>
      <c r="W26" s="427">
        <v>0.52688299999999999</v>
      </c>
      <c r="X26" s="427">
        <v>0.53281199999999995</v>
      </c>
      <c r="Y26" s="427">
        <v>0.49152099999999999</v>
      </c>
      <c r="Z26" s="427">
        <v>0.52087099999999997</v>
      </c>
      <c r="AA26" s="427">
        <v>0.564882</v>
      </c>
      <c r="AB26" s="427">
        <v>0.56561799999999995</v>
      </c>
      <c r="AC26" s="427">
        <v>0.57921</v>
      </c>
      <c r="AD26" s="427">
        <v>0.51304300000000003</v>
      </c>
      <c r="AE26" s="427">
        <v>0.52931600000000001</v>
      </c>
      <c r="AF26" s="427">
        <v>0.51315900000000003</v>
      </c>
      <c r="AG26" s="427">
        <v>0.56604200000000005</v>
      </c>
      <c r="AH26" s="427">
        <v>0.535717</v>
      </c>
      <c r="AI26" s="427">
        <v>0.557724</v>
      </c>
      <c r="AJ26" s="427">
        <v>0.535381</v>
      </c>
      <c r="AK26" s="427">
        <v>0.54630599999999996</v>
      </c>
      <c r="AL26" s="427">
        <v>0.59270299999999998</v>
      </c>
      <c r="AM26" s="427">
        <v>0.56857400000000002</v>
      </c>
      <c r="AN26" s="427">
        <v>0.54991100000000004</v>
      </c>
      <c r="AO26" s="427">
        <v>0.56715899999999997</v>
      </c>
      <c r="AP26" s="427">
        <v>0.51056800000000002</v>
      </c>
      <c r="AQ26" s="427">
        <v>0.51771699999999998</v>
      </c>
      <c r="AR26" s="427">
        <v>0.567693</v>
      </c>
      <c r="AS26" s="427">
        <v>0.62053400000000003</v>
      </c>
      <c r="AT26" s="427">
        <v>0.57657700000000001</v>
      </c>
      <c r="AU26" s="427">
        <v>0.65046300000000001</v>
      </c>
      <c r="AV26" s="427">
        <v>0.56489500000000004</v>
      </c>
      <c r="AW26" s="427">
        <v>0.54851799999999995</v>
      </c>
      <c r="AX26" s="427">
        <v>0.56170600000000004</v>
      </c>
      <c r="AY26" s="427">
        <v>0.60552099999999998</v>
      </c>
      <c r="AZ26" s="427">
        <v>0.51776699999999998</v>
      </c>
      <c r="BA26" s="427">
        <v>0.61093900000000001</v>
      </c>
      <c r="BB26" s="427">
        <v>0.53544999999999998</v>
      </c>
      <c r="BC26" s="427">
        <v>0.596244</v>
      </c>
      <c r="BD26" s="695">
        <v>0.56852194</v>
      </c>
      <c r="BE26" s="695">
        <v>0.64092413000000004</v>
      </c>
      <c r="BF26" s="695">
        <v>0.54600920471000003</v>
      </c>
      <c r="BG26" s="695">
        <v>0.53183419006999999</v>
      </c>
      <c r="BH26" s="398">
        <v>0.52467680000000005</v>
      </c>
      <c r="BI26" s="398">
        <v>0.51476639999999996</v>
      </c>
      <c r="BJ26" s="398">
        <v>0.56075140000000001</v>
      </c>
      <c r="BK26" s="398">
        <v>0.58325419999999994</v>
      </c>
      <c r="BL26" s="398">
        <v>0.56848810000000005</v>
      </c>
      <c r="BM26" s="398">
        <v>0.55543989999999999</v>
      </c>
      <c r="BN26" s="398">
        <v>0.51843050000000002</v>
      </c>
      <c r="BO26" s="398">
        <v>0.51227469999999997</v>
      </c>
      <c r="BP26" s="398">
        <v>0.53027800000000003</v>
      </c>
      <c r="BQ26" s="398">
        <v>0.55292050000000004</v>
      </c>
      <c r="BR26" s="398">
        <v>0.54634020000000005</v>
      </c>
      <c r="BS26" s="398">
        <v>0.53882810000000003</v>
      </c>
      <c r="BT26" s="398">
        <v>0.52525180000000005</v>
      </c>
      <c r="BU26" s="398">
        <v>0.51460550000000005</v>
      </c>
      <c r="BV26" s="398">
        <v>0.56040080000000003</v>
      </c>
    </row>
    <row r="27" spans="1:74" s="311" customFormat="1" ht="11.1" customHeight="1" x14ac:dyDescent="0.2">
      <c r="A27" s="493" t="s">
        <v>591</v>
      </c>
      <c r="B27" s="859" t="s">
        <v>1415</v>
      </c>
      <c r="C27" s="109">
        <v>12.713345520000001</v>
      </c>
      <c r="D27" s="109">
        <v>11.76583795</v>
      </c>
      <c r="E27" s="109">
        <v>11.858919986</v>
      </c>
      <c r="F27" s="109">
        <v>10.731862319999999</v>
      </c>
      <c r="G27" s="109">
        <v>10.919994404000001</v>
      </c>
      <c r="H27" s="109">
        <v>11.2995774</v>
      </c>
      <c r="I27" s="109">
        <v>12.04791254</v>
      </c>
      <c r="J27" s="109">
        <v>12.095464679999999</v>
      </c>
      <c r="K27" s="109">
        <v>11.128239300000001</v>
      </c>
      <c r="L27" s="109">
        <v>10.992794556</v>
      </c>
      <c r="M27" s="109">
        <v>10.978952639999999</v>
      </c>
      <c r="N27" s="109">
        <v>12.169638689999999</v>
      </c>
      <c r="O27" s="109">
        <v>12.480054089999999</v>
      </c>
      <c r="P27" s="109">
        <v>10.11824884</v>
      </c>
      <c r="Q27" s="109">
        <v>10.927655061999999</v>
      </c>
      <c r="R27" s="109">
        <v>10.55009328</v>
      </c>
      <c r="S27" s="109">
        <v>11.061689824</v>
      </c>
      <c r="T27" s="109">
        <v>11.7838893</v>
      </c>
      <c r="U27" s="109">
        <v>12.6776236</v>
      </c>
      <c r="V27" s="109">
        <v>12.58863779</v>
      </c>
      <c r="W27" s="109">
        <v>11.3882823</v>
      </c>
      <c r="X27" s="109">
        <v>11.485871380000001</v>
      </c>
      <c r="Y27" s="109">
        <v>11.705065980000001</v>
      </c>
      <c r="Z27" s="109">
        <v>12.147956484</v>
      </c>
      <c r="AA27" s="109">
        <v>12.397113279999999</v>
      </c>
      <c r="AB27" s="109">
        <v>10.83102216</v>
      </c>
      <c r="AC27" s="109">
        <v>11.586584458999999</v>
      </c>
      <c r="AD27" s="109">
        <v>10.854674790000001</v>
      </c>
      <c r="AE27" s="109">
        <v>11.467110738000001</v>
      </c>
      <c r="AF27" s="109">
        <v>11.6894913</v>
      </c>
      <c r="AG27" s="109">
        <v>12.56743131</v>
      </c>
      <c r="AH27" s="109">
        <v>12.55955638</v>
      </c>
      <c r="AI27" s="109">
        <v>11.3086848</v>
      </c>
      <c r="AJ27" s="109">
        <v>11.166968211</v>
      </c>
      <c r="AK27" s="109">
        <v>11.55458814</v>
      </c>
      <c r="AL27" s="109">
        <v>11.74247512</v>
      </c>
      <c r="AM27" s="109">
        <v>11.88380598</v>
      </c>
      <c r="AN27" s="109">
        <v>11.00935836</v>
      </c>
      <c r="AO27" s="109">
        <v>11.538871987</v>
      </c>
      <c r="AP27" s="109">
        <v>9.9812862899999999</v>
      </c>
      <c r="AQ27" s="109">
        <v>11.030475614</v>
      </c>
      <c r="AR27" s="109">
        <v>11.6306835</v>
      </c>
      <c r="AS27" s="109">
        <v>12.180541699999999</v>
      </c>
      <c r="AT27" s="109">
        <v>12.436261630000001</v>
      </c>
      <c r="AU27" s="109">
        <v>11.66685</v>
      </c>
      <c r="AV27" s="109">
        <v>11.313564824</v>
      </c>
      <c r="AW27" s="109">
        <v>11.736688770000001</v>
      </c>
      <c r="AX27" s="109">
        <v>12.47299415</v>
      </c>
      <c r="AY27" s="109">
        <v>12.63233353</v>
      </c>
      <c r="AZ27" s="109">
        <v>11.14859673</v>
      </c>
      <c r="BA27" s="109">
        <v>11.194187512999999</v>
      </c>
      <c r="BB27" s="109">
        <v>10.95261621</v>
      </c>
      <c r="BC27" s="109">
        <v>11.3051575</v>
      </c>
      <c r="BD27" s="707">
        <v>11.078852542</v>
      </c>
      <c r="BE27" s="707">
        <v>11.924979517000001</v>
      </c>
      <c r="BF27" s="707">
        <v>12.36575</v>
      </c>
      <c r="BG27" s="707">
        <v>11.324479999999999</v>
      </c>
      <c r="BH27" s="437">
        <v>11.22808</v>
      </c>
      <c r="BI27" s="437">
        <v>11.559950000000001</v>
      </c>
      <c r="BJ27" s="437">
        <v>12.28861</v>
      </c>
      <c r="BK27" s="437">
        <v>12.1479</v>
      </c>
      <c r="BL27" s="437">
        <v>10.693669999999999</v>
      </c>
      <c r="BM27" s="437">
        <v>11.262930000000001</v>
      </c>
      <c r="BN27" s="437">
        <v>10.87819</v>
      </c>
      <c r="BO27" s="437">
        <v>11.42211</v>
      </c>
      <c r="BP27" s="437">
        <v>11.647069999999999</v>
      </c>
      <c r="BQ27" s="437">
        <v>12.404400000000001</v>
      </c>
      <c r="BR27" s="437">
        <v>12.66164</v>
      </c>
      <c r="BS27" s="437">
        <v>11.56202</v>
      </c>
      <c r="BT27" s="437">
        <v>11.44023</v>
      </c>
      <c r="BU27" s="437">
        <v>11.74868</v>
      </c>
      <c r="BV27" s="437">
        <v>12.47837</v>
      </c>
    </row>
    <row r="28" spans="1:74" ht="11.1" customHeight="1" x14ac:dyDescent="0.2">
      <c r="A28" s="52"/>
      <c r="B28" s="861"/>
      <c r="C28" s="471"/>
      <c r="D28" s="471"/>
      <c r="E28" s="471"/>
      <c r="F28" s="471"/>
      <c r="G28" s="471"/>
      <c r="H28" s="471"/>
      <c r="I28" s="471"/>
      <c r="J28" s="471"/>
      <c r="K28" s="471"/>
      <c r="L28" s="471"/>
      <c r="M28" s="471"/>
      <c r="N28" s="471"/>
      <c r="O28" s="471"/>
      <c r="P28" s="471"/>
      <c r="Q28" s="471"/>
      <c r="R28" s="471"/>
      <c r="S28" s="471"/>
      <c r="T28" s="471"/>
      <c r="U28" s="471"/>
      <c r="V28" s="471"/>
      <c r="W28" s="471"/>
      <c r="X28" s="471"/>
      <c r="Y28" s="471"/>
      <c r="Z28" s="471"/>
      <c r="AA28" s="471"/>
      <c r="AB28" s="471"/>
      <c r="AC28" s="471"/>
      <c r="AD28" s="471"/>
      <c r="AE28" s="471"/>
      <c r="AF28" s="471"/>
      <c r="AG28" s="471"/>
      <c r="AH28" s="471"/>
      <c r="AI28" s="471"/>
      <c r="AJ28" s="471"/>
      <c r="AK28" s="471"/>
      <c r="AL28" s="471"/>
      <c r="AM28" s="471"/>
      <c r="AN28" s="471"/>
      <c r="AO28" s="471"/>
      <c r="AP28" s="471"/>
      <c r="AQ28" s="471"/>
      <c r="AR28" s="471"/>
      <c r="AS28" s="471"/>
      <c r="AT28" s="471"/>
      <c r="AU28" s="471"/>
      <c r="AV28" s="471"/>
      <c r="AW28" s="471"/>
      <c r="AX28" s="471"/>
      <c r="AY28" s="471"/>
      <c r="AZ28" s="471"/>
      <c r="BA28" s="471"/>
      <c r="BB28" s="471"/>
      <c r="BC28" s="471"/>
      <c r="BD28" s="689"/>
      <c r="BE28" s="689"/>
      <c r="BF28" s="689"/>
      <c r="BG28" s="689"/>
      <c r="BH28" s="392"/>
      <c r="BI28" s="392"/>
      <c r="BJ28" s="392"/>
      <c r="BK28" s="392"/>
      <c r="BL28" s="392"/>
      <c r="BM28" s="392"/>
      <c r="BN28" s="392"/>
      <c r="BO28" s="392"/>
      <c r="BP28" s="392"/>
      <c r="BQ28" s="392"/>
      <c r="BR28" s="392"/>
      <c r="BS28" s="392"/>
      <c r="BT28" s="392"/>
      <c r="BU28" s="392"/>
      <c r="BV28" s="392"/>
    </row>
    <row r="29" spans="1:74" ht="11.1" customHeight="1" x14ac:dyDescent="0.2">
      <c r="A29" s="52" t="s">
        <v>103</v>
      </c>
      <c r="B29" s="490" t="s">
        <v>1416</v>
      </c>
      <c r="C29" s="427">
        <v>910.45151043999999</v>
      </c>
      <c r="D29" s="427">
        <v>820.32009951999999</v>
      </c>
      <c r="E29" s="427">
        <v>762.75621486</v>
      </c>
      <c r="F29" s="427">
        <v>715.23169767000002</v>
      </c>
      <c r="G29" s="427">
        <v>773.18920352999999</v>
      </c>
      <c r="H29" s="427">
        <v>962.36651196000003</v>
      </c>
      <c r="I29" s="427">
        <v>1222.606528</v>
      </c>
      <c r="J29" s="427">
        <v>1162.8400466999999</v>
      </c>
      <c r="K29" s="427">
        <v>935.19277246000001</v>
      </c>
      <c r="L29" s="427">
        <v>771.96733713000003</v>
      </c>
      <c r="M29" s="427">
        <v>729.14527344999999</v>
      </c>
      <c r="N29" s="427">
        <v>949.36338035999995</v>
      </c>
      <c r="O29" s="427">
        <v>988.24148424999998</v>
      </c>
      <c r="P29" s="427">
        <v>914.97930079000002</v>
      </c>
      <c r="Q29" s="427">
        <v>826.94737537000003</v>
      </c>
      <c r="R29" s="427">
        <v>678.85035352</v>
      </c>
      <c r="S29" s="427">
        <v>731.40971125999999</v>
      </c>
      <c r="T29" s="427">
        <v>955.49685385999999</v>
      </c>
      <c r="U29" s="427">
        <v>1117.0274965000001</v>
      </c>
      <c r="V29" s="427">
        <v>1140.8669325000001</v>
      </c>
      <c r="W29" s="427">
        <v>947.96166438</v>
      </c>
      <c r="X29" s="427">
        <v>751.88507666999999</v>
      </c>
      <c r="Y29" s="427">
        <v>727.29335479999997</v>
      </c>
      <c r="Z29" s="427">
        <v>850.96268384999996</v>
      </c>
      <c r="AA29" s="427">
        <v>1004.647624</v>
      </c>
      <c r="AB29" s="427">
        <v>896.23629764999998</v>
      </c>
      <c r="AC29" s="427">
        <v>796.82044255999995</v>
      </c>
      <c r="AD29" s="427">
        <v>696.66787033000003</v>
      </c>
      <c r="AE29" s="427">
        <v>787.03984975000003</v>
      </c>
      <c r="AF29" s="427">
        <v>974.66078830000004</v>
      </c>
      <c r="AG29" s="427">
        <v>1174.6284261000001</v>
      </c>
      <c r="AH29" s="427">
        <v>1145.990642</v>
      </c>
      <c r="AI29" s="427">
        <v>924.11546627999996</v>
      </c>
      <c r="AJ29" s="427">
        <v>713.54508363000002</v>
      </c>
      <c r="AK29" s="427">
        <v>737.56931316999999</v>
      </c>
      <c r="AL29" s="427">
        <v>939.56288246999998</v>
      </c>
      <c r="AM29" s="427">
        <v>937.76605054000004</v>
      </c>
      <c r="AN29" s="427">
        <v>799.18338890999996</v>
      </c>
      <c r="AO29" s="427">
        <v>786.74673285999995</v>
      </c>
      <c r="AP29" s="427">
        <v>685.55674434000002</v>
      </c>
      <c r="AQ29" s="427">
        <v>713.51638127000001</v>
      </c>
      <c r="AR29" s="427">
        <v>863.27090599999997</v>
      </c>
      <c r="AS29" s="427">
        <v>1136.7854077</v>
      </c>
      <c r="AT29" s="427">
        <v>1150.601572</v>
      </c>
      <c r="AU29" s="427">
        <v>946.72553925</v>
      </c>
      <c r="AV29" s="427">
        <v>736.86617990000002</v>
      </c>
      <c r="AW29" s="427">
        <v>727.35117574000003</v>
      </c>
      <c r="AX29" s="427">
        <v>845.40716115999999</v>
      </c>
      <c r="AY29" s="427">
        <v>1003.4675499</v>
      </c>
      <c r="AZ29" s="427">
        <v>826.97196332999999</v>
      </c>
      <c r="BA29" s="427">
        <v>730.43832907000001</v>
      </c>
      <c r="BB29" s="427">
        <v>676.07549064</v>
      </c>
      <c r="BC29" s="427">
        <v>766.27585855999996</v>
      </c>
      <c r="BD29" s="695">
        <v>977.94305371999997</v>
      </c>
      <c r="BE29" s="695">
        <v>1164.743948</v>
      </c>
      <c r="BF29" s="695">
        <v>1128.7431643</v>
      </c>
      <c r="BG29" s="695">
        <v>921.62394982000001</v>
      </c>
      <c r="BH29" s="398">
        <v>748.38149999999996</v>
      </c>
      <c r="BI29" s="398">
        <v>732.2912</v>
      </c>
      <c r="BJ29" s="398">
        <v>880.05060000000003</v>
      </c>
      <c r="BK29" s="398">
        <v>994.19240000000002</v>
      </c>
      <c r="BL29" s="398">
        <v>818.88199999999995</v>
      </c>
      <c r="BM29" s="398">
        <v>757.68550000000005</v>
      </c>
      <c r="BN29" s="398">
        <v>690.21010000000001</v>
      </c>
      <c r="BO29" s="398">
        <v>752.68240000000003</v>
      </c>
      <c r="BP29" s="398">
        <v>943.14679999999998</v>
      </c>
      <c r="BQ29" s="398">
        <v>1165.6420000000001</v>
      </c>
      <c r="BR29" s="398">
        <v>1156.1990000000001</v>
      </c>
      <c r="BS29" s="398">
        <v>947.67049999999995</v>
      </c>
      <c r="BT29" s="398">
        <v>747.07740000000001</v>
      </c>
      <c r="BU29" s="398">
        <v>725.6567</v>
      </c>
      <c r="BV29" s="398">
        <v>875.38250000000005</v>
      </c>
    </row>
    <row r="30" spans="1:74" ht="11.1" customHeight="1" x14ac:dyDescent="0.2">
      <c r="A30" s="52"/>
      <c r="B30" s="860"/>
      <c r="C30" s="485"/>
      <c r="D30" s="485"/>
      <c r="E30" s="485"/>
      <c r="F30" s="485"/>
      <c r="G30" s="485"/>
      <c r="H30" s="485"/>
      <c r="I30" s="485"/>
      <c r="J30" s="485"/>
      <c r="K30" s="485"/>
      <c r="L30" s="485"/>
      <c r="M30" s="485"/>
      <c r="N30" s="485"/>
      <c r="O30" s="485"/>
      <c r="P30" s="485"/>
      <c r="Q30" s="485"/>
      <c r="R30" s="485"/>
      <c r="S30" s="485"/>
      <c r="T30" s="485"/>
      <c r="U30" s="485"/>
      <c r="V30" s="485"/>
      <c r="W30" s="485"/>
      <c r="X30" s="485"/>
      <c r="Y30" s="485"/>
      <c r="Z30" s="485"/>
      <c r="AA30" s="485"/>
      <c r="AB30" s="485"/>
      <c r="AC30" s="485"/>
      <c r="AD30" s="485"/>
      <c r="AE30" s="485"/>
      <c r="AF30" s="485"/>
      <c r="AG30" s="485"/>
      <c r="AH30" s="485"/>
      <c r="AI30" s="485"/>
      <c r="AJ30" s="485"/>
      <c r="AK30" s="485"/>
      <c r="AL30" s="485"/>
      <c r="AM30" s="485"/>
      <c r="AN30" s="485"/>
      <c r="AO30" s="485"/>
      <c r="AP30" s="485"/>
      <c r="AQ30" s="485"/>
      <c r="AR30" s="485"/>
      <c r="AS30" s="485"/>
      <c r="AT30" s="485"/>
      <c r="AU30" s="485"/>
      <c r="AV30" s="485"/>
      <c r="AW30" s="485"/>
      <c r="AX30" s="485"/>
      <c r="AY30" s="485"/>
      <c r="AZ30" s="485"/>
      <c r="BA30" s="485"/>
      <c r="BB30" s="485"/>
      <c r="BC30" s="485"/>
      <c r="BD30" s="770"/>
      <c r="BE30" s="770"/>
      <c r="BF30" s="770"/>
      <c r="BG30" s="770"/>
      <c r="BH30" s="489"/>
      <c r="BI30" s="489"/>
      <c r="BJ30" s="489"/>
      <c r="BK30" s="489"/>
      <c r="BL30" s="489"/>
      <c r="BM30" s="489"/>
      <c r="BN30" s="489"/>
      <c r="BO30" s="489"/>
      <c r="BP30" s="489"/>
      <c r="BQ30" s="489"/>
      <c r="BR30" s="489"/>
      <c r="BS30" s="489"/>
      <c r="BT30" s="489"/>
      <c r="BU30" s="489"/>
      <c r="BV30" s="489"/>
    </row>
    <row r="31" spans="1:74" ht="11.1" customHeight="1" x14ac:dyDescent="0.2">
      <c r="A31" s="52"/>
      <c r="B31" s="53" t="s">
        <v>1417</v>
      </c>
      <c r="C31" s="485"/>
      <c r="D31" s="485"/>
      <c r="E31" s="485"/>
      <c r="F31" s="485"/>
      <c r="G31" s="485"/>
      <c r="H31" s="485"/>
      <c r="I31" s="485"/>
      <c r="J31" s="485"/>
      <c r="K31" s="485"/>
      <c r="L31" s="485"/>
      <c r="M31" s="485"/>
      <c r="N31" s="485"/>
      <c r="O31" s="485"/>
      <c r="P31" s="485"/>
      <c r="Q31" s="485"/>
      <c r="R31" s="485"/>
      <c r="S31" s="485"/>
      <c r="T31" s="485"/>
      <c r="U31" s="485"/>
      <c r="V31" s="485"/>
      <c r="W31" s="485"/>
      <c r="X31" s="485"/>
      <c r="Y31" s="485"/>
      <c r="Z31" s="485"/>
      <c r="AA31" s="485"/>
      <c r="AB31" s="485"/>
      <c r="AC31" s="485"/>
      <c r="AD31" s="485"/>
      <c r="AE31" s="485"/>
      <c r="AF31" s="485"/>
      <c r="AG31" s="485"/>
      <c r="AH31" s="485"/>
      <c r="AI31" s="485"/>
      <c r="AJ31" s="485"/>
      <c r="AK31" s="485"/>
      <c r="AL31" s="485"/>
      <c r="AM31" s="485"/>
      <c r="AN31" s="485"/>
      <c r="AO31" s="485"/>
      <c r="AP31" s="485"/>
      <c r="AQ31" s="485"/>
      <c r="AR31" s="485"/>
      <c r="AS31" s="485"/>
      <c r="AT31" s="485"/>
      <c r="AU31" s="485"/>
      <c r="AV31" s="485"/>
      <c r="AW31" s="485"/>
      <c r="AX31" s="485"/>
      <c r="AY31" s="485"/>
      <c r="AZ31" s="485"/>
      <c r="BA31" s="485"/>
      <c r="BB31" s="485"/>
      <c r="BC31" s="485"/>
      <c r="BD31" s="770"/>
      <c r="BE31" s="770"/>
      <c r="BF31" s="770"/>
      <c r="BG31" s="770"/>
      <c r="BH31" s="489"/>
      <c r="BI31" s="489"/>
      <c r="BJ31" s="489"/>
      <c r="BK31" s="489"/>
      <c r="BL31" s="489"/>
      <c r="BM31" s="489"/>
      <c r="BN31" s="489"/>
      <c r="BO31" s="489"/>
      <c r="BP31" s="489"/>
      <c r="BQ31" s="489"/>
      <c r="BR31" s="489"/>
      <c r="BS31" s="489"/>
      <c r="BT31" s="489"/>
      <c r="BU31" s="489"/>
      <c r="BV31" s="489"/>
    </row>
    <row r="32" spans="1:74" ht="11.1" customHeight="1" x14ac:dyDescent="0.2">
      <c r="A32" s="52" t="s">
        <v>40</v>
      </c>
      <c r="B32" s="490" t="s">
        <v>1418</v>
      </c>
      <c r="C32" s="383">
        <v>134.134027</v>
      </c>
      <c r="D32" s="383">
        <v>139.111548</v>
      </c>
      <c r="E32" s="383">
        <v>145.03350699999999</v>
      </c>
      <c r="F32" s="383">
        <v>151.53379699999999</v>
      </c>
      <c r="G32" s="383">
        <v>153.715913</v>
      </c>
      <c r="H32" s="383">
        <v>149.93521999999999</v>
      </c>
      <c r="I32" s="383">
        <v>137.14856399999999</v>
      </c>
      <c r="J32" s="383">
        <v>128.329733</v>
      </c>
      <c r="K32" s="383">
        <v>127.90161999999999</v>
      </c>
      <c r="L32" s="383">
        <v>132.05787000000001</v>
      </c>
      <c r="M32" s="383">
        <v>134.522154</v>
      </c>
      <c r="N32" s="383">
        <v>131.43067300000001</v>
      </c>
      <c r="O32" s="383">
        <v>123.70493999999999</v>
      </c>
      <c r="P32" s="383">
        <v>107.697982</v>
      </c>
      <c r="Q32" s="383">
        <v>109.613539</v>
      </c>
      <c r="R32" s="383">
        <v>115.50493</v>
      </c>
      <c r="S32" s="383">
        <v>117.93173899999999</v>
      </c>
      <c r="T32" s="383">
        <v>108.678173</v>
      </c>
      <c r="U32" s="383">
        <v>94.974288000000001</v>
      </c>
      <c r="V32" s="383">
        <v>81.761792</v>
      </c>
      <c r="W32" s="383">
        <v>77.475972999999996</v>
      </c>
      <c r="X32" s="383">
        <v>81.879538999999994</v>
      </c>
      <c r="Y32" s="383">
        <v>89.191877000000005</v>
      </c>
      <c r="Z32" s="383">
        <v>91.884252000000004</v>
      </c>
      <c r="AA32" s="383">
        <v>84.541109000000006</v>
      </c>
      <c r="AB32" s="383">
        <v>81.034187000000003</v>
      </c>
      <c r="AC32" s="383">
        <v>86.143270000000001</v>
      </c>
      <c r="AD32" s="383">
        <v>90.746359999999996</v>
      </c>
      <c r="AE32" s="383">
        <v>92.692076</v>
      </c>
      <c r="AF32" s="383">
        <v>86.868606</v>
      </c>
      <c r="AG32" s="383">
        <v>79.171988999999996</v>
      </c>
      <c r="AH32" s="383">
        <v>75.569913999999997</v>
      </c>
      <c r="AI32" s="383">
        <v>79.354139000000004</v>
      </c>
      <c r="AJ32" s="383">
        <v>87.342115000000007</v>
      </c>
      <c r="AK32" s="383">
        <v>93.202696000000003</v>
      </c>
      <c r="AL32" s="383">
        <v>88.860583000000005</v>
      </c>
      <c r="AM32" s="383">
        <v>92.604001999999994</v>
      </c>
      <c r="AN32" s="383">
        <v>99.700176999999996</v>
      </c>
      <c r="AO32" s="383">
        <v>109.00375699999999</v>
      </c>
      <c r="AP32" s="383">
        <v>118.03506</v>
      </c>
      <c r="AQ32" s="383">
        <v>126.414198</v>
      </c>
      <c r="AR32" s="383">
        <v>127.7099</v>
      </c>
      <c r="AS32" s="383">
        <v>121.58973</v>
      </c>
      <c r="AT32" s="383">
        <v>118.14384200000001</v>
      </c>
      <c r="AU32" s="383">
        <v>116.635054</v>
      </c>
      <c r="AV32" s="383">
        <v>121.62055100000001</v>
      </c>
      <c r="AW32" s="383">
        <v>131.266448</v>
      </c>
      <c r="AX32" s="383">
        <v>131.42622499999999</v>
      </c>
      <c r="AY32" s="383">
        <v>121.72216400000001</v>
      </c>
      <c r="AZ32" s="383">
        <v>127.106666</v>
      </c>
      <c r="BA32" s="383">
        <v>133.607201</v>
      </c>
      <c r="BB32" s="383">
        <v>136.939727</v>
      </c>
      <c r="BC32" s="383">
        <v>137.75860800000001</v>
      </c>
      <c r="BD32" s="691">
        <v>133.474952</v>
      </c>
      <c r="BE32" s="691">
        <v>125.916673</v>
      </c>
      <c r="BF32" s="691">
        <v>121.5959</v>
      </c>
      <c r="BG32" s="691">
        <v>125.953</v>
      </c>
      <c r="BH32" s="394">
        <v>133.34280000000001</v>
      </c>
      <c r="BI32" s="394">
        <v>137.5949</v>
      </c>
      <c r="BJ32" s="394">
        <v>131.3381</v>
      </c>
      <c r="BK32" s="394">
        <v>121.515</v>
      </c>
      <c r="BL32" s="394">
        <v>119.98309999999999</v>
      </c>
      <c r="BM32" s="394">
        <v>129.09530000000001</v>
      </c>
      <c r="BN32" s="394">
        <v>137.5729</v>
      </c>
      <c r="BO32" s="394">
        <v>141.81319999999999</v>
      </c>
      <c r="BP32" s="394">
        <v>136.91560000000001</v>
      </c>
      <c r="BQ32" s="394">
        <v>124.0009</v>
      </c>
      <c r="BR32" s="394">
        <v>115.232</v>
      </c>
      <c r="BS32" s="394">
        <v>111.6245</v>
      </c>
      <c r="BT32" s="394">
        <v>112.92059999999999</v>
      </c>
      <c r="BU32" s="394">
        <v>112.0616</v>
      </c>
      <c r="BV32" s="394">
        <v>101.1707</v>
      </c>
    </row>
    <row r="33" spans="1:74" ht="11.1" customHeight="1" x14ac:dyDescent="0.2">
      <c r="A33" s="52" t="s">
        <v>51</v>
      </c>
      <c r="B33" s="490" t="s">
        <v>1419</v>
      </c>
      <c r="C33" s="383">
        <v>8.0733429999999995</v>
      </c>
      <c r="D33" s="383">
        <v>8.1198580000000007</v>
      </c>
      <c r="E33" s="383">
        <v>8.2799449999999997</v>
      </c>
      <c r="F33" s="383">
        <v>8.4727750000000004</v>
      </c>
      <c r="G33" s="383">
        <v>8.4206830000000004</v>
      </c>
      <c r="H33" s="383">
        <v>8.5404900000000001</v>
      </c>
      <c r="I33" s="383">
        <v>8.5779879999999995</v>
      </c>
      <c r="J33" s="383">
        <v>7.7747099999999998</v>
      </c>
      <c r="K33" s="383">
        <v>8.2185079999999999</v>
      </c>
      <c r="L33" s="383">
        <v>8.2642670000000003</v>
      </c>
      <c r="M33" s="383">
        <v>8.1484740000000002</v>
      </c>
      <c r="N33" s="383">
        <v>8.2693150000000006</v>
      </c>
      <c r="O33" s="383">
        <v>8.0139870000000002</v>
      </c>
      <c r="P33" s="383">
        <v>7.8190679999999997</v>
      </c>
      <c r="Q33" s="383">
        <v>7.8152920000000003</v>
      </c>
      <c r="R33" s="383">
        <v>7.628304</v>
      </c>
      <c r="S33" s="383">
        <v>7.4646879999999998</v>
      </c>
      <c r="T33" s="383">
        <v>7.2810249999999996</v>
      </c>
      <c r="U33" s="383">
        <v>6.8498919999999996</v>
      </c>
      <c r="V33" s="383">
        <v>6.4293389999999997</v>
      </c>
      <c r="W33" s="383">
        <v>6.8187860000000002</v>
      </c>
      <c r="X33" s="383">
        <v>6.8283170000000002</v>
      </c>
      <c r="Y33" s="383">
        <v>6.9512080000000003</v>
      </c>
      <c r="Z33" s="383">
        <v>7.0380089999999997</v>
      </c>
      <c r="AA33" s="383">
        <v>6.1079480000000004</v>
      </c>
      <c r="AB33" s="383">
        <v>6.1064449999999999</v>
      </c>
      <c r="AC33" s="383">
        <v>5.7715449999999997</v>
      </c>
      <c r="AD33" s="383">
        <v>5.9196619999999998</v>
      </c>
      <c r="AE33" s="383">
        <v>5.8159359999999998</v>
      </c>
      <c r="AF33" s="383">
        <v>6.1194959999999998</v>
      </c>
      <c r="AG33" s="383">
        <v>6.0701780000000003</v>
      </c>
      <c r="AH33" s="383">
        <v>5.8338599999999996</v>
      </c>
      <c r="AI33" s="383">
        <v>5.7754669999999999</v>
      </c>
      <c r="AJ33" s="383">
        <v>6.0141840000000002</v>
      </c>
      <c r="AK33" s="383">
        <v>6.1916849999999997</v>
      </c>
      <c r="AL33" s="383">
        <v>5.7772490000000003</v>
      </c>
      <c r="AM33" s="383">
        <v>6.1267719999999999</v>
      </c>
      <c r="AN33" s="383">
        <v>6.2364189999999997</v>
      </c>
      <c r="AO33" s="383">
        <v>6.1379279999999996</v>
      </c>
      <c r="AP33" s="383">
        <v>6.2398360000000004</v>
      </c>
      <c r="AQ33" s="383">
        <v>6.1927300000000001</v>
      </c>
      <c r="AR33" s="383">
        <v>6.2482839999999999</v>
      </c>
      <c r="AS33" s="383">
        <v>6.442151</v>
      </c>
      <c r="AT33" s="383">
        <v>6.3838509999999999</v>
      </c>
      <c r="AU33" s="383">
        <v>6.3926530000000001</v>
      </c>
      <c r="AV33" s="383">
        <v>6.35311</v>
      </c>
      <c r="AW33" s="383">
        <v>6.3245329999999997</v>
      </c>
      <c r="AX33" s="383">
        <v>6.2905430000000004</v>
      </c>
      <c r="AY33" s="383">
        <v>6.1301269999999999</v>
      </c>
      <c r="AZ33" s="383">
        <v>6.3378589999999999</v>
      </c>
      <c r="BA33" s="383">
        <v>6.4325169999999998</v>
      </c>
      <c r="BB33" s="383">
        <v>6.5421500000000004</v>
      </c>
      <c r="BC33" s="383">
        <v>6.513198</v>
      </c>
      <c r="BD33" s="691">
        <v>6.4221279999999998</v>
      </c>
      <c r="BE33" s="691">
        <v>6.2305190000000001</v>
      </c>
      <c r="BF33" s="691">
        <v>5.1598879999999996</v>
      </c>
      <c r="BG33" s="691">
        <v>4.8038420000000004</v>
      </c>
      <c r="BH33" s="394">
        <v>5.234038</v>
      </c>
      <c r="BI33" s="394">
        <v>5.5253119999999996</v>
      </c>
      <c r="BJ33" s="394">
        <v>4.9985140000000001</v>
      </c>
      <c r="BK33" s="394">
        <v>3.8321450000000001</v>
      </c>
      <c r="BL33" s="394">
        <v>4.0724999999999998</v>
      </c>
      <c r="BM33" s="394">
        <v>3.4608270000000001</v>
      </c>
      <c r="BN33" s="394">
        <v>3.3431120000000001</v>
      </c>
      <c r="BO33" s="394">
        <v>3.9034960000000001</v>
      </c>
      <c r="BP33" s="394">
        <v>3.4984130000000002</v>
      </c>
      <c r="BQ33" s="394">
        <v>2.4765679999999999</v>
      </c>
      <c r="BR33" s="394">
        <v>1.8302069999999999</v>
      </c>
      <c r="BS33" s="394">
        <v>1.7245889999999999</v>
      </c>
      <c r="BT33" s="394">
        <v>2.316532</v>
      </c>
      <c r="BU33" s="394">
        <v>2.8663219999999998</v>
      </c>
      <c r="BV33" s="394">
        <v>2.5794489999999999</v>
      </c>
    </row>
    <row r="34" spans="1:74" ht="11.1" customHeight="1" x14ac:dyDescent="0.2">
      <c r="A34" s="52" t="s">
        <v>52</v>
      </c>
      <c r="B34" s="490" t="s">
        <v>1420</v>
      </c>
      <c r="C34" s="383">
        <v>16.443411999999999</v>
      </c>
      <c r="D34" s="383">
        <v>16.346366</v>
      </c>
      <c r="E34" s="383">
        <v>16.682606</v>
      </c>
      <c r="F34" s="383">
        <v>16.600508000000001</v>
      </c>
      <c r="G34" s="383">
        <v>16.859715999999999</v>
      </c>
      <c r="H34" s="383">
        <v>16.881762999999999</v>
      </c>
      <c r="I34" s="383">
        <v>17.611426000000002</v>
      </c>
      <c r="J34" s="383">
        <v>17.384457000000001</v>
      </c>
      <c r="K34" s="383">
        <v>17.475016</v>
      </c>
      <c r="L34" s="383">
        <v>17.508565000000001</v>
      </c>
      <c r="M34" s="383">
        <v>17.383989</v>
      </c>
      <c r="N34" s="383">
        <v>17.116184000000001</v>
      </c>
      <c r="O34" s="383">
        <v>17.225940000000001</v>
      </c>
      <c r="P34" s="383">
        <v>16.792300000000001</v>
      </c>
      <c r="Q34" s="383">
        <v>16.734099000000001</v>
      </c>
      <c r="R34" s="383">
        <v>16.538263000000001</v>
      </c>
      <c r="S34" s="383">
        <v>16.648731000000002</v>
      </c>
      <c r="T34" s="383">
        <v>16.584071000000002</v>
      </c>
      <c r="U34" s="383">
        <v>16.486293</v>
      </c>
      <c r="V34" s="383">
        <v>16.506284999999998</v>
      </c>
      <c r="W34" s="383">
        <v>16.620201000000002</v>
      </c>
      <c r="X34" s="383">
        <v>16.879719000000001</v>
      </c>
      <c r="Y34" s="383">
        <v>17.230983999999999</v>
      </c>
      <c r="Z34" s="383">
        <v>18.220188</v>
      </c>
      <c r="AA34" s="383">
        <v>17.369537000000001</v>
      </c>
      <c r="AB34" s="383">
        <v>17.448029999999999</v>
      </c>
      <c r="AC34" s="383">
        <v>17.331572000000001</v>
      </c>
      <c r="AD34" s="383">
        <v>17.184718</v>
      </c>
      <c r="AE34" s="383">
        <v>17.529952000000002</v>
      </c>
      <c r="AF34" s="383">
        <v>17.297056000000001</v>
      </c>
      <c r="AG34" s="383">
        <v>19.049918999999999</v>
      </c>
      <c r="AH34" s="383">
        <v>16.459589000000001</v>
      </c>
      <c r="AI34" s="383">
        <v>16.218233000000001</v>
      </c>
      <c r="AJ34" s="383">
        <v>16.263347</v>
      </c>
      <c r="AK34" s="383">
        <v>16.969798999999998</v>
      </c>
      <c r="AL34" s="383">
        <v>16.520990000000001</v>
      </c>
      <c r="AM34" s="383">
        <v>17.382110000000001</v>
      </c>
      <c r="AN34" s="383">
        <v>17.522596</v>
      </c>
      <c r="AO34" s="383">
        <v>16.958894000000001</v>
      </c>
      <c r="AP34" s="383">
        <v>16.805578000000001</v>
      </c>
      <c r="AQ34" s="383">
        <v>16.691552999999999</v>
      </c>
      <c r="AR34" s="383">
        <v>16.880738999999998</v>
      </c>
      <c r="AS34" s="383">
        <v>16.713915</v>
      </c>
      <c r="AT34" s="383">
        <v>16.115130000000001</v>
      </c>
      <c r="AU34" s="383">
        <v>16.086983</v>
      </c>
      <c r="AV34" s="383">
        <v>15.995322</v>
      </c>
      <c r="AW34" s="383">
        <v>16.039643000000002</v>
      </c>
      <c r="AX34" s="383">
        <v>16.140629000000001</v>
      </c>
      <c r="AY34" s="383">
        <v>15.746765</v>
      </c>
      <c r="AZ34" s="383">
        <v>15.715047</v>
      </c>
      <c r="BA34" s="383">
        <v>15.530118999999999</v>
      </c>
      <c r="BB34" s="383">
        <v>15.330185999999999</v>
      </c>
      <c r="BC34" s="383">
        <v>15.246237000000001</v>
      </c>
      <c r="BD34" s="691">
        <v>15.520455</v>
      </c>
      <c r="BE34" s="691">
        <v>15.34704</v>
      </c>
      <c r="BF34" s="691">
        <v>15.37537</v>
      </c>
      <c r="BG34" s="691">
        <v>15.414529999999999</v>
      </c>
      <c r="BH34" s="394">
        <v>15.516959999999999</v>
      </c>
      <c r="BI34" s="394">
        <v>15.7082</v>
      </c>
      <c r="BJ34" s="394">
        <v>15.766550000000001</v>
      </c>
      <c r="BK34" s="394">
        <v>15.84882</v>
      </c>
      <c r="BL34" s="394">
        <v>15.803789999999999</v>
      </c>
      <c r="BM34" s="394">
        <v>15.71508</v>
      </c>
      <c r="BN34" s="394">
        <v>15.590540000000001</v>
      </c>
      <c r="BO34" s="394">
        <v>15.52496</v>
      </c>
      <c r="BP34" s="394">
        <v>15.604990000000001</v>
      </c>
      <c r="BQ34" s="394">
        <v>15.56012</v>
      </c>
      <c r="BR34" s="394">
        <v>15.57471</v>
      </c>
      <c r="BS34" s="394">
        <v>15.586349999999999</v>
      </c>
      <c r="BT34" s="394">
        <v>15.6518</v>
      </c>
      <c r="BU34" s="394">
        <v>15.81615</v>
      </c>
      <c r="BV34" s="394">
        <v>15.84764</v>
      </c>
    </row>
    <row r="35" spans="1:74" ht="11.1" customHeight="1" x14ac:dyDescent="0.2">
      <c r="A35" s="52"/>
      <c r="B35" s="860"/>
      <c r="C35" s="485"/>
      <c r="D35" s="485"/>
      <c r="E35" s="485"/>
      <c r="F35" s="485"/>
      <c r="G35" s="485"/>
      <c r="H35" s="485"/>
      <c r="I35" s="485"/>
      <c r="J35" s="485"/>
      <c r="K35" s="485"/>
      <c r="L35" s="485"/>
      <c r="M35" s="485"/>
      <c r="N35" s="485"/>
      <c r="O35" s="485"/>
      <c r="P35" s="485"/>
      <c r="Q35" s="485"/>
      <c r="R35" s="485"/>
      <c r="S35" s="485"/>
      <c r="T35" s="485"/>
      <c r="U35" s="485"/>
      <c r="V35" s="485"/>
      <c r="W35" s="485"/>
      <c r="X35" s="485"/>
      <c r="Y35" s="485"/>
      <c r="Z35" s="485"/>
      <c r="AA35" s="485"/>
      <c r="AB35" s="485"/>
      <c r="AC35" s="485"/>
      <c r="AD35" s="485"/>
      <c r="AE35" s="485"/>
      <c r="AF35" s="485"/>
      <c r="AG35" s="485"/>
      <c r="AH35" s="485"/>
      <c r="AI35" s="485"/>
      <c r="AJ35" s="485"/>
      <c r="AK35" s="485"/>
      <c r="AL35" s="485"/>
      <c r="AM35" s="485"/>
      <c r="AN35" s="485"/>
      <c r="AO35" s="485"/>
      <c r="AP35" s="485"/>
      <c r="AQ35" s="485"/>
      <c r="AR35" s="485"/>
      <c r="AS35" s="485"/>
      <c r="AT35" s="485"/>
      <c r="AU35" s="485"/>
      <c r="AV35" s="485"/>
      <c r="AW35" s="485"/>
      <c r="AX35" s="485"/>
      <c r="AY35" s="485"/>
      <c r="AZ35" s="485"/>
      <c r="BA35" s="485"/>
      <c r="BB35" s="485"/>
      <c r="BC35" s="485"/>
      <c r="BD35" s="770"/>
      <c r="BE35" s="770"/>
      <c r="BF35" s="770"/>
      <c r="BG35" s="770"/>
      <c r="BH35" s="489"/>
      <c r="BI35" s="489"/>
      <c r="BJ35" s="489"/>
      <c r="BK35" s="489"/>
      <c r="BL35" s="489"/>
      <c r="BM35" s="489"/>
      <c r="BN35" s="489"/>
      <c r="BO35" s="489"/>
      <c r="BP35" s="489"/>
      <c r="BQ35" s="489"/>
      <c r="BR35" s="489"/>
      <c r="BS35" s="489"/>
      <c r="BT35" s="489"/>
      <c r="BU35" s="489"/>
      <c r="BV35" s="489"/>
    </row>
    <row r="36" spans="1:74" ht="11.1" customHeight="1" x14ac:dyDescent="0.2">
      <c r="A36" s="52"/>
      <c r="B36" s="863" t="s">
        <v>68</v>
      </c>
      <c r="C36" s="485"/>
      <c r="D36" s="485"/>
      <c r="E36" s="485"/>
      <c r="F36" s="485"/>
      <c r="G36" s="485"/>
      <c r="H36" s="485"/>
      <c r="I36" s="485"/>
      <c r="J36" s="485"/>
      <c r="K36" s="485"/>
      <c r="L36" s="485"/>
      <c r="M36" s="485"/>
      <c r="N36" s="485"/>
      <c r="O36" s="485"/>
      <c r="P36" s="485"/>
      <c r="Q36" s="485"/>
      <c r="R36" s="485"/>
      <c r="S36" s="485"/>
      <c r="T36" s="485"/>
      <c r="U36" s="485"/>
      <c r="V36" s="485"/>
      <c r="W36" s="485"/>
      <c r="X36" s="485"/>
      <c r="Y36" s="485"/>
      <c r="Z36" s="485"/>
      <c r="AA36" s="485"/>
      <c r="AB36" s="485"/>
      <c r="AC36" s="485"/>
      <c r="AD36" s="485"/>
      <c r="AE36" s="485"/>
      <c r="AF36" s="485"/>
      <c r="AG36" s="485"/>
      <c r="AH36" s="485"/>
      <c r="AI36" s="485"/>
      <c r="AJ36" s="485"/>
      <c r="AK36" s="485"/>
      <c r="AL36" s="485"/>
      <c r="AM36" s="485"/>
      <c r="AN36" s="485"/>
      <c r="AO36" s="485"/>
      <c r="AP36" s="485"/>
      <c r="AQ36" s="485"/>
      <c r="AR36" s="485"/>
      <c r="AS36" s="485"/>
      <c r="AT36" s="485"/>
      <c r="AU36" s="485"/>
      <c r="AV36" s="485"/>
      <c r="AW36" s="485"/>
      <c r="AX36" s="485"/>
      <c r="AY36" s="485"/>
      <c r="AZ36" s="485"/>
      <c r="BA36" s="485"/>
      <c r="BB36" s="485"/>
      <c r="BC36" s="485"/>
      <c r="BD36" s="770"/>
      <c r="BE36" s="770"/>
      <c r="BF36" s="770"/>
      <c r="BG36" s="770"/>
      <c r="BH36" s="489"/>
      <c r="BI36" s="489"/>
      <c r="BJ36" s="489"/>
      <c r="BK36" s="489"/>
      <c r="BL36" s="489"/>
      <c r="BM36" s="489"/>
      <c r="BN36" s="489"/>
      <c r="BO36" s="489"/>
      <c r="BP36" s="489"/>
      <c r="BQ36" s="489"/>
      <c r="BR36" s="489"/>
      <c r="BS36" s="489"/>
      <c r="BT36" s="489"/>
      <c r="BU36" s="489"/>
      <c r="BV36" s="489"/>
    </row>
    <row r="37" spans="1:74" ht="11.1" customHeight="1" x14ac:dyDescent="0.2">
      <c r="A37" s="52"/>
      <c r="B37" s="423" t="s">
        <v>1421</v>
      </c>
      <c r="C37" s="485"/>
      <c r="D37" s="485"/>
      <c r="E37" s="485"/>
      <c r="F37" s="485"/>
      <c r="G37" s="485"/>
      <c r="H37" s="485"/>
      <c r="I37" s="485"/>
      <c r="J37" s="485"/>
      <c r="K37" s="485"/>
      <c r="L37" s="485"/>
      <c r="M37" s="485"/>
      <c r="N37" s="485"/>
      <c r="O37" s="485"/>
      <c r="P37" s="485"/>
      <c r="Q37" s="485"/>
      <c r="R37" s="485"/>
      <c r="S37" s="485"/>
      <c r="T37" s="485"/>
      <c r="U37" s="485"/>
      <c r="V37" s="485"/>
      <c r="W37" s="485"/>
      <c r="X37" s="485"/>
      <c r="Y37" s="485"/>
      <c r="Z37" s="485"/>
      <c r="AA37" s="485"/>
      <c r="AB37" s="485"/>
      <c r="AC37" s="485"/>
      <c r="AD37" s="485"/>
      <c r="AE37" s="485"/>
      <c r="AF37" s="485"/>
      <c r="AG37" s="485"/>
      <c r="AH37" s="485"/>
      <c r="AI37" s="485"/>
      <c r="AJ37" s="485"/>
      <c r="AK37" s="485"/>
      <c r="AL37" s="485"/>
      <c r="AM37" s="485"/>
      <c r="AN37" s="485"/>
      <c r="AO37" s="485"/>
      <c r="AP37" s="485"/>
      <c r="AQ37" s="485"/>
      <c r="AR37" s="485"/>
      <c r="AS37" s="485"/>
      <c r="AT37" s="485"/>
      <c r="AU37" s="485"/>
      <c r="AV37" s="485"/>
      <c r="AW37" s="485"/>
      <c r="AX37" s="485"/>
      <c r="AY37" s="485"/>
      <c r="AZ37" s="485"/>
      <c r="BA37" s="485"/>
      <c r="BB37" s="485"/>
      <c r="BC37" s="485"/>
      <c r="BD37" s="770"/>
      <c r="BE37" s="770"/>
      <c r="BF37" s="770"/>
      <c r="BG37" s="770"/>
      <c r="BH37" s="489"/>
      <c r="BI37" s="489"/>
      <c r="BJ37" s="489"/>
      <c r="BK37" s="489"/>
      <c r="BL37" s="489"/>
      <c r="BM37" s="489"/>
      <c r="BN37" s="489"/>
      <c r="BO37" s="489"/>
      <c r="BP37" s="489"/>
      <c r="BQ37" s="489"/>
      <c r="BR37" s="489"/>
      <c r="BS37" s="489"/>
      <c r="BT37" s="489"/>
      <c r="BU37" s="489"/>
      <c r="BV37" s="489"/>
    </row>
    <row r="38" spans="1:74" ht="11.1" customHeight="1" x14ac:dyDescent="0.2">
      <c r="A38" s="29" t="s">
        <v>255</v>
      </c>
      <c r="B38" s="491" t="s">
        <v>474</v>
      </c>
      <c r="C38" s="471">
        <v>1.9360287529</v>
      </c>
      <c r="D38" s="471">
        <v>1.9044576946</v>
      </c>
      <c r="E38" s="471">
        <v>1.9306326428</v>
      </c>
      <c r="F38" s="471">
        <v>1.9229253076999999</v>
      </c>
      <c r="G38" s="471">
        <v>1.8920969184</v>
      </c>
      <c r="H38" s="471">
        <v>1.9045386050999999</v>
      </c>
      <c r="I38" s="471">
        <v>1.9081920777000001</v>
      </c>
      <c r="J38" s="471">
        <v>1.9374620145999999</v>
      </c>
      <c r="K38" s="471">
        <v>1.9396412607</v>
      </c>
      <c r="L38" s="471">
        <v>1.9119282651</v>
      </c>
      <c r="M38" s="471">
        <v>1.9084583820000001</v>
      </c>
      <c r="N38" s="471">
        <v>1.9164044434</v>
      </c>
      <c r="O38" s="471">
        <v>1.9002439028</v>
      </c>
      <c r="P38" s="471">
        <v>1.9264737038999999</v>
      </c>
      <c r="Q38" s="471">
        <v>1.8933881796000001</v>
      </c>
      <c r="R38" s="471">
        <v>1.8952856568000001</v>
      </c>
      <c r="S38" s="471">
        <v>1.8931579256</v>
      </c>
      <c r="T38" s="471">
        <v>1.9520854196999999</v>
      </c>
      <c r="U38" s="471">
        <v>2.0075843822000001</v>
      </c>
      <c r="V38" s="471">
        <v>2.0562939591</v>
      </c>
      <c r="W38" s="471">
        <v>2.0089532846</v>
      </c>
      <c r="X38" s="471">
        <v>2.0282229179</v>
      </c>
      <c r="Y38" s="471">
        <v>2.0357982250000002</v>
      </c>
      <c r="Z38" s="471">
        <v>2.0715358930000001</v>
      </c>
      <c r="AA38" s="471">
        <v>2.1999997519000001</v>
      </c>
      <c r="AB38" s="471">
        <v>2.1699923609999998</v>
      </c>
      <c r="AC38" s="471">
        <v>2.1519612245999999</v>
      </c>
      <c r="AD38" s="471">
        <v>2.1814958866</v>
      </c>
      <c r="AE38" s="471">
        <v>2.2321288404000001</v>
      </c>
      <c r="AF38" s="471">
        <v>2.3155552371999999</v>
      </c>
      <c r="AG38" s="471">
        <v>2.4693298204</v>
      </c>
      <c r="AH38" s="471">
        <v>2.5065243406</v>
      </c>
      <c r="AI38" s="471">
        <v>2.5078223408000002</v>
      </c>
      <c r="AJ38" s="471">
        <v>2.4609091750999998</v>
      </c>
      <c r="AK38" s="471">
        <v>2.4777312747</v>
      </c>
      <c r="AL38" s="471">
        <v>2.6450427794000002</v>
      </c>
      <c r="AM38" s="471">
        <v>2.5958545763999998</v>
      </c>
      <c r="AN38" s="471">
        <v>2.5963211996000002</v>
      </c>
      <c r="AO38" s="471">
        <v>2.5065972968999999</v>
      </c>
      <c r="AP38" s="471">
        <v>2.479427931</v>
      </c>
      <c r="AQ38" s="471">
        <v>2.5169079692</v>
      </c>
      <c r="AR38" s="471">
        <v>2.4715368958999999</v>
      </c>
      <c r="AS38" s="471">
        <v>2.4853128952999999</v>
      </c>
      <c r="AT38" s="471">
        <v>2.5011867341</v>
      </c>
      <c r="AU38" s="471">
        <v>2.5384403248999998</v>
      </c>
      <c r="AV38" s="471">
        <v>2.5392587190000002</v>
      </c>
      <c r="AW38" s="471">
        <v>2.5176086867</v>
      </c>
      <c r="AX38" s="471">
        <v>2.4852665429999998</v>
      </c>
      <c r="AY38" s="471">
        <v>2.4866008167999998</v>
      </c>
      <c r="AZ38" s="471">
        <v>2.4921584887999999</v>
      </c>
      <c r="BA38" s="471">
        <v>2.5076784025999999</v>
      </c>
      <c r="BB38" s="471">
        <v>2.5443057325999998</v>
      </c>
      <c r="BC38" s="471">
        <v>2.5703328191999999</v>
      </c>
      <c r="BD38" s="689">
        <v>2.5185119667999998</v>
      </c>
      <c r="BE38" s="689">
        <v>2.4817023506</v>
      </c>
      <c r="BF38" s="689">
        <v>2.4847350000000001</v>
      </c>
      <c r="BG38" s="689">
        <v>2.4647030000000001</v>
      </c>
      <c r="BH38" s="392">
        <v>2.4360499999999998</v>
      </c>
      <c r="BI38" s="392">
        <v>2.432626</v>
      </c>
      <c r="BJ38" s="392">
        <v>2.4313150000000001</v>
      </c>
      <c r="BK38" s="392">
        <v>2.4514490000000002</v>
      </c>
      <c r="BL38" s="392">
        <v>2.4462470000000001</v>
      </c>
      <c r="BM38" s="392">
        <v>2.4462709999999999</v>
      </c>
      <c r="BN38" s="392">
        <v>2.4476429999999998</v>
      </c>
      <c r="BO38" s="392">
        <v>2.4441459999999999</v>
      </c>
      <c r="BP38" s="392">
        <v>2.4298500000000001</v>
      </c>
      <c r="BQ38" s="392">
        <v>2.4352049999999998</v>
      </c>
      <c r="BR38" s="392">
        <v>2.4432839999999998</v>
      </c>
      <c r="BS38" s="392">
        <v>2.4271630000000002</v>
      </c>
      <c r="BT38" s="392">
        <v>2.4059599999999999</v>
      </c>
      <c r="BU38" s="392">
        <v>2.4085890000000001</v>
      </c>
      <c r="BV38" s="392">
        <v>2.4130539999999998</v>
      </c>
    </row>
    <row r="39" spans="1:74" ht="11.1" customHeight="1" x14ac:dyDescent="0.2">
      <c r="A39" s="52" t="s">
        <v>257</v>
      </c>
      <c r="B39" s="491" t="s">
        <v>1046</v>
      </c>
      <c r="C39" s="471">
        <v>2.6189208597000002</v>
      </c>
      <c r="D39" s="471">
        <v>2.3957473847999999</v>
      </c>
      <c r="E39" s="471">
        <v>2.1399498974000002</v>
      </c>
      <c r="F39" s="471">
        <v>2.1001725734000001</v>
      </c>
      <c r="G39" s="471">
        <v>2.1719155728000001</v>
      </c>
      <c r="H39" s="471">
        <v>2.0254687832</v>
      </c>
      <c r="I39" s="471">
        <v>2.0584451906000001</v>
      </c>
      <c r="J39" s="471">
        <v>2.4105464320999999</v>
      </c>
      <c r="K39" s="471">
        <v>2.4201300868</v>
      </c>
      <c r="L39" s="471">
        <v>2.4968882008</v>
      </c>
      <c r="M39" s="471">
        <v>2.9946280985999998</v>
      </c>
      <c r="N39" s="471">
        <v>3.1688250869000001</v>
      </c>
      <c r="O39" s="471">
        <v>3.1977611457999999</v>
      </c>
      <c r="P39" s="471">
        <v>17.116937833000001</v>
      </c>
      <c r="Q39" s="471">
        <v>3.2898487968999999</v>
      </c>
      <c r="R39" s="471">
        <v>3.0609751839000001</v>
      </c>
      <c r="S39" s="471">
        <v>3.2649187951999998</v>
      </c>
      <c r="T39" s="471">
        <v>3.5273612002000001</v>
      </c>
      <c r="U39" s="471">
        <v>4.0759460535000001</v>
      </c>
      <c r="V39" s="471">
        <v>4.4214561622000002</v>
      </c>
      <c r="W39" s="471">
        <v>5.0391088985000003</v>
      </c>
      <c r="X39" s="471">
        <v>5.6943245552999997</v>
      </c>
      <c r="Y39" s="471">
        <v>5.7666940913999998</v>
      </c>
      <c r="Z39" s="471">
        <v>5.6411029529999999</v>
      </c>
      <c r="AA39" s="471">
        <v>6.5615685713999996</v>
      </c>
      <c r="AB39" s="471">
        <v>5.9972804998000004</v>
      </c>
      <c r="AC39" s="471">
        <v>5.0999950249000001</v>
      </c>
      <c r="AD39" s="471">
        <v>6.2112152114999999</v>
      </c>
      <c r="AE39" s="471">
        <v>7.5658022288</v>
      </c>
      <c r="AF39" s="471">
        <v>8.0109598412</v>
      </c>
      <c r="AG39" s="471">
        <v>7.5251204563999998</v>
      </c>
      <c r="AH39" s="471">
        <v>9.0036781665000003</v>
      </c>
      <c r="AI39" s="471">
        <v>8.1459769891999994</v>
      </c>
      <c r="AJ39" s="471">
        <v>5.8016812475000004</v>
      </c>
      <c r="AK39" s="471">
        <v>5.7086230943</v>
      </c>
      <c r="AL39" s="471">
        <v>8.9206060783000005</v>
      </c>
      <c r="AM39" s="471">
        <v>7.0684017906000003</v>
      </c>
      <c r="AN39" s="471">
        <v>4.3899881104</v>
      </c>
      <c r="AO39" s="471">
        <v>3.3494367199999999</v>
      </c>
      <c r="AP39" s="471">
        <v>2.6926273115999999</v>
      </c>
      <c r="AQ39" s="471">
        <v>2.5372758739000001</v>
      </c>
      <c r="AR39" s="471">
        <v>2.5769234699000001</v>
      </c>
      <c r="AS39" s="471">
        <v>2.9691556007000002</v>
      </c>
      <c r="AT39" s="471">
        <v>2.9182522832000002</v>
      </c>
      <c r="AU39" s="471">
        <v>2.8562004456999999</v>
      </c>
      <c r="AV39" s="471">
        <v>2.9269258807999998</v>
      </c>
      <c r="AW39" s="471">
        <v>3.3845377355999999</v>
      </c>
      <c r="AX39" s="471">
        <v>3.2739592505999999</v>
      </c>
      <c r="AY39" s="471">
        <v>4.7980336533000001</v>
      </c>
      <c r="AZ39" s="471">
        <v>2.8798292870000002</v>
      </c>
      <c r="BA39" s="471">
        <v>2.1829049025999998</v>
      </c>
      <c r="BB39" s="471">
        <v>2.0458780503999998</v>
      </c>
      <c r="BC39" s="471">
        <v>2.2593760247999999</v>
      </c>
      <c r="BD39" s="689">
        <v>2.6886369364</v>
      </c>
      <c r="BE39" s="689">
        <v>2.5059782820000001</v>
      </c>
      <c r="BF39" s="689">
        <v>2.239522</v>
      </c>
      <c r="BG39" s="689">
        <v>2.471536</v>
      </c>
      <c r="BH39" s="392">
        <v>2.6887490000000001</v>
      </c>
      <c r="BI39" s="392">
        <v>2.982078</v>
      </c>
      <c r="BJ39" s="392">
        <v>3.6303100000000001</v>
      </c>
      <c r="BK39" s="392">
        <v>4.0913620000000002</v>
      </c>
      <c r="BL39" s="392">
        <v>3.722496</v>
      </c>
      <c r="BM39" s="392">
        <v>3.2046239999999999</v>
      </c>
      <c r="BN39" s="392">
        <v>2.8198409999999998</v>
      </c>
      <c r="BO39" s="392">
        <v>2.6854610000000001</v>
      </c>
      <c r="BP39" s="392">
        <v>2.7475160000000001</v>
      </c>
      <c r="BQ39" s="392">
        <v>2.982113</v>
      </c>
      <c r="BR39" s="392">
        <v>3.2798310000000002</v>
      </c>
      <c r="BS39" s="392">
        <v>3.3075359999999998</v>
      </c>
      <c r="BT39" s="392">
        <v>3.345024</v>
      </c>
      <c r="BU39" s="392">
        <v>3.5766110000000002</v>
      </c>
      <c r="BV39" s="392">
        <v>4.0247029999999997</v>
      </c>
    </row>
    <row r="40" spans="1:74" ht="11.1" customHeight="1" x14ac:dyDescent="0.2">
      <c r="A40" s="29" t="s">
        <v>256</v>
      </c>
      <c r="B40" s="491" t="s">
        <v>1140</v>
      </c>
      <c r="C40" s="471">
        <v>13.16</v>
      </c>
      <c r="D40" s="471">
        <v>12.68</v>
      </c>
      <c r="E40" s="471">
        <v>10.29</v>
      </c>
      <c r="F40" s="471">
        <v>8.1999999999999993</v>
      </c>
      <c r="G40" s="471">
        <v>5.7</v>
      </c>
      <c r="H40" s="471">
        <v>6.26</v>
      </c>
      <c r="I40" s="471">
        <v>7.38</v>
      </c>
      <c r="J40" s="471">
        <v>9.67</v>
      </c>
      <c r="K40" s="471">
        <v>9.56</v>
      </c>
      <c r="L40" s="471">
        <v>8.68</v>
      </c>
      <c r="M40" s="471">
        <v>8.86</v>
      </c>
      <c r="N40" s="471">
        <v>9.2100000000000009</v>
      </c>
      <c r="O40" s="471">
        <v>10.33</v>
      </c>
      <c r="P40" s="471">
        <v>11.38</v>
      </c>
      <c r="Q40" s="471">
        <v>12.41</v>
      </c>
      <c r="R40" s="471">
        <v>12.81</v>
      </c>
      <c r="S40" s="471">
        <v>12.82</v>
      </c>
      <c r="T40" s="471">
        <v>13.56</v>
      </c>
      <c r="U40" s="471">
        <v>14.34</v>
      </c>
      <c r="V40" s="471">
        <v>14.47</v>
      </c>
      <c r="W40" s="471">
        <v>13.8</v>
      </c>
      <c r="X40" s="471">
        <v>15.05</v>
      </c>
      <c r="Y40" s="471">
        <v>17.02</v>
      </c>
      <c r="Z40" s="471">
        <v>16.350000000000001</v>
      </c>
      <c r="AA40" s="471">
        <v>15.49</v>
      </c>
      <c r="AB40" s="471">
        <v>16.489999999999998</v>
      </c>
      <c r="AC40" s="471">
        <v>20.329999999999998</v>
      </c>
      <c r="AD40" s="471">
        <v>25.06</v>
      </c>
      <c r="AE40" s="471">
        <v>26.15</v>
      </c>
      <c r="AF40" s="471">
        <v>26.3</v>
      </c>
      <c r="AG40" s="471">
        <v>30.36</v>
      </c>
      <c r="AH40" s="471">
        <v>25.72</v>
      </c>
      <c r="AI40" s="471">
        <v>23.76</v>
      </c>
      <c r="AJ40" s="471">
        <v>21.76</v>
      </c>
      <c r="AK40" s="471">
        <v>23.74</v>
      </c>
      <c r="AL40" s="471">
        <v>19.86</v>
      </c>
      <c r="AM40" s="471">
        <v>19.41</v>
      </c>
      <c r="AN40" s="471">
        <v>18.61</v>
      </c>
      <c r="AO40" s="471">
        <v>19.920000000000002</v>
      </c>
      <c r="AP40" s="471">
        <v>18.77</v>
      </c>
      <c r="AQ40" s="471">
        <v>18.11</v>
      </c>
      <c r="AR40" s="471">
        <v>16.78</v>
      </c>
      <c r="AS40" s="471">
        <v>16.7</v>
      </c>
      <c r="AT40" s="471">
        <v>18.68</v>
      </c>
      <c r="AU40" s="471">
        <v>22.05</v>
      </c>
      <c r="AV40" s="471">
        <v>21.49</v>
      </c>
      <c r="AW40" s="471">
        <v>20.77</v>
      </c>
      <c r="AX40" s="471">
        <v>20.18</v>
      </c>
      <c r="AY40" s="471">
        <v>18.22</v>
      </c>
      <c r="AZ40" s="471">
        <v>18.940000000000001</v>
      </c>
      <c r="BA40" s="471">
        <v>19.670000000000002</v>
      </c>
      <c r="BB40" s="471">
        <v>19.239999999999998</v>
      </c>
      <c r="BC40" s="471">
        <v>18.809999999999999</v>
      </c>
      <c r="BD40" s="689">
        <v>17.680751310000002</v>
      </c>
      <c r="BE40" s="689">
        <v>18.148456761999999</v>
      </c>
      <c r="BF40" s="689">
        <v>16.17379</v>
      </c>
      <c r="BG40" s="689">
        <v>14.81396</v>
      </c>
      <c r="BH40" s="392">
        <v>13.60116</v>
      </c>
      <c r="BI40" s="392">
        <v>13.24231</v>
      </c>
      <c r="BJ40" s="392">
        <v>13.70523</v>
      </c>
      <c r="BK40" s="392">
        <v>13.943519999999999</v>
      </c>
      <c r="BL40" s="392">
        <v>13.72636</v>
      </c>
      <c r="BM40" s="392">
        <v>14.2006</v>
      </c>
      <c r="BN40" s="392">
        <v>14.915319999999999</v>
      </c>
      <c r="BO40" s="392">
        <v>14.596170000000001</v>
      </c>
      <c r="BP40" s="392">
        <v>15.053660000000001</v>
      </c>
      <c r="BQ40" s="392">
        <v>14.646129999999999</v>
      </c>
      <c r="BR40" s="392">
        <v>14.21393</v>
      </c>
      <c r="BS40" s="392">
        <v>13.997260000000001</v>
      </c>
      <c r="BT40" s="392">
        <v>13.9673</v>
      </c>
      <c r="BU40" s="392">
        <v>13.94867</v>
      </c>
      <c r="BV40" s="392">
        <v>14.28281</v>
      </c>
    </row>
    <row r="41" spans="1:74" ht="11.1" customHeight="1" x14ac:dyDescent="0.2">
      <c r="A41" s="29" t="s">
        <v>7</v>
      </c>
      <c r="B41" s="491" t="s">
        <v>1139</v>
      </c>
      <c r="C41" s="471">
        <v>14.62</v>
      </c>
      <c r="D41" s="471">
        <v>13.83</v>
      </c>
      <c r="E41" s="471">
        <v>10.85</v>
      </c>
      <c r="F41" s="471">
        <v>8.83</v>
      </c>
      <c r="G41" s="471">
        <v>7.42</v>
      </c>
      <c r="H41" s="471">
        <v>9.14</v>
      </c>
      <c r="I41" s="471">
        <v>10.96</v>
      </c>
      <c r="J41" s="471">
        <v>10.7</v>
      </c>
      <c r="K41" s="471">
        <v>9.8699999999999992</v>
      </c>
      <c r="L41" s="471">
        <v>10.37</v>
      </c>
      <c r="M41" s="471">
        <v>10.63</v>
      </c>
      <c r="N41" s="471">
        <v>11.54</v>
      </c>
      <c r="O41" s="471">
        <v>12.39</v>
      </c>
      <c r="P41" s="471">
        <v>13.05</v>
      </c>
      <c r="Q41" s="471">
        <v>14.72</v>
      </c>
      <c r="R41" s="471">
        <v>15.14</v>
      </c>
      <c r="S41" s="471">
        <v>15.55</v>
      </c>
      <c r="T41" s="471">
        <v>16.260000000000002</v>
      </c>
      <c r="U41" s="471">
        <v>16.05</v>
      </c>
      <c r="V41" s="471">
        <v>16.04</v>
      </c>
      <c r="W41" s="471">
        <v>16.78</v>
      </c>
      <c r="X41" s="471">
        <v>18.100000000000001</v>
      </c>
      <c r="Y41" s="471">
        <v>18.46</v>
      </c>
      <c r="Z41" s="471">
        <v>17.87</v>
      </c>
      <c r="AA41" s="471">
        <v>20.100000000000001</v>
      </c>
      <c r="AB41" s="471">
        <v>20.79</v>
      </c>
      <c r="AC41" s="471">
        <v>25.68</v>
      </c>
      <c r="AD41" s="471">
        <v>28.32</v>
      </c>
      <c r="AE41" s="471">
        <v>30.12</v>
      </c>
      <c r="AF41" s="471">
        <v>33.020000000000003</v>
      </c>
      <c r="AG41" s="471">
        <v>27.38</v>
      </c>
      <c r="AH41" s="471">
        <v>26.9</v>
      </c>
      <c r="AI41" s="471">
        <v>25.57</v>
      </c>
      <c r="AJ41" s="471">
        <v>27.81</v>
      </c>
      <c r="AK41" s="471">
        <v>29.28</v>
      </c>
      <c r="AL41" s="471">
        <v>23.17</v>
      </c>
      <c r="AM41" s="471">
        <v>24.14</v>
      </c>
      <c r="AN41" s="471">
        <v>22.91</v>
      </c>
      <c r="AO41" s="471">
        <v>21.39</v>
      </c>
      <c r="AP41" s="471">
        <v>20.78</v>
      </c>
      <c r="AQ41" s="471">
        <v>19.899999999999999</v>
      </c>
      <c r="AR41" s="471">
        <v>19.079999999999998</v>
      </c>
      <c r="AS41" s="471">
        <v>19.61</v>
      </c>
      <c r="AT41" s="471">
        <v>22.78</v>
      </c>
      <c r="AU41" s="471">
        <v>23.92</v>
      </c>
      <c r="AV41" s="471">
        <v>23.96</v>
      </c>
      <c r="AW41" s="471">
        <v>21.53</v>
      </c>
      <c r="AX41" s="471">
        <v>18.190000000000001</v>
      </c>
      <c r="AY41" s="471">
        <v>19.73</v>
      </c>
      <c r="AZ41" s="471">
        <v>20.82</v>
      </c>
      <c r="BA41" s="471">
        <v>20.66</v>
      </c>
      <c r="BB41" s="471">
        <v>20.71</v>
      </c>
      <c r="BC41" s="471">
        <v>19.32</v>
      </c>
      <c r="BD41" s="689">
        <v>18.362561436</v>
      </c>
      <c r="BE41" s="689">
        <v>19.355938856000002</v>
      </c>
      <c r="BF41" s="689">
        <v>17.87039</v>
      </c>
      <c r="BG41" s="689">
        <v>16.590389999999999</v>
      </c>
      <c r="BH41" s="392">
        <v>15.694699999999999</v>
      </c>
      <c r="BI41" s="392">
        <v>16.12771</v>
      </c>
      <c r="BJ41" s="392">
        <v>16.298310000000001</v>
      </c>
      <c r="BK41" s="392">
        <v>16.613409999999998</v>
      </c>
      <c r="BL41" s="392">
        <v>16.834479999999999</v>
      </c>
      <c r="BM41" s="392">
        <v>17.288679999999999</v>
      </c>
      <c r="BN41" s="392">
        <v>16.796980000000001</v>
      </c>
      <c r="BO41" s="392">
        <v>16.89038</v>
      </c>
      <c r="BP41" s="392">
        <v>17.355360000000001</v>
      </c>
      <c r="BQ41" s="392">
        <v>17.539169999999999</v>
      </c>
      <c r="BR41" s="392">
        <v>17.39387</v>
      </c>
      <c r="BS41" s="392">
        <v>17.354030000000002</v>
      </c>
      <c r="BT41" s="392">
        <v>18.083870000000001</v>
      </c>
      <c r="BU41" s="392">
        <v>18.319369999999999</v>
      </c>
      <c r="BV41" s="392">
        <v>18.179559999999999</v>
      </c>
    </row>
    <row r="42" spans="1:74" ht="11.1" customHeight="1" x14ac:dyDescent="0.2">
      <c r="A42" s="29"/>
      <c r="B42" s="423" t="s">
        <v>1422</v>
      </c>
      <c r="C42" s="471"/>
      <c r="D42" s="471"/>
      <c r="E42" s="471"/>
      <c r="F42" s="471"/>
      <c r="G42" s="471"/>
      <c r="H42" s="471"/>
      <c r="I42" s="471"/>
      <c r="J42" s="471"/>
      <c r="K42" s="471"/>
      <c r="L42" s="471"/>
      <c r="M42" s="471"/>
      <c r="N42" s="471"/>
      <c r="O42" s="471"/>
      <c r="P42" s="471"/>
      <c r="Q42" s="471"/>
      <c r="R42" s="471"/>
      <c r="S42" s="471"/>
      <c r="T42" s="471"/>
      <c r="U42" s="471"/>
      <c r="V42" s="471"/>
      <c r="W42" s="471"/>
      <c r="X42" s="471"/>
      <c r="Y42" s="471"/>
      <c r="Z42" s="471"/>
      <c r="AA42" s="471"/>
      <c r="AB42" s="471"/>
      <c r="AC42" s="471"/>
      <c r="AD42" s="471"/>
      <c r="AE42" s="471"/>
      <c r="AF42" s="471"/>
      <c r="AG42" s="471"/>
      <c r="AH42" s="471"/>
      <c r="AI42" s="471"/>
      <c r="AJ42" s="471"/>
      <c r="AK42" s="471"/>
      <c r="AL42" s="471"/>
      <c r="AM42" s="471"/>
      <c r="AN42" s="471"/>
      <c r="AO42" s="471"/>
      <c r="AP42" s="471"/>
      <c r="AQ42" s="471"/>
      <c r="AR42" s="471"/>
      <c r="AS42" s="471"/>
      <c r="AT42" s="471"/>
      <c r="AU42" s="471"/>
      <c r="AV42" s="471"/>
      <c r="AW42" s="471"/>
      <c r="AX42" s="471"/>
      <c r="AY42" s="471"/>
      <c r="AZ42" s="471"/>
      <c r="BA42" s="471"/>
      <c r="BB42" s="471"/>
      <c r="BC42" s="471"/>
      <c r="BD42" s="689"/>
      <c r="BE42" s="689"/>
      <c r="BF42" s="689"/>
      <c r="BG42" s="689"/>
      <c r="BH42" s="392"/>
      <c r="BI42" s="392"/>
      <c r="BJ42" s="392"/>
      <c r="BK42" s="392"/>
      <c r="BL42" s="392"/>
      <c r="BM42" s="392"/>
      <c r="BN42" s="392"/>
      <c r="BO42" s="392"/>
      <c r="BP42" s="392"/>
      <c r="BQ42" s="392"/>
      <c r="BR42" s="392"/>
      <c r="BS42" s="392"/>
      <c r="BT42" s="392"/>
      <c r="BU42" s="392"/>
      <c r="BV42" s="392"/>
    </row>
    <row r="43" spans="1:74" ht="11.1" customHeight="1" x14ac:dyDescent="0.2">
      <c r="A43" s="29" t="s">
        <v>259</v>
      </c>
      <c r="B43" s="491" t="s">
        <v>1064</v>
      </c>
      <c r="C43" s="471">
        <v>12.76</v>
      </c>
      <c r="D43" s="471">
        <v>12.82</v>
      </c>
      <c r="E43" s="471">
        <v>13.04</v>
      </c>
      <c r="F43" s="471">
        <v>13.24</v>
      </c>
      <c r="G43" s="471">
        <v>13.1</v>
      </c>
      <c r="H43" s="471">
        <v>13.22</v>
      </c>
      <c r="I43" s="471">
        <v>13.21</v>
      </c>
      <c r="J43" s="471">
        <v>13.26</v>
      </c>
      <c r="K43" s="471">
        <v>13.49</v>
      </c>
      <c r="L43" s="471">
        <v>13.66</v>
      </c>
      <c r="M43" s="471">
        <v>13.31</v>
      </c>
      <c r="N43" s="471">
        <v>12.78</v>
      </c>
      <c r="O43" s="471">
        <v>12.62</v>
      </c>
      <c r="P43" s="471">
        <v>13.01</v>
      </c>
      <c r="Q43" s="471">
        <v>13.24</v>
      </c>
      <c r="R43" s="471">
        <v>13.73</v>
      </c>
      <c r="S43" s="471">
        <v>13.86</v>
      </c>
      <c r="T43" s="471">
        <v>13.83</v>
      </c>
      <c r="U43" s="471">
        <v>13.83</v>
      </c>
      <c r="V43" s="471">
        <v>13.92</v>
      </c>
      <c r="W43" s="471">
        <v>14.14</v>
      </c>
      <c r="X43" s="471">
        <v>14.06</v>
      </c>
      <c r="Y43" s="471">
        <v>14.07</v>
      </c>
      <c r="Z43" s="471">
        <v>13.72</v>
      </c>
      <c r="AA43" s="471">
        <v>13.64</v>
      </c>
      <c r="AB43" s="471">
        <v>13.76</v>
      </c>
      <c r="AC43" s="471">
        <v>14.41</v>
      </c>
      <c r="AD43" s="471">
        <v>14.57</v>
      </c>
      <c r="AE43" s="471">
        <v>14.89</v>
      </c>
      <c r="AF43" s="471">
        <v>15.3</v>
      </c>
      <c r="AG43" s="471">
        <v>15.31</v>
      </c>
      <c r="AH43" s="471">
        <v>15.82</v>
      </c>
      <c r="AI43" s="471">
        <v>16.190000000000001</v>
      </c>
      <c r="AJ43" s="471">
        <v>15.99</v>
      </c>
      <c r="AK43" s="471">
        <v>15.55</v>
      </c>
      <c r="AL43" s="471">
        <v>14.94</v>
      </c>
      <c r="AM43" s="471">
        <v>15.47</v>
      </c>
      <c r="AN43" s="471">
        <v>15.98</v>
      </c>
      <c r="AO43" s="471">
        <v>15.91</v>
      </c>
      <c r="AP43" s="471">
        <v>16.100000000000001</v>
      </c>
      <c r="AQ43" s="471">
        <v>16.149999999999999</v>
      </c>
      <c r="AR43" s="471">
        <v>16.11</v>
      </c>
      <c r="AS43" s="471">
        <v>15.89</v>
      </c>
      <c r="AT43" s="471">
        <v>15.93</v>
      </c>
      <c r="AU43" s="471">
        <v>16.29</v>
      </c>
      <c r="AV43" s="471">
        <v>16.2</v>
      </c>
      <c r="AW43" s="471">
        <v>16.190000000000001</v>
      </c>
      <c r="AX43" s="471">
        <v>15.73</v>
      </c>
      <c r="AY43" s="471">
        <v>15.45</v>
      </c>
      <c r="AZ43" s="471">
        <v>16.100000000000001</v>
      </c>
      <c r="BA43" s="471">
        <v>16.68</v>
      </c>
      <c r="BB43" s="471">
        <v>16.88</v>
      </c>
      <c r="BC43" s="471">
        <v>16.43</v>
      </c>
      <c r="BD43" s="689">
        <v>16.41</v>
      </c>
      <c r="BE43" s="689">
        <v>16.62</v>
      </c>
      <c r="BF43" s="689">
        <v>16.443280000000001</v>
      </c>
      <c r="BG43" s="689">
        <v>16.618829999999999</v>
      </c>
      <c r="BH43" s="392">
        <v>16.188939999999999</v>
      </c>
      <c r="BI43" s="392">
        <v>16.15598</v>
      </c>
      <c r="BJ43" s="392">
        <v>15.63429</v>
      </c>
      <c r="BK43" s="392">
        <v>15.56758</v>
      </c>
      <c r="BL43" s="392">
        <v>16.105119999999999</v>
      </c>
      <c r="BM43" s="392">
        <v>16.70402</v>
      </c>
      <c r="BN43" s="392">
        <v>17.132429999999999</v>
      </c>
      <c r="BO43" s="392">
        <v>16.78247</v>
      </c>
      <c r="BP43" s="392">
        <v>16.815919999999998</v>
      </c>
      <c r="BQ43" s="392">
        <v>16.855429999999998</v>
      </c>
      <c r="BR43" s="392">
        <v>16.759</v>
      </c>
      <c r="BS43" s="392">
        <v>17.057780000000001</v>
      </c>
      <c r="BT43" s="392">
        <v>16.593209999999999</v>
      </c>
      <c r="BU43" s="392">
        <v>16.671800000000001</v>
      </c>
      <c r="BV43" s="392">
        <v>16.12951</v>
      </c>
    </row>
    <row r="44" spans="1:74" ht="11.1" customHeight="1" x14ac:dyDescent="0.2">
      <c r="A44" s="29" t="s">
        <v>2</v>
      </c>
      <c r="B44" s="491" t="s">
        <v>1010</v>
      </c>
      <c r="C44" s="471">
        <v>10.18</v>
      </c>
      <c r="D44" s="471">
        <v>10.3</v>
      </c>
      <c r="E44" s="471">
        <v>10.34</v>
      </c>
      <c r="F44" s="471">
        <v>10.37</v>
      </c>
      <c r="G44" s="471">
        <v>10.4</v>
      </c>
      <c r="H44" s="471">
        <v>10.89</v>
      </c>
      <c r="I44" s="471">
        <v>10.84</v>
      </c>
      <c r="J44" s="471">
        <v>10.9</v>
      </c>
      <c r="K44" s="471">
        <v>11.02</v>
      </c>
      <c r="L44" s="471">
        <v>10.72</v>
      </c>
      <c r="M44" s="471">
        <v>10.53</v>
      </c>
      <c r="N44" s="471">
        <v>10.41</v>
      </c>
      <c r="O44" s="471">
        <v>10.27</v>
      </c>
      <c r="P44" s="471">
        <v>11.36</v>
      </c>
      <c r="Q44" s="471">
        <v>11.08</v>
      </c>
      <c r="R44" s="471">
        <v>10.87</v>
      </c>
      <c r="S44" s="471">
        <v>10.86</v>
      </c>
      <c r="T44" s="471">
        <v>11.33</v>
      </c>
      <c r="U44" s="471">
        <v>11.46</v>
      </c>
      <c r="V44" s="471">
        <v>11.52</v>
      </c>
      <c r="W44" s="471">
        <v>11.65</v>
      </c>
      <c r="X44" s="471">
        <v>11.52</v>
      </c>
      <c r="Y44" s="471">
        <v>11.29</v>
      </c>
      <c r="Z44" s="471">
        <v>11.15</v>
      </c>
      <c r="AA44" s="471">
        <v>11.26</v>
      </c>
      <c r="AB44" s="471">
        <v>11.66</v>
      </c>
      <c r="AC44" s="471">
        <v>11.65</v>
      </c>
      <c r="AD44" s="471">
        <v>11.82</v>
      </c>
      <c r="AE44" s="471">
        <v>12</v>
      </c>
      <c r="AF44" s="471">
        <v>12.75</v>
      </c>
      <c r="AG44" s="471">
        <v>13.02</v>
      </c>
      <c r="AH44" s="471">
        <v>13.41</v>
      </c>
      <c r="AI44" s="471">
        <v>13.28</v>
      </c>
      <c r="AJ44" s="471">
        <v>12.89</v>
      </c>
      <c r="AK44" s="471">
        <v>12.33</v>
      </c>
      <c r="AL44" s="471">
        <v>12.28</v>
      </c>
      <c r="AM44" s="471">
        <v>12.75</v>
      </c>
      <c r="AN44" s="471">
        <v>12.7</v>
      </c>
      <c r="AO44" s="471">
        <v>12.48</v>
      </c>
      <c r="AP44" s="471">
        <v>12.21</v>
      </c>
      <c r="AQ44" s="471">
        <v>12.32</v>
      </c>
      <c r="AR44" s="471">
        <v>12.77</v>
      </c>
      <c r="AS44" s="471">
        <v>13.07</v>
      </c>
      <c r="AT44" s="471">
        <v>13.24</v>
      </c>
      <c r="AU44" s="471">
        <v>13.23</v>
      </c>
      <c r="AV44" s="471">
        <v>12.86</v>
      </c>
      <c r="AW44" s="471">
        <v>12.62</v>
      </c>
      <c r="AX44" s="471">
        <v>12.39</v>
      </c>
      <c r="AY44" s="471">
        <v>12.68</v>
      </c>
      <c r="AZ44" s="471">
        <v>12.81</v>
      </c>
      <c r="BA44" s="471">
        <v>12.76</v>
      </c>
      <c r="BB44" s="471">
        <v>12.66</v>
      </c>
      <c r="BC44" s="471">
        <v>12.48</v>
      </c>
      <c r="BD44" s="689">
        <v>13.1</v>
      </c>
      <c r="BE44" s="689">
        <v>13.58</v>
      </c>
      <c r="BF44" s="689">
        <v>13.5732</v>
      </c>
      <c r="BG44" s="689">
        <v>13.458500000000001</v>
      </c>
      <c r="BH44" s="392">
        <v>12.959300000000001</v>
      </c>
      <c r="BI44" s="392">
        <v>12.683949999999999</v>
      </c>
      <c r="BJ44" s="392">
        <v>12.42238</v>
      </c>
      <c r="BK44" s="392">
        <v>12.67385</v>
      </c>
      <c r="BL44" s="392">
        <v>12.870839999999999</v>
      </c>
      <c r="BM44" s="392">
        <v>12.8812</v>
      </c>
      <c r="BN44" s="392">
        <v>12.87904</v>
      </c>
      <c r="BO44" s="392">
        <v>12.78359</v>
      </c>
      <c r="BP44" s="392">
        <v>13.476739999999999</v>
      </c>
      <c r="BQ44" s="392">
        <v>13.923590000000001</v>
      </c>
      <c r="BR44" s="392">
        <v>13.974819999999999</v>
      </c>
      <c r="BS44" s="392">
        <v>13.863849999999999</v>
      </c>
      <c r="BT44" s="392">
        <v>13.35441</v>
      </c>
      <c r="BU44" s="392">
        <v>13.037879999999999</v>
      </c>
      <c r="BV44" s="392">
        <v>12.73808</v>
      </c>
    </row>
    <row r="45" spans="1:74" ht="11.1" customHeight="1" x14ac:dyDescent="0.2">
      <c r="A45" s="29" t="s">
        <v>1</v>
      </c>
      <c r="B45" s="491" t="s">
        <v>1009</v>
      </c>
      <c r="C45" s="471">
        <v>6.37</v>
      </c>
      <c r="D45" s="471">
        <v>6.44</v>
      </c>
      <c r="E45" s="471">
        <v>6.39</v>
      </c>
      <c r="F45" s="471">
        <v>6.39</v>
      </c>
      <c r="G45" s="471">
        <v>6.54</v>
      </c>
      <c r="H45" s="471">
        <v>6.94</v>
      </c>
      <c r="I45" s="471">
        <v>7.16</v>
      </c>
      <c r="J45" s="471">
        <v>7.07</v>
      </c>
      <c r="K45" s="471">
        <v>7</v>
      </c>
      <c r="L45" s="471">
        <v>6.72</v>
      </c>
      <c r="M45" s="471">
        <v>6.49</v>
      </c>
      <c r="N45" s="471">
        <v>6.41</v>
      </c>
      <c r="O45" s="471">
        <v>6.32</v>
      </c>
      <c r="P45" s="471">
        <v>7.75</v>
      </c>
      <c r="Q45" s="471">
        <v>6.98</v>
      </c>
      <c r="R45" s="471">
        <v>6.7</v>
      </c>
      <c r="S45" s="471">
        <v>6.65</v>
      </c>
      <c r="T45" s="471">
        <v>7.22</v>
      </c>
      <c r="U45" s="471">
        <v>7.42</v>
      </c>
      <c r="V45" s="471">
        <v>7.54</v>
      </c>
      <c r="W45" s="471">
        <v>7.61</v>
      </c>
      <c r="X45" s="471">
        <v>7.44</v>
      </c>
      <c r="Y45" s="471">
        <v>7.37</v>
      </c>
      <c r="Z45" s="471">
        <v>7.06</v>
      </c>
      <c r="AA45" s="471">
        <v>7.19</v>
      </c>
      <c r="AB45" s="471">
        <v>7.28</v>
      </c>
      <c r="AC45" s="471">
        <v>7.37</v>
      </c>
      <c r="AD45" s="471">
        <v>7.7</v>
      </c>
      <c r="AE45" s="471">
        <v>8.25</v>
      </c>
      <c r="AF45" s="471">
        <v>8.85</v>
      </c>
      <c r="AG45" s="471">
        <v>9.31</v>
      </c>
      <c r="AH45" s="471">
        <v>9.3800000000000008</v>
      </c>
      <c r="AI45" s="471">
        <v>9.06</v>
      </c>
      <c r="AJ45" s="471">
        <v>8.4499999999999993</v>
      </c>
      <c r="AK45" s="471">
        <v>8.14</v>
      </c>
      <c r="AL45" s="471">
        <v>8.5</v>
      </c>
      <c r="AM45" s="471">
        <v>8.32</v>
      </c>
      <c r="AN45" s="471">
        <v>8.1</v>
      </c>
      <c r="AO45" s="471">
        <v>7.79</v>
      </c>
      <c r="AP45" s="471">
        <v>7.5</v>
      </c>
      <c r="AQ45" s="471">
        <v>7.62</v>
      </c>
      <c r="AR45" s="471">
        <v>8.08</v>
      </c>
      <c r="AS45" s="471">
        <v>8.32</v>
      </c>
      <c r="AT45" s="471">
        <v>8.8699999999999992</v>
      </c>
      <c r="AU45" s="471">
        <v>8.44</v>
      </c>
      <c r="AV45" s="471">
        <v>8.01</v>
      </c>
      <c r="AW45" s="471">
        <v>7.81</v>
      </c>
      <c r="AX45" s="471">
        <v>7.66</v>
      </c>
      <c r="AY45" s="471">
        <v>8.1</v>
      </c>
      <c r="AZ45" s="471">
        <v>7.81</v>
      </c>
      <c r="BA45" s="471">
        <v>7.73</v>
      </c>
      <c r="BB45" s="471">
        <v>7.82</v>
      </c>
      <c r="BC45" s="471">
        <v>7.95</v>
      </c>
      <c r="BD45" s="689">
        <v>8.44</v>
      </c>
      <c r="BE45" s="689">
        <v>8.81</v>
      </c>
      <c r="BF45" s="689">
        <v>8.9761690000000005</v>
      </c>
      <c r="BG45" s="689">
        <v>8.5627510000000004</v>
      </c>
      <c r="BH45" s="392">
        <v>8.0424910000000001</v>
      </c>
      <c r="BI45" s="392">
        <v>7.8276339999999998</v>
      </c>
      <c r="BJ45" s="392">
        <v>7.8365039999999997</v>
      </c>
      <c r="BK45" s="392">
        <v>7.9296189999999998</v>
      </c>
      <c r="BL45" s="392">
        <v>8.1446970000000007</v>
      </c>
      <c r="BM45" s="392">
        <v>7.9954549999999998</v>
      </c>
      <c r="BN45" s="392">
        <v>8.0885669999999994</v>
      </c>
      <c r="BO45" s="392">
        <v>7.9790229999999998</v>
      </c>
      <c r="BP45" s="392">
        <v>8.4637239999999991</v>
      </c>
      <c r="BQ45" s="392">
        <v>8.8363429999999994</v>
      </c>
      <c r="BR45" s="392">
        <v>9.0130769999999991</v>
      </c>
      <c r="BS45" s="392">
        <v>8.5638640000000006</v>
      </c>
      <c r="BT45" s="392">
        <v>8.0658709999999996</v>
      </c>
      <c r="BU45" s="392">
        <v>7.8670609999999996</v>
      </c>
      <c r="BV45" s="392">
        <v>7.8703969999999996</v>
      </c>
    </row>
    <row r="46" spans="1:74" ht="11.1" customHeight="1" x14ac:dyDescent="0.2">
      <c r="A46" s="29"/>
      <c r="B46" s="423" t="s">
        <v>1423</v>
      </c>
      <c r="C46" s="471"/>
      <c r="D46" s="471"/>
      <c r="E46" s="471"/>
      <c r="F46" s="471"/>
      <c r="G46" s="471"/>
      <c r="H46" s="471"/>
      <c r="I46" s="471"/>
      <c r="J46" s="471"/>
      <c r="K46" s="471"/>
      <c r="L46" s="471"/>
      <c r="M46" s="471"/>
      <c r="N46" s="471"/>
      <c r="O46" s="471"/>
      <c r="P46" s="471"/>
      <c r="Q46" s="471"/>
      <c r="R46" s="471"/>
      <c r="S46" s="471"/>
      <c r="T46" s="471"/>
      <c r="U46" s="471"/>
      <c r="V46" s="471"/>
      <c r="W46" s="471"/>
      <c r="X46" s="471"/>
      <c r="Y46" s="471"/>
      <c r="Z46" s="471"/>
      <c r="AA46" s="471"/>
      <c r="AB46" s="471"/>
      <c r="AC46" s="471"/>
      <c r="AD46" s="471"/>
      <c r="AE46" s="471"/>
      <c r="AF46" s="471"/>
      <c r="AG46" s="471"/>
      <c r="AH46" s="471"/>
      <c r="AI46" s="471"/>
      <c r="AJ46" s="471"/>
      <c r="AK46" s="471"/>
      <c r="AL46" s="471"/>
      <c r="AM46" s="471"/>
      <c r="AN46" s="471"/>
      <c r="AO46" s="471"/>
      <c r="AP46" s="471"/>
      <c r="AQ46" s="471"/>
      <c r="AR46" s="471"/>
      <c r="AS46" s="471"/>
      <c r="AT46" s="471"/>
      <c r="AU46" s="471"/>
      <c r="AV46" s="471"/>
      <c r="AW46" s="471"/>
      <c r="AX46" s="471"/>
      <c r="AY46" s="471"/>
      <c r="AZ46" s="471"/>
      <c r="BA46" s="471"/>
      <c r="BB46" s="471"/>
      <c r="BC46" s="471"/>
      <c r="BD46" s="689"/>
      <c r="BE46" s="689"/>
      <c r="BF46" s="689"/>
      <c r="BG46" s="689"/>
      <c r="BH46" s="392"/>
      <c r="BI46" s="392"/>
      <c r="BJ46" s="392"/>
      <c r="BK46" s="392"/>
      <c r="BL46" s="392"/>
      <c r="BM46" s="392"/>
      <c r="BN46" s="392"/>
      <c r="BO46" s="392"/>
      <c r="BP46" s="392"/>
      <c r="BQ46" s="392"/>
      <c r="BR46" s="392"/>
      <c r="BS46" s="392"/>
      <c r="BT46" s="392"/>
      <c r="BU46" s="392"/>
      <c r="BV46" s="392"/>
    </row>
    <row r="47" spans="1:74" ht="11.1" customHeight="1" x14ac:dyDescent="0.2">
      <c r="A47" s="29" t="s">
        <v>593</v>
      </c>
      <c r="B47" s="491" t="s">
        <v>1014</v>
      </c>
      <c r="C47" s="471">
        <v>19.109886364000001</v>
      </c>
      <c r="D47" s="471">
        <v>21.413187499999999</v>
      </c>
      <c r="E47" s="471">
        <v>29.710823864000002</v>
      </c>
      <c r="F47" s="471">
        <v>26.042613635999999</v>
      </c>
      <c r="G47" s="471">
        <v>22.068312500000001</v>
      </c>
      <c r="H47" s="471">
        <v>23.979147727000001</v>
      </c>
      <c r="I47" s="471">
        <v>27.314374999999998</v>
      </c>
      <c r="J47" s="471">
        <v>53.051309523999997</v>
      </c>
      <c r="K47" s="471">
        <v>22.003690475999999</v>
      </c>
      <c r="L47" s="471">
        <v>27.674147727000001</v>
      </c>
      <c r="M47" s="471">
        <v>28.602125000000001</v>
      </c>
      <c r="N47" s="471">
        <v>22.953068181999999</v>
      </c>
      <c r="O47" s="471">
        <v>24.018750000000001</v>
      </c>
      <c r="P47" s="471">
        <v>1799.8074375000001</v>
      </c>
      <c r="Q47" s="471">
        <v>25.184999999999999</v>
      </c>
      <c r="R47" s="471">
        <v>34.378835227000003</v>
      </c>
      <c r="S47" s="471">
        <v>27.785406250000001</v>
      </c>
      <c r="T47" s="471">
        <v>57.045994317999998</v>
      </c>
      <c r="U47" s="471">
        <v>53.374345237999997</v>
      </c>
      <c r="V47" s="471">
        <v>50.332357954999999</v>
      </c>
      <c r="W47" s="471">
        <v>53.211666667000003</v>
      </c>
      <c r="X47" s="471">
        <v>68.042708332999993</v>
      </c>
      <c r="Y47" s="471">
        <v>47.288184524000002</v>
      </c>
      <c r="Z47" s="471">
        <v>34.028016303999998</v>
      </c>
      <c r="AA47" s="471">
        <v>37.020238095000003</v>
      </c>
      <c r="AB47" s="471">
        <v>45.358343750000003</v>
      </c>
      <c r="AC47" s="471">
        <v>45.798532608999999</v>
      </c>
      <c r="AD47" s="471">
        <v>61.274136904999999</v>
      </c>
      <c r="AE47" s="471">
        <v>89.660505951999994</v>
      </c>
      <c r="AF47" s="471">
        <v>98.627159090999996</v>
      </c>
      <c r="AG47" s="471">
        <v>181.97046875000001</v>
      </c>
      <c r="AH47" s="471">
        <v>128.60089674</v>
      </c>
      <c r="AI47" s="471">
        <v>81.564553571000005</v>
      </c>
      <c r="AJ47" s="471">
        <v>55.301666666999999</v>
      </c>
      <c r="AK47" s="471">
        <v>50.543125000000003</v>
      </c>
      <c r="AL47" s="471">
        <v>53.196369048000001</v>
      </c>
      <c r="AM47" s="471">
        <v>31.211279762</v>
      </c>
      <c r="AN47" s="471">
        <v>25.3151875</v>
      </c>
      <c r="AO47" s="471">
        <v>27.626005435</v>
      </c>
      <c r="AP47" s="471">
        <v>27.627031250000002</v>
      </c>
      <c r="AQ47" s="471">
        <v>34.649261363999997</v>
      </c>
      <c r="AR47" s="471">
        <v>109.52284091</v>
      </c>
      <c r="AS47" s="471">
        <v>73.906562500000007</v>
      </c>
      <c r="AT47" s="471">
        <v>377.17500000000001</v>
      </c>
      <c r="AU47" s="471">
        <v>115.35753124999999</v>
      </c>
      <c r="AV47" s="471">
        <v>42.604119318000002</v>
      </c>
      <c r="AW47" s="471">
        <v>36.419196429000003</v>
      </c>
      <c r="AX47" s="471">
        <v>22.53034375</v>
      </c>
      <c r="AY47" s="471">
        <v>57.936250000000001</v>
      </c>
      <c r="AZ47" s="471">
        <v>16.405684524000002</v>
      </c>
      <c r="BA47" s="471">
        <v>23.238630952000001</v>
      </c>
      <c r="BB47" s="471">
        <v>25.823977273000001</v>
      </c>
      <c r="BC47" s="471">
        <v>58.941960227000003</v>
      </c>
      <c r="BD47" s="689">
        <v>35.060281250000003</v>
      </c>
      <c r="BE47" s="689">
        <v>26.182159090999999</v>
      </c>
      <c r="BF47" s="689">
        <v>47.939232955000001</v>
      </c>
      <c r="BG47" s="689">
        <v>26.499749999999999</v>
      </c>
      <c r="BH47" s="392">
        <v>26.78463</v>
      </c>
      <c r="BI47" s="392">
        <v>23.465340000000001</v>
      </c>
      <c r="BJ47" s="392">
        <v>27.033809999999999</v>
      </c>
      <c r="BK47" s="392">
        <v>30.451799999999999</v>
      </c>
      <c r="BL47" s="392">
        <v>28.321429999999999</v>
      </c>
      <c r="BM47" s="392">
        <v>19.43647</v>
      </c>
      <c r="BN47" s="392">
        <v>21.663689999999999</v>
      </c>
      <c r="BO47" s="392">
        <v>23.47711</v>
      </c>
      <c r="BP47" s="392">
        <v>25.125869999999999</v>
      </c>
      <c r="BQ47" s="392">
        <v>32.770940000000003</v>
      </c>
      <c r="BR47" s="392">
        <v>41.860689999999998</v>
      </c>
      <c r="BS47" s="392">
        <v>30.56786</v>
      </c>
      <c r="BT47" s="392">
        <v>25.650459999999999</v>
      </c>
      <c r="BU47" s="392">
        <v>25.32366</v>
      </c>
      <c r="BV47" s="392">
        <v>29.598050000000001</v>
      </c>
    </row>
    <row r="48" spans="1:74" ht="11.1" customHeight="1" x14ac:dyDescent="0.2">
      <c r="A48" s="29" t="s">
        <v>594</v>
      </c>
      <c r="B48" s="491" t="s">
        <v>1015</v>
      </c>
      <c r="C48" s="471">
        <v>33.598353606000003</v>
      </c>
      <c r="D48" s="471">
        <v>26.848522774999999</v>
      </c>
      <c r="E48" s="471">
        <v>25.487610624999999</v>
      </c>
      <c r="F48" s="471">
        <v>17.106287981000001</v>
      </c>
      <c r="G48" s="471">
        <v>16.811286450000001</v>
      </c>
      <c r="H48" s="471">
        <v>23.720671682999999</v>
      </c>
      <c r="I48" s="471">
        <v>31.633505336999999</v>
      </c>
      <c r="J48" s="471">
        <v>108.05121209000001</v>
      </c>
      <c r="K48" s="471">
        <v>46.135208149999997</v>
      </c>
      <c r="L48" s="471">
        <v>48.285309398000003</v>
      </c>
      <c r="M48" s="471">
        <v>39.308953619999997</v>
      </c>
      <c r="N48" s="471">
        <v>40.801564952</v>
      </c>
      <c r="O48" s="471">
        <v>33.217081425000003</v>
      </c>
      <c r="P48" s="471">
        <v>71.090110207999999</v>
      </c>
      <c r="Q48" s="471">
        <v>29.914477175999998</v>
      </c>
      <c r="R48" s="471">
        <v>28.044656562</v>
      </c>
      <c r="S48" s="471">
        <v>26.591761300000002</v>
      </c>
      <c r="T48" s="471">
        <v>56.061992861</v>
      </c>
      <c r="U48" s="471">
        <v>78.892639183</v>
      </c>
      <c r="V48" s="471">
        <v>65.082290889000006</v>
      </c>
      <c r="W48" s="471">
        <v>72.090007025000006</v>
      </c>
      <c r="X48" s="471">
        <v>57.888162043000001</v>
      </c>
      <c r="Y48" s="471">
        <v>60.137516400000003</v>
      </c>
      <c r="Z48" s="471">
        <v>63.397979542999998</v>
      </c>
      <c r="AA48" s="471">
        <v>52.502912774999999</v>
      </c>
      <c r="AB48" s="471">
        <v>42.160836432000004</v>
      </c>
      <c r="AC48" s="471">
        <v>40.941233681</v>
      </c>
      <c r="AD48" s="471">
        <v>53.028571587000002</v>
      </c>
      <c r="AE48" s="471">
        <v>57.101920649999997</v>
      </c>
      <c r="AF48" s="471">
        <v>70.883371827000005</v>
      </c>
      <c r="AG48" s="471">
        <v>82.301034999999999</v>
      </c>
      <c r="AH48" s="471">
        <v>113.88414014</v>
      </c>
      <c r="AI48" s="471">
        <v>133.89192188000001</v>
      </c>
      <c r="AJ48" s="471">
        <v>65.326257956999996</v>
      </c>
      <c r="AK48" s="471">
        <v>82.952213325000002</v>
      </c>
      <c r="AL48" s="471">
        <v>257.10885553000003</v>
      </c>
      <c r="AM48" s="471">
        <v>144.56550315000001</v>
      </c>
      <c r="AN48" s="471">
        <v>68.92131474</v>
      </c>
      <c r="AO48" s="471">
        <v>64.127105301</v>
      </c>
      <c r="AP48" s="471">
        <v>46.354542950000003</v>
      </c>
      <c r="AQ48" s="471">
        <v>18.098112667999999</v>
      </c>
      <c r="AR48" s="471">
        <v>25.537256058000001</v>
      </c>
      <c r="AS48" s="471">
        <v>79.269368025000006</v>
      </c>
      <c r="AT48" s="471">
        <v>87.155469397999994</v>
      </c>
      <c r="AU48" s="471">
        <v>36.350401325</v>
      </c>
      <c r="AV48" s="471">
        <v>54.557046538000002</v>
      </c>
      <c r="AW48" s="471">
        <v>51.697415024999998</v>
      </c>
      <c r="AX48" s="471">
        <v>45.374193124999998</v>
      </c>
      <c r="AY48" s="471">
        <v>62.807229904000003</v>
      </c>
      <c r="AZ48" s="471">
        <v>29.2941401</v>
      </c>
      <c r="BA48" s="471">
        <v>8.1378612260000001</v>
      </c>
      <c r="BB48" s="471">
        <v>-8.0206129808000001E-2</v>
      </c>
      <c r="BC48" s="471">
        <v>3.3027552644</v>
      </c>
      <c r="BD48" s="689">
        <v>20.680497825</v>
      </c>
      <c r="BE48" s="689">
        <v>51.756776682999998</v>
      </c>
      <c r="BF48" s="689">
        <v>39.827738101999998</v>
      </c>
      <c r="BG48" s="689">
        <v>37.786145832999999</v>
      </c>
      <c r="BH48" s="392">
        <v>41.11074</v>
      </c>
      <c r="BI48" s="392">
        <v>42.612459999999999</v>
      </c>
      <c r="BJ48" s="392">
        <v>53.233420000000002</v>
      </c>
      <c r="BK48" s="392">
        <v>54.320520000000002</v>
      </c>
      <c r="BL48" s="392">
        <v>45.806190000000001</v>
      </c>
      <c r="BM48" s="392">
        <v>39.44303</v>
      </c>
      <c r="BN48" s="392">
        <v>37.83079</v>
      </c>
      <c r="BO48" s="392">
        <v>37.937559999999998</v>
      </c>
      <c r="BP48" s="392">
        <v>41.524169999999998</v>
      </c>
      <c r="BQ48" s="392">
        <v>46.178089999999997</v>
      </c>
      <c r="BR48" s="392">
        <v>50.506079999999997</v>
      </c>
      <c r="BS48" s="392">
        <v>46.896120000000003</v>
      </c>
      <c r="BT48" s="392">
        <v>46.031889999999997</v>
      </c>
      <c r="BU48" s="392">
        <v>51.157350000000001</v>
      </c>
      <c r="BV48" s="392">
        <v>57.946809999999999</v>
      </c>
    </row>
    <row r="49" spans="1:74" ht="11.1" customHeight="1" x14ac:dyDescent="0.2">
      <c r="A49" s="29" t="s">
        <v>595</v>
      </c>
      <c r="B49" s="491" t="s">
        <v>1016</v>
      </c>
      <c r="C49" s="471">
        <v>29.598238636000001</v>
      </c>
      <c r="D49" s="471">
        <v>25.054625000000001</v>
      </c>
      <c r="E49" s="471">
        <v>19.167073863999999</v>
      </c>
      <c r="F49" s="471">
        <v>20.129573864000001</v>
      </c>
      <c r="G49" s="471">
        <v>18.226781249999998</v>
      </c>
      <c r="H49" s="471">
        <v>22.403835226999998</v>
      </c>
      <c r="I49" s="471">
        <v>27.871304347999999</v>
      </c>
      <c r="J49" s="471">
        <v>28.923898810000001</v>
      </c>
      <c r="K49" s="471">
        <v>24.796250000000001</v>
      </c>
      <c r="L49" s="471">
        <v>29.053096590999999</v>
      </c>
      <c r="M49" s="471">
        <v>30.0583125</v>
      </c>
      <c r="N49" s="471">
        <v>42.991420454999997</v>
      </c>
      <c r="O49" s="471">
        <v>44.719406249999999</v>
      </c>
      <c r="P49" s="471">
        <v>82.899968749999999</v>
      </c>
      <c r="Q49" s="471">
        <v>38.155190216999998</v>
      </c>
      <c r="R49" s="471">
        <v>28.054403408999999</v>
      </c>
      <c r="S49" s="471">
        <v>27.8174375</v>
      </c>
      <c r="T49" s="471">
        <v>45.140852273</v>
      </c>
      <c r="U49" s="471">
        <v>43.933898810000002</v>
      </c>
      <c r="V49" s="471">
        <v>59.844772726999999</v>
      </c>
      <c r="W49" s="471">
        <v>53.940982142999999</v>
      </c>
      <c r="X49" s="471">
        <v>65.724791667000005</v>
      </c>
      <c r="Y49" s="471">
        <v>60.772500000000001</v>
      </c>
      <c r="Z49" s="471">
        <v>70.740190217000006</v>
      </c>
      <c r="AA49" s="471">
        <v>159.59824405000001</v>
      </c>
      <c r="AB49" s="471">
        <v>121.0331875</v>
      </c>
      <c r="AC49" s="471">
        <v>68.807554347999996</v>
      </c>
      <c r="AD49" s="471">
        <v>67.538928571</v>
      </c>
      <c r="AE49" s="471">
        <v>78.202351190000002</v>
      </c>
      <c r="AF49" s="471">
        <v>74.099318182000005</v>
      </c>
      <c r="AG49" s="471">
        <v>109.34878125</v>
      </c>
      <c r="AH49" s="471">
        <v>116.34991848</v>
      </c>
      <c r="AI49" s="471">
        <v>71.719553571000006</v>
      </c>
      <c r="AJ49" s="471">
        <v>58.917619047999999</v>
      </c>
      <c r="AK49" s="471">
        <v>66.569880952000005</v>
      </c>
      <c r="AL49" s="471">
        <v>116.82470238000001</v>
      </c>
      <c r="AM49" s="471">
        <v>55.820833333000003</v>
      </c>
      <c r="AN49" s="471">
        <v>64.519656249999997</v>
      </c>
      <c r="AO49" s="471">
        <v>37.555407609</v>
      </c>
      <c r="AP49" s="471">
        <v>31.68103125</v>
      </c>
      <c r="AQ49" s="471">
        <v>28.045767045000002</v>
      </c>
      <c r="AR49" s="471">
        <v>37.936647727</v>
      </c>
      <c r="AS49" s="471">
        <v>54.796999999999997</v>
      </c>
      <c r="AT49" s="471">
        <v>29.175000000000001</v>
      </c>
      <c r="AU49" s="471">
        <v>37.270031250000002</v>
      </c>
      <c r="AV49" s="471">
        <v>30.244857955000001</v>
      </c>
      <c r="AW49" s="471">
        <v>43.701071429000002</v>
      </c>
      <c r="AX49" s="471">
        <v>45.577468750000001</v>
      </c>
      <c r="AY49" s="471">
        <v>77.437670455000003</v>
      </c>
      <c r="AZ49" s="471">
        <v>38.760684523999998</v>
      </c>
      <c r="BA49" s="471">
        <v>26.311726190000002</v>
      </c>
      <c r="BB49" s="471">
        <v>28.124318182</v>
      </c>
      <c r="BC49" s="471">
        <v>30.207954545</v>
      </c>
      <c r="BD49" s="689">
        <v>45.17</v>
      </c>
      <c r="BE49" s="689">
        <v>60.639744317999998</v>
      </c>
      <c r="BF49" s="689">
        <v>41.292301135999999</v>
      </c>
      <c r="BG49" s="689">
        <v>35.66765625</v>
      </c>
      <c r="BH49" s="392">
        <v>37.561309999999999</v>
      </c>
      <c r="BI49" s="392">
        <v>40.167360000000002</v>
      </c>
      <c r="BJ49" s="392">
        <v>62.328560000000003</v>
      </c>
      <c r="BK49" s="392">
        <v>74.907480000000007</v>
      </c>
      <c r="BL49" s="392">
        <v>64.524259999999998</v>
      </c>
      <c r="BM49" s="392">
        <v>48.243299999999998</v>
      </c>
      <c r="BN49" s="392">
        <v>43.412880000000001</v>
      </c>
      <c r="BO49" s="392">
        <v>40.485100000000003</v>
      </c>
      <c r="BP49" s="392">
        <v>49.03172</v>
      </c>
      <c r="BQ49" s="392">
        <v>54.050849999999997</v>
      </c>
      <c r="BR49" s="392">
        <v>55.193280000000001</v>
      </c>
      <c r="BS49" s="392">
        <v>46.740099999999998</v>
      </c>
      <c r="BT49" s="392">
        <v>45.39152</v>
      </c>
      <c r="BU49" s="392">
        <v>46.123309999999996</v>
      </c>
      <c r="BV49" s="392">
        <v>70.136279999999999</v>
      </c>
    </row>
    <row r="50" spans="1:74" ht="11.1" customHeight="1" x14ac:dyDescent="0.2">
      <c r="A50" s="29" t="s">
        <v>596</v>
      </c>
      <c r="B50" s="491" t="s">
        <v>1017</v>
      </c>
      <c r="C50" s="471">
        <v>26.000823864000001</v>
      </c>
      <c r="D50" s="471">
        <v>21.2898125</v>
      </c>
      <c r="E50" s="471">
        <v>18.174204544999998</v>
      </c>
      <c r="F50" s="471">
        <v>16.589943181999999</v>
      </c>
      <c r="G50" s="471">
        <v>16.49428125</v>
      </c>
      <c r="H50" s="471">
        <v>21.297130681999999</v>
      </c>
      <c r="I50" s="471">
        <v>26.884891304</v>
      </c>
      <c r="J50" s="471">
        <v>25.236547619</v>
      </c>
      <c r="K50" s="471">
        <v>21.030773809999999</v>
      </c>
      <c r="L50" s="471">
        <v>21.586789773</v>
      </c>
      <c r="M50" s="471">
        <v>24.83175</v>
      </c>
      <c r="N50" s="471">
        <v>34.726534090999998</v>
      </c>
      <c r="O50" s="471">
        <v>36.211437500000002</v>
      </c>
      <c r="P50" s="471">
        <v>67.407843749999998</v>
      </c>
      <c r="Q50" s="471">
        <v>30.600923912999999</v>
      </c>
      <c r="R50" s="471">
        <v>26.744034091</v>
      </c>
      <c r="S50" s="471">
        <v>29.335249999999998</v>
      </c>
      <c r="T50" s="471">
        <v>39.475852273000001</v>
      </c>
      <c r="U50" s="471">
        <v>46.411815476000001</v>
      </c>
      <c r="V50" s="471">
        <v>52.350539773000001</v>
      </c>
      <c r="W50" s="471">
        <v>52.482916666999998</v>
      </c>
      <c r="X50" s="471">
        <v>60.011577381000002</v>
      </c>
      <c r="Y50" s="471">
        <v>61.935952381</v>
      </c>
      <c r="Z50" s="471">
        <v>50.659864130000003</v>
      </c>
      <c r="AA50" s="471">
        <v>143.98764881</v>
      </c>
      <c r="AB50" s="471">
        <v>93.698125000000005</v>
      </c>
      <c r="AC50" s="471">
        <v>62.611195651999999</v>
      </c>
      <c r="AD50" s="471">
        <v>71.077767856999998</v>
      </c>
      <c r="AE50" s="471">
        <v>84.392351189999999</v>
      </c>
      <c r="AF50" s="471">
        <v>83.691988636000005</v>
      </c>
      <c r="AG50" s="471">
        <v>109.76190625</v>
      </c>
      <c r="AH50" s="471">
        <v>118.97173913</v>
      </c>
      <c r="AI50" s="471">
        <v>85.382202380999999</v>
      </c>
      <c r="AJ50" s="471">
        <v>61.397172619000003</v>
      </c>
      <c r="AK50" s="471">
        <v>64.492410714000002</v>
      </c>
      <c r="AL50" s="471">
        <v>105.61160714</v>
      </c>
      <c r="AM50" s="471">
        <v>46.809613095000003</v>
      </c>
      <c r="AN50" s="471">
        <v>50.390749999999997</v>
      </c>
      <c r="AO50" s="471">
        <v>36.755652173999998</v>
      </c>
      <c r="AP50" s="471">
        <v>34.021312500000001</v>
      </c>
      <c r="AQ50" s="471">
        <v>28.061335227000001</v>
      </c>
      <c r="AR50" s="471">
        <v>32.064772726999998</v>
      </c>
      <c r="AS50" s="471">
        <v>51.214218750000001</v>
      </c>
      <c r="AT50" s="471">
        <v>31.028614130000001</v>
      </c>
      <c r="AU50" s="471">
        <v>36.109781249999997</v>
      </c>
      <c r="AV50" s="471">
        <v>31.933551135999998</v>
      </c>
      <c r="AW50" s="471">
        <v>39.123065476000001</v>
      </c>
      <c r="AX50" s="471">
        <v>37.979125000000003</v>
      </c>
      <c r="AY50" s="471">
        <v>70.201789773000002</v>
      </c>
      <c r="AZ50" s="471">
        <v>31.658541667000001</v>
      </c>
      <c r="BA50" s="471">
        <v>28.572053571000001</v>
      </c>
      <c r="BB50" s="471">
        <v>28.287784090999999</v>
      </c>
      <c r="BC50" s="471">
        <v>30.684232954999999</v>
      </c>
      <c r="BD50" s="689">
        <v>42.490906250000002</v>
      </c>
      <c r="BE50" s="689">
        <v>51.186846590999998</v>
      </c>
      <c r="BF50" s="689">
        <v>39.458238635999997</v>
      </c>
      <c r="BG50" s="689">
        <v>35.528093749999996</v>
      </c>
      <c r="BH50" s="392">
        <v>35.519120000000001</v>
      </c>
      <c r="BI50" s="392">
        <v>39.72372</v>
      </c>
      <c r="BJ50" s="392">
        <v>41.936030000000002</v>
      </c>
      <c r="BK50" s="392">
        <v>48.004219999999997</v>
      </c>
      <c r="BL50" s="392">
        <v>43.81476</v>
      </c>
      <c r="BM50" s="392">
        <v>41.740220000000001</v>
      </c>
      <c r="BN50" s="392">
        <v>41.419730000000001</v>
      </c>
      <c r="BO50" s="392">
        <v>39.782269999999997</v>
      </c>
      <c r="BP50" s="392">
        <v>42.071440000000003</v>
      </c>
      <c r="BQ50" s="392">
        <v>47.81183</v>
      </c>
      <c r="BR50" s="392">
        <v>48.901069999999997</v>
      </c>
      <c r="BS50" s="392">
        <v>42.661250000000003</v>
      </c>
      <c r="BT50" s="392">
        <v>39.050040000000003</v>
      </c>
      <c r="BU50" s="392">
        <v>48.486499999999999</v>
      </c>
      <c r="BV50" s="392">
        <v>45.216720000000002</v>
      </c>
    </row>
    <row r="51" spans="1:74" ht="11.1" customHeight="1" x14ac:dyDescent="0.2">
      <c r="A51" s="29" t="s">
        <v>597</v>
      </c>
      <c r="B51" s="491" t="s">
        <v>1018</v>
      </c>
      <c r="C51" s="471">
        <v>24.53741767</v>
      </c>
      <c r="D51" s="471">
        <v>21.65219325</v>
      </c>
      <c r="E51" s="471">
        <v>21.231371136</v>
      </c>
      <c r="F51" s="471">
        <v>19.294396902999999</v>
      </c>
      <c r="G51" s="471">
        <v>20.381221531000001</v>
      </c>
      <c r="H51" s="471">
        <v>22.697961505999999</v>
      </c>
      <c r="I51" s="471">
        <v>31.805144755000001</v>
      </c>
      <c r="J51" s="471">
        <v>29.039054106999998</v>
      </c>
      <c r="K51" s="471">
        <v>23.886576131000002</v>
      </c>
      <c r="L51" s="471">
        <v>25.758875937999999</v>
      </c>
      <c r="M51" s="471">
        <v>24.840174688000001</v>
      </c>
      <c r="N51" s="471">
        <v>28.707606647999999</v>
      </c>
      <c r="O51" s="471">
        <v>28.593237188</v>
      </c>
      <c r="P51" s="471">
        <v>49.918575562999997</v>
      </c>
      <c r="Q51" s="471">
        <v>26.751535841999999</v>
      </c>
      <c r="R51" s="471">
        <v>30.871029118999999</v>
      </c>
      <c r="S51" s="471">
        <v>33.684832499999999</v>
      </c>
      <c r="T51" s="471">
        <v>36.574307585</v>
      </c>
      <c r="U51" s="471">
        <v>44.989227292000002</v>
      </c>
      <c r="V51" s="471">
        <v>54.367788834999999</v>
      </c>
      <c r="W51" s="471">
        <v>54.615349850999998</v>
      </c>
      <c r="X51" s="471">
        <v>70.979155356999996</v>
      </c>
      <c r="Y51" s="471">
        <v>72.749910744000005</v>
      </c>
      <c r="Z51" s="471">
        <v>43.993958206999999</v>
      </c>
      <c r="AA51" s="471">
        <v>73.319438422999994</v>
      </c>
      <c r="AB51" s="471">
        <v>53.101617406000003</v>
      </c>
      <c r="AC51" s="471">
        <v>48.560714457000003</v>
      </c>
      <c r="AD51" s="471">
        <v>75.350930356999996</v>
      </c>
      <c r="AE51" s="471">
        <v>93.500499583000007</v>
      </c>
      <c r="AF51" s="471">
        <v>110.14373630999999</v>
      </c>
      <c r="AG51" s="471">
        <v>115.37026849999999</v>
      </c>
      <c r="AH51" s="471">
        <v>120.03855383</v>
      </c>
      <c r="AI51" s="471">
        <v>97.575998987999995</v>
      </c>
      <c r="AJ51" s="471">
        <v>73.648034374999995</v>
      </c>
      <c r="AK51" s="471">
        <v>61.698989613000002</v>
      </c>
      <c r="AL51" s="471">
        <v>79.460300267999997</v>
      </c>
      <c r="AM51" s="471">
        <v>42.697725505999998</v>
      </c>
      <c r="AN51" s="471">
        <v>35.472524968999998</v>
      </c>
      <c r="AO51" s="471">
        <v>31.303521629999999</v>
      </c>
      <c r="AP51" s="471">
        <v>35.541890905999999</v>
      </c>
      <c r="AQ51" s="471">
        <v>36.463730312999999</v>
      </c>
      <c r="AR51" s="471">
        <v>34.214656335000001</v>
      </c>
      <c r="AS51" s="471">
        <v>53.027761593999998</v>
      </c>
      <c r="AT51" s="471">
        <v>36.061768125</v>
      </c>
      <c r="AU51" s="471">
        <v>40.728821406000002</v>
      </c>
      <c r="AV51" s="471">
        <v>45.312962186999997</v>
      </c>
      <c r="AW51" s="471">
        <v>43.942413274000003</v>
      </c>
      <c r="AX51" s="471">
        <v>37.257233280999998</v>
      </c>
      <c r="AY51" s="471">
        <v>53.034599346999997</v>
      </c>
      <c r="AZ51" s="471">
        <v>26.815823244000001</v>
      </c>
      <c r="BA51" s="471">
        <v>27.419240119000001</v>
      </c>
      <c r="BB51" s="471">
        <v>32.152011874999999</v>
      </c>
      <c r="BC51" s="471">
        <v>40.813777784000003</v>
      </c>
      <c r="BD51" s="689">
        <v>40.277638437</v>
      </c>
      <c r="BE51" s="689">
        <v>62.776141676000002</v>
      </c>
      <c r="BF51" s="689">
        <v>47.141407159000003</v>
      </c>
      <c r="BG51" s="689">
        <v>39.171070530999998</v>
      </c>
      <c r="BH51" s="392">
        <v>37.996879999999997</v>
      </c>
      <c r="BI51" s="392">
        <v>39.240609999999997</v>
      </c>
      <c r="BJ51" s="392">
        <v>44.131500000000003</v>
      </c>
      <c r="BK51" s="392">
        <v>50.094740000000002</v>
      </c>
      <c r="BL51" s="392">
        <v>45.639009999999999</v>
      </c>
      <c r="BM51" s="392">
        <v>43.35183</v>
      </c>
      <c r="BN51" s="392">
        <v>39.830599999999997</v>
      </c>
      <c r="BO51" s="392">
        <v>40.287599999999998</v>
      </c>
      <c r="BP51" s="392">
        <v>43.302250000000001</v>
      </c>
      <c r="BQ51" s="392">
        <v>49.643210000000003</v>
      </c>
      <c r="BR51" s="392">
        <v>52.572830000000003</v>
      </c>
      <c r="BS51" s="392">
        <v>43.426229999999997</v>
      </c>
      <c r="BT51" s="392">
        <v>39.684159999999999</v>
      </c>
      <c r="BU51" s="392">
        <v>41.967500000000001</v>
      </c>
      <c r="BV51" s="392">
        <v>47.867260000000002</v>
      </c>
    </row>
    <row r="52" spans="1:74" ht="11.1" customHeight="1" x14ac:dyDescent="0.2">
      <c r="A52" s="29" t="s">
        <v>598</v>
      </c>
      <c r="B52" s="491" t="s">
        <v>1019</v>
      </c>
      <c r="C52" s="471">
        <v>26.436022727000001</v>
      </c>
      <c r="D52" s="471">
        <v>24.917156250000001</v>
      </c>
      <c r="E52" s="471">
        <v>21.923409091</v>
      </c>
      <c r="F52" s="471">
        <v>20.644659091000001</v>
      </c>
      <c r="G52" s="471">
        <v>22.585125000000001</v>
      </c>
      <c r="H52" s="471">
        <v>25.776534090999998</v>
      </c>
      <c r="I52" s="471">
        <v>32.504646739000002</v>
      </c>
      <c r="J52" s="471">
        <v>31.488482142999999</v>
      </c>
      <c r="K52" s="471">
        <v>24.045625000000001</v>
      </c>
      <c r="L52" s="471">
        <v>26.111221591</v>
      </c>
      <c r="M52" s="471">
        <v>21.643968749999999</v>
      </c>
      <c r="N52" s="471">
        <v>27.050823864000002</v>
      </c>
      <c r="O52" s="471">
        <v>28.408124999999998</v>
      </c>
      <c r="P52" s="471">
        <v>81.056468749999993</v>
      </c>
      <c r="Q52" s="471">
        <v>25.448315217000001</v>
      </c>
      <c r="R52" s="471">
        <v>30.087386364</v>
      </c>
      <c r="S52" s="471">
        <v>32.031718750000003</v>
      </c>
      <c r="T52" s="471">
        <v>39.354431818000002</v>
      </c>
      <c r="U52" s="471">
        <v>44.794166666999999</v>
      </c>
      <c r="V52" s="471">
        <v>51.973778408999998</v>
      </c>
      <c r="W52" s="471">
        <v>51.308690476000002</v>
      </c>
      <c r="X52" s="471">
        <v>67.471726189999998</v>
      </c>
      <c r="Y52" s="471">
        <v>63.977946428999999</v>
      </c>
      <c r="Z52" s="471">
        <v>41.694565216999997</v>
      </c>
      <c r="AA52" s="471">
        <v>51.535863095000003</v>
      </c>
      <c r="AB52" s="471">
        <v>48.197031250000002</v>
      </c>
      <c r="AC52" s="471">
        <v>43.903233696000001</v>
      </c>
      <c r="AD52" s="471">
        <v>68.639732143000003</v>
      </c>
      <c r="AE52" s="471">
        <v>91.160416667000007</v>
      </c>
      <c r="AF52" s="471">
        <v>107.8190625</v>
      </c>
      <c r="AG52" s="471">
        <v>106.0715</v>
      </c>
      <c r="AH52" s="471">
        <v>110.22307065</v>
      </c>
      <c r="AI52" s="471">
        <v>89.092619048000003</v>
      </c>
      <c r="AJ52" s="471">
        <v>59.216011905000002</v>
      </c>
      <c r="AK52" s="471">
        <v>53.040148809999998</v>
      </c>
      <c r="AL52" s="471">
        <v>61.347232142999999</v>
      </c>
      <c r="AM52" s="471">
        <v>37.986398809999997</v>
      </c>
      <c r="AN52" s="471">
        <v>29.38415625</v>
      </c>
      <c r="AO52" s="471">
        <v>26.801711956999998</v>
      </c>
      <c r="AP52" s="471">
        <v>26.878562500000001</v>
      </c>
      <c r="AQ52" s="471">
        <v>33.739943181999998</v>
      </c>
      <c r="AR52" s="471">
        <v>35.762840908999998</v>
      </c>
      <c r="AS52" s="471">
        <v>46.551218749999997</v>
      </c>
      <c r="AT52" s="471">
        <v>40.552853261000003</v>
      </c>
      <c r="AU52" s="471">
        <v>34.6983125</v>
      </c>
      <c r="AV52" s="471">
        <v>37.238636364000001</v>
      </c>
      <c r="AW52" s="471">
        <v>33.091041666999999</v>
      </c>
      <c r="AX52" s="471">
        <v>30.4088125</v>
      </c>
      <c r="AY52" s="471">
        <v>50.084630681999997</v>
      </c>
      <c r="AZ52" s="471">
        <v>25.216488094999999</v>
      </c>
      <c r="BA52" s="471">
        <v>22.253958333</v>
      </c>
      <c r="BB52" s="471">
        <v>22.691448864000002</v>
      </c>
      <c r="BC52" s="471">
        <v>29.754289773</v>
      </c>
      <c r="BD52" s="689">
        <v>38.706812499999998</v>
      </c>
      <c r="BE52" s="689">
        <v>41.814034091000003</v>
      </c>
      <c r="BF52" s="689">
        <v>37.952187500000001</v>
      </c>
      <c r="BG52" s="689">
        <v>34.087687500000001</v>
      </c>
      <c r="BH52" s="392">
        <v>31.85219</v>
      </c>
      <c r="BI52" s="392">
        <v>32.365920000000003</v>
      </c>
      <c r="BJ52" s="392">
        <v>35.632579999999997</v>
      </c>
      <c r="BK52" s="392">
        <v>40.283340000000003</v>
      </c>
      <c r="BL52" s="392">
        <v>36.642749999999999</v>
      </c>
      <c r="BM52" s="392">
        <v>34.860129999999998</v>
      </c>
      <c r="BN52" s="392">
        <v>33.768740000000001</v>
      </c>
      <c r="BO52" s="392">
        <v>33.448230000000002</v>
      </c>
      <c r="BP52" s="392">
        <v>37.329859999999996</v>
      </c>
      <c r="BQ52" s="392">
        <v>40.334090000000003</v>
      </c>
      <c r="BR52" s="392">
        <v>41.947879999999998</v>
      </c>
      <c r="BS52" s="392">
        <v>34.727139999999999</v>
      </c>
      <c r="BT52" s="392">
        <v>32.908560000000001</v>
      </c>
      <c r="BU52" s="392">
        <v>34.570729999999998</v>
      </c>
      <c r="BV52" s="392">
        <v>38.097079999999998</v>
      </c>
    </row>
    <row r="53" spans="1:74" ht="11.1" customHeight="1" x14ac:dyDescent="0.2">
      <c r="A53" s="29" t="s">
        <v>599</v>
      </c>
      <c r="B53" s="491" t="s">
        <v>1020</v>
      </c>
      <c r="C53" s="471">
        <v>20.043210511000002</v>
      </c>
      <c r="D53" s="471">
        <v>21.695782813000001</v>
      </c>
      <c r="E53" s="471">
        <v>18.448979545</v>
      </c>
      <c r="F53" s="471">
        <v>17.372336648000001</v>
      </c>
      <c r="G53" s="471">
        <v>19.445364999999999</v>
      </c>
      <c r="H53" s="471">
        <v>21.798782385999999</v>
      </c>
      <c r="I53" s="471">
        <v>26.448556522000001</v>
      </c>
      <c r="J53" s="471">
        <v>28.598483333000001</v>
      </c>
      <c r="K53" s="471">
        <v>23.765435118999999</v>
      </c>
      <c r="L53" s="471">
        <v>26.875776705</v>
      </c>
      <c r="M53" s="471">
        <v>23.2412025</v>
      </c>
      <c r="N53" s="471">
        <v>22.888030682</v>
      </c>
      <c r="O53" s="471">
        <v>26.218775938</v>
      </c>
      <c r="P53" s="471">
        <v>705.47958313000004</v>
      </c>
      <c r="Q53" s="471">
        <v>19.218120652</v>
      </c>
      <c r="R53" s="471">
        <v>23.329173864000001</v>
      </c>
      <c r="S53" s="471">
        <v>28.610441250000001</v>
      </c>
      <c r="T53" s="471">
        <v>40.653478976999999</v>
      </c>
      <c r="U53" s="471">
        <v>46.486033333000002</v>
      </c>
      <c r="V53" s="471">
        <v>47.203752272999999</v>
      </c>
      <c r="W53" s="471">
        <v>52.208252975999997</v>
      </c>
      <c r="X53" s="471">
        <v>59.186798512000003</v>
      </c>
      <c r="Y53" s="471">
        <v>46.908223810000003</v>
      </c>
      <c r="Z53" s="471">
        <v>31.072285054000002</v>
      </c>
      <c r="AA53" s="471">
        <v>39.692211905000001</v>
      </c>
      <c r="AB53" s="471">
        <v>39.732824375</v>
      </c>
      <c r="AC53" s="471">
        <v>32.312095380000002</v>
      </c>
      <c r="AD53" s="471">
        <v>40.189811012</v>
      </c>
      <c r="AE53" s="471">
        <v>79.637198511999998</v>
      </c>
      <c r="AF53" s="471">
        <v>98.716374148</v>
      </c>
      <c r="AG53" s="471">
        <v>119.30634563</v>
      </c>
      <c r="AH53" s="471">
        <v>115.77019375</v>
      </c>
      <c r="AI53" s="471">
        <v>94.832144345000003</v>
      </c>
      <c r="AJ53" s="471">
        <v>60.747954167000003</v>
      </c>
      <c r="AK53" s="471">
        <v>56.417576189999998</v>
      </c>
      <c r="AL53" s="471">
        <v>50.458671373999998</v>
      </c>
      <c r="AM53" s="471">
        <v>35.781913095</v>
      </c>
      <c r="AN53" s="471">
        <v>27.201062188000002</v>
      </c>
      <c r="AO53" s="471">
        <v>23.896104958999999</v>
      </c>
      <c r="AP53" s="471">
        <v>30.696065624999999</v>
      </c>
      <c r="AQ53" s="471">
        <v>34.502565625000003</v>
      </c>
      <c r="AR53" s="471">
        <v>38.493171023000002</v>
      </c>
      <c r="AS53" s="471">
        <v>44.559060313000003</v>
      </c>
      <c r="AT53" s="471">
        <v>57.052853571</v>
      </c>
      <c r="AU53" s="471">
        <v>39.253269688000003</v>
      </c>
      <c r="AV53" s="471">
        <v>30.175610510999999</v>
      </c>
      <c r="AW53" s="471">
        <v>29.229162202000001</v>
      </c>
      <c r="AX53" s="471">
        <v>26.088739062999998</v>
      </c>
      <c r="AY53" s="471">
        <v>61.353395739</v>
      </c>
      <c r="AZ53" s="471">
        <v>16.651892262</v>
      </c>
      <c r="BA53" s="471">
        <v>16.984853570999999</v>
      </c>
      <c r="BB53" s="471">
        <v>29.314342898</v>
      </c>
      <c r="BC53" s="471">
        <v>31.093550568000001</v>
      </c>
      <c r="BD53" s="689">
        <v>41.439533437999998</v>
      </c>
      <c r="BE53" s="689">
        <v>43.406281249999999</v>
      </c>
      <c r="BF53" s="689">
        <v>48.202319318000001</v>
      </c>
      <c r="BG53" s="689">
        <v>52.138098438</v>
      </c>
      <c r="BH53" s="392">
        <v>30.45504</v>
      </c>
      <c r="BI53" s="392">
        <v>30.914570000000001</v>
      </c>
      <c r="BJ53" s="392">
        <v>33.96067</v>
      </c>
      <c r="BK53" s="392">
        <v>38.492719999999998</v>
      </c>
      <c r="BL53" s="392">
        <v>34.008130000000001</v>
      </c>
      <c r="BM53" s="392">
        <v>32.983620000000002</v>
      </c>
      <c r="BN53" s="392">
        <v>32.321120000000001</v>
      </c>
      <c r="BO53" s="392">
        <v>33.392389999999999</v>
      </c>
      <c r="BP53" s="392">
        <v>38.579549999999998</v>
      </c>
      <c r="BQ53" s="392">
        <v>41.948950000000004</v>
      </c>
      <c r="BR53" s="392">
        <v>44.910209999999999</v>
      </c>
      <c r="BS53" s="392">
        <v>37.26144</v>
      </c>
      <c r="BT53" s="392">
        <v>34.393520000000002</v>
      </c>
      <c r="BU53" s="392">
        <v>33.516680000000001</v>
      </c>
      <c r="BV53" s="392">
        <v>35.873950000000001</v>
      </c>
    </row>
    <row r="54" spans="1:74" ht="11.1" customHeight="1" x14ac:dyDescent="0.2">
      <c r="A54" s="52" t="s">
        <v>600</v>
      </c>
      <c r="B54" s="491" t="s">
        <v>1021</v>
      </c>
      <c r="C54" s="471">
        <v>28.607142856999999</v>
      </c>
      <c r="D54" s="471">
        <v>24.052631579</v>
      </c>
      <c r="E54" s="471">
        <v>18.090909091</v>
      </c>
      <c r="F54" s="471">
        <v>17.556818182000001</v>
      </c>
      <c r="G54" s="471">
        <v>18.587499999999999</v>
      </c>
      <c r="H54" s="471">
        <v>18.534090909</v>
      </c>
      <c r="I54" s="471">
        <v>23.125</v>
      </c>
      <c r="J54" s="471">
        <v>26.559523810000002</v>
      </c>
      <c r="K54" s="471">
        <v>20.714285713999999</v>
      </c>
      <c r="L54" s="471">
        <v>21.761363635999999</v>
      </c>
      <c r="M54" s="471">
        <v>27.565789473999999</v>
      </c>
      <c r="N54" s="471">
        <v>26.295454544999998</v>
      </c>
      <c r="O54" s="471">
        <v>25.552631579</v>
      </c>
      <c r="P54" s="471">
        <v>71.671052631999999</v>
      </c>
      <c r="Q54" s="471">
        <v>26.086956522000001</v>
      </c>
      <c r="R54" s="471">
        <v>28.321428570999998</v>
      </c>
      <c r="S54" s="471">
        <v>30.65</v>
      </c>
      <c r="T54" s="471">
        <v>39.829545455000002</v>
      </c>
      <c r="U54" s="471">
        <v>40.869047619</v>
      </c>
      <c r="V54" s="471">
        <v>46.863636364000001</v>
      </c>
      <c r="W54" s="471">
        <v>44.821428570999998</v>
      </c>
      <c r="X54" s="471">
        <v>56.880952381</v>
      </c>
      <c r="Y54" s="471">
        <v>53.487499999999997</v>
      </c>
      <c r="Z54" s="471">
        <v>43.642857143000001</v>
      </c>
      <c r="AA54" s="471">
        <v>41.612499999999997</v>
      </c>
      <c r="AB54" s="471">
        <v>41.171052631999999</v>
      </c>
      <c r="AC54" s="471">
        <v>44.554347825999997</v>
      </c>
      <c r="AD54" s="471">
        <v>64.537499999999994</v>
      </c>
      <c r="AE54" s="471">
        <v>82.916666667000001</v>
      </c>
      <c r="AF54" s="471">
        <v>107.41666667</v>
      </c>
      <c r="AG54" s="471">
        <v>97.4375</v>
      </c>
      <c r="AH54" s="471">
        <v>98.476086957000007</v>
      </c>
      <c r="AI54" s="471">
        <v>88.559523810000002</v>
      </c>
      <c r="AJ54" s="471">
        <v>58.940476189999998</v>
      </c>
      <c r="AK54" s="471">
        <v>57.421052631999999</v>
      </c>
      <c r="AL54" s="471">
        <v>61.619047619</v>
      </c>
      <c r="AM54" s="471">
        <v>35.962499999999999</v>
      </c>
      <c r="AN54" s="471">
        <v>26.907894736999999</v>
      </c>
      <c r="AO54" s="471">
        <v>28.72826087</v>
      </c>
      <c r="AP54" s="471">
        <v>31.631578947000001</v>
      </c>
      <c r="AQ54" s="471">
        <v>30.965909091</v>
      </c>
      <c r="AR54" s="471">
        <v>32.386363635999999</v>
      </c>
      <c r="AS54" s="471">
        <v>39.75</v>
      </c>
      <c r="AT54" s="471">
        <v>37.836956522000001</v>
      </c>
      <c r="AU54" s="471">
        <v>31.75</v>
      </c>
      <c r="AV54" s="471">
        <v>32.545454544999998</v>
      </c>
      <c r="AW54" s="471">
        <v>31.592105263000001</v>
      </c>
      <c r="AX54" s="471">
        <v>27.074999999999999</v>
      </c>
      <c r="AY54" s="471">
        <v>40.678571429000002</v>
      </c>
      <c r="AZ54" s="471">
        <v>21.287500000000001</v>
      </c>
      <c r="BA54" s="471">
        <v>21.9</v>
      </c>
      <c r="BB54" s="471">
        <v>25.159090909</v>
      </c>
      <c r="BC54" s="471">
        <v>31.761363635999999</v>
      </c>
      <c r="BD54" s="689">
        <v>30.684210526000001</v>
      </c>
      <c r="BE54" s="689">
        <v>31.202380951999999</v>
      </c>
      <c r="BF54" s="689">
        <v>32.306818182000001</v>
      </c>
      <c r="BG54" s="689">
        <v>31.087499999999999</v>
      </c>
      <c r="BH54" s="392">
        <v>29.092469999999999</v>
      </c>
      <c r="BI54" s="392">
        <v>29.786840000000002</v>
      </c>
      <c r="BJ54" s="392">
        <v>32.468409999999999</v>
      </c>
      <c r="BK54" s="392">
        <v>35.543770000000002</v>
      </c>
      <c r="BL54" s="392">
        <v>33.16677</v>
      </c>
      <c r="BM54" s="392">
        <v>30.331430000000001</v>
      </c>
      <c r="BN54" s="392">
        <v>28.960799999999999</v>
      </c>
      <c r="BO54" s="392">
        <v>29.789100000000001</v>
      </c>
      <c r="BP54" s="392">
        <v>32.132629999999999</v>
      </c>
      <c r="BQ54" s="392">
        <v>34.906790000000001</v>
      </c>
      <c r="BR54" s="392">
        <v>38.130240000000001</v>
      </c>
      <c r="BS54" s="392">
        <v>32.941229999999997</v>
      </c>
      <c r="BT54" s="392">
        <v>30.862310000000001</v>
      </c>
      <c r="BU54" s="392">
        <v>31.079029999999999</v>
      </c>
      <c r="BV54" s="392">
        <v>33.640219999999999</v>
      </c>
    </row>
    <row r="55" spans="1:74" ht="11.1" customHeight="1" x14ac:dyDescent="0.2">
      <c r="A55" s="29" t="s">
        <v>601</v>
      </c>
      <c r="B55" s="491" t="s">
        <v>1022</v>
      </c>
      <c r="C55" s="471">
        <v>28.464285713999999</v>
      </c>
      <c r="D55" s="471">
        <v>26.855263158</v>
      </c>
      <c r="E55" s="471">
        <v>23.386363635999999</v>
      </c>
      <c r="F55" s="471">
        <v>18.727272726999999</v>
      </c>
      <c r="G55" s="471">
        <v>18.45</v>
      </c>
      <c r="H55" s="471">
        <v>18.397727273000001</v>
      </c>
      <c r="I55" s="471">
        <v>22.375</v>
      </c>
      <c r="J55" s="471">
        <v>27.785714286000001</v>
      </c>
      <c r="K55" s="471">
        <v>21.083333332999999</v>
      </c>
      <c r="L55" s="471">
        <v>22.227272726999999</v>
      </c>
      <c r="M55" s="471">
        <v>27.723684210999998</v>
      </c>
      <c r="N55" s="471">
        <v>26.227272726999999</v>
      </c>
      <c r="O55" s="471">
        <v>29.368421052999999</v>
      </c>
      <c r="P55" s="471">
        <v>28.171052631999999</v>
      </c>
      <c r="Q55" s="471">
        <v>25.652173912999999</v>
      </c>
      <c r="R55" s="471">
        <v>27.857142856999999</v>
      </c>
      <c r="S55" s="471">
        <v>29.9</v>
      </c>
      <c r="T55" s="471">
        <v>38.75</v>
      </c>
      <c r="U55" s="471">
        <v>39.214285713999999</v>
      </c>
      <c r="V55" s="471">
        <v>45.75</v>
      </c>
      <c r="W55" s="471">
        <v>43.309523810000002</v>
      </c>
      <c r="X55" s="471">
        <v>53.928571429000002</v>
      </c>
      <c r="Y55" s="471">
        <v>50.987499999999997</v>
      </c>
      <c r="Z55" s="471">
        <v>42.130952381</v>
      </c>
      <c r="AA55" s="471">
        <v>40.262500000000003</v>
      </c>
      <c r="AB55" s="471">
        <v>39.486842105000001</v>
      </c>
      <c r="AC55" s="471">
        <v>43.586956522000001</v>
      </c>
      <c r="AD55" s="471">
        <v>62.287500000000001</v>
      </c>
      <c r="AE55" s="471">
        <v>75.714285713999999</v>
      </c>
      <c r="AF55" s="471">
        <v>98.107142856999999</v>
      </c>
      <c r="AG55" s="471">
        <v>92.775000000000006</v>
      </c>
      <c r="AH55" s="471">
        <v>94.641304348000006</v>
      </c>
      <c r="AI55" s="471">
        <v>90.726190475999999</v>
      </c>
      <c r="AJ55" s="471">
        <v>59.297619048000001</v>
      </c>
      <c r="AK55" s="471">
        <v>57.3</v>
      </c>
      <c r="AL55" s="471">
        <v>59.035714286000001</v>
      </c>
      <c r="AM55" s="471">
        <v>34.075000000000003</v>
      </c>
      <c r="AN55" s="471">
        <v>27.921052631999999</v>
      </c>
      <c r="AO55" s="471">
        <v>28.934782608999999</v>
      </c>
      <c r="AP55" s="471">
        <v>33.828947368000001</v>
      </c>
      <c r="AQ55" s="471">
        <v>31.954545455000002</v>
      </c>
      <c r="AR55" s="471">
        <v>33.386363635999999</v>
      </c>
      <c r="AS55" s="471">
        <v>39.328947368000001</v>
      </c>
      <c r="AT55" s="471">
        <v>38.793478260999997</v>
      </c>
      <c r="AU55" s="471">
        <v>32.237499999999997</v>
      </c>
      <c r="AV55" s="471">
        <v>34.272727273000001</v>
      </c>
      <c r="AW55" s="471">
        <v>33.276315789000002</v>
      </c>
      <c r="AX55" s="471">
        <v>28.6</v>
      </c>
      <c r="AY55" s="471">
        <v>42.023809524000001</v>
      </c>
      <c r="AZ55" s="471">
        <v>24.3125</v>
      </c>
      <c r="BA55" s="471">
        <v>23.7</v>
      </c>
      <c r="BB55" s="471">
        <v>27.397727273000001</v>
      </c>
      <c r="BC55" s="471">
        <v>35.477272726999999</v>
      </c>
      <c r="BD55" s="689">
        <v>32.565789473999999</v>
      </c>
      <c r="BE55" s="689">
        <v>33.035714286000001</v>
      </c>
      <c r="BF55" s="689">
        <v>34.295454544999998</v>
      </c>
      <c r="BG55" s="689">
        <v>32.450000000000003</v>
      </c>
      <c r="BH55" s="392">
        <v>31.940999999999999</v>
      </c>
      <c r="BI55" s="392">
        <v>31.149989999999999</v>
      </c>
      <c r="BJ55" s="392">
        <v>32.94605</v>
      </c>
      <c r="BK55" s="392">
        <v>33.624879999999997</v>
      </c>
      <c r="BL55" s="392">
        <v>31.583600000000001</v>
      </c>
      <c r="BM55" s="392">
        <v>31.51351</v>
      </c>
      <c r="BN55" s="392">
        <v>31.837669999999999</v>
      </c>
      <c r="BO55" s="392">
        <v>32.6524</v>
      </c>
      <c r="BP55" s="392">
        <v>33.952719999999999</v>
      </c>
      <c r="BQ55" s="392">
        <v>34.860750000000003</v>
      </c>
      <c r="BR55" s="392">
        <v>37.388159999999999</v>
      </c>
      <c r="BS55" s="392">
        <v>34.62921</v>
      </c>
      <c r="BT55" s="392">
        <v>33.466059999999999</v>
      </c>
      <c r="BU55" s="392">
        <v>32.523260000000001</v>
      </c>
      <c r="BV55" s="392">
        <v>33.149540000000002</v>
      </c>
    </row>
    <row r="56" spans="1:74" ht="11.1" customHeight="1" x14ac:dyDescent="0.2">
      <c r="A56" s="52" t="s">
        <v>602</v>
      </c>
      <c r="B56" s="491" t="s">
        <v>1023</v>
      </c>
      <c r="C56" s="471">
        <v>25.463809523999998</v>
      </c>
      <c r="D56" s="471">
        <v>19.003157895000001</v>
      </c>
      <c r="E56" s="471">
        <v>23.857727272999998</v>
      </c>
      <c r="F56" s="471">
        <v>18.335454545000001</v>
      </c>
      <c r="G56" s="471">
        <v>13.253500000000001</v>
      </c>
      <c r="H56" s="471">
        <v>11.871363636</v>
      </c>
      <c r="I56" s="471">
        <v>20.179090908999999</v>
      </c>
      <c r="J56" s="471">
        <v>40.702380951999999</v>
      </c>
      <c r="K56" s="471">
        <v>39.812380951999998</v>
      </c>
      <c r="L56" s="471">
        <v>33.915454545000003</v>
      </c>
      <c r="M56" s="471">
        <v>27.293157895</v>
      </c>
      <c r="N56" s="471">
        <v>31.785454545</v>
      </c>
      <c r="O56" s="471">
        <v>26.026842105</v>
      </c>
      <c r="P56" s="471">
        <v>49.866315788999998</v>
      </c>
      <c r="Q56" s="471">
        <v>27.795217391000001</v>
      </c>
      <c r="R56" s="471">
        <v>39.368095238000002</v>
      </c>
      <c r="S56" s="471">
        <v>36.319499999999998</v>
      </c>
      <c r="T56" s="471">
        <v>78.83</v>
      </c>
      <c r="U56" s="471">
        <v>119.33142857</v>
      </c>
      <c r="V56" s="471">
        <v>74.305000000000007</v>
      </c>
      <c r="W56" s="471">
        <v>81.195238094999993</v>
      </c>
      <c r="X56" s="471">
        <v>67.879047619000005</v>
      </c>
      <c r="Y56" s="471">
        <v>50.607500000000002</v>
      </c>
      <c r="Z56" s="471">
        <v>62.890476190000001</v>
      </c>
      <c r="AA56" s="471">
        <v>43.232500000000002</v>
      </c>
      <c r="AB56" s="471">
        <v>40.961578947</v>
      </c>
      <c r="AC56" s="471">
        <v>35.341739130000001</v>
      </c>
      <c r="AD56" s="471">
        <v>75.004999999999995</v>
      </c>
      <c r="AE56" s="471">
        <v>62.478571428999999</v>
      </c>
      <c r="AF56" s="471">
        <v>40.696190475999998</v>
      </c>
      <c r="AG56" s="471">
        <v>75.810500000000005</v>
      </c>
      <c r="AH56" s="471">
        <v>113.55869565</v>
      </c>
      <c r="AI56" s="471">
        <v>224.09428571000001</v>
      </c>
      <c r="AJ56" s="471">
        <v>75.009523810000005</v>
      </c>
      <c r="AK56" s="471">
        <v>95.880526316000001</v>
      </c>
      <c r="AL56" s="471">
        <v>283.27142857000001</v>
      </c>
      <c r="AM56" s="471">
        <v>132.94999999999999</v>
      </c>
      <c r="AN56" s="471">
        <v>97.488421052999996</v>
      </c>
      <c r="AO56" s="471">
        <v>87.541304347999997</v>
      </c>
      <c r="AP56" s="471">
        <v>105.29052632</v>
      </c>
      <c r="AQ56" s="471">
        <v>20.886818181999999</v>
      </c>
      <c r="AR56" s="471">
        <v>49.663181817999998</v>
      </c>
      <c r="AS56" s="471">
        <v>94.384210526000004</v>
      </c>
      <c r="AT56" s="471">
        <v>90.652608696000001</v>
      </c>
      <c r="AU56" s="471">
        <v>62.055</v>
      </c>
      <c r="AV56" s="471">
        <v>100.48272727</v>
      </c>
      <c r="AW56" s="471">
        <v>82.177368420999997</v>
      </c>
      <c r="AX56" s="471">
        <v>55.805500000000002</v>
      </c>
      <c r="AY56" s="471">
        <v>209.24809524</v>
      </c>
      <c r="AZ56" s="471">
        <v>52.073</v>
      </c>
      <c r="BA56" s="471">
        <v>37.895499999999998</v>
      </c>
      <c r="BB56" s="471">
        <v>32.375909090999997</v>
      </c>
      <c r="BC56" s="471">
        <v>32.343636363999998</v>
      </c>
      <c r="BD56" s="689">
        <v>34.020526316000002</v>
      </c>
      <c r="BE56" s="689">
        <v>70.551428571000002</v>
      </c>
      <c r="BF56" s="689">
        <v>50.288181817999998</v>
      </c>
      <c r="BG56" s="689">
        <v>62.106499999999997</v>
      </c>
      <c r="BH56" s="392">
        <v>58.732880000000002</v>
      </c>
      <c r="BI56" s="392">
        <v>61.163980000000002</v>
      </c>
      <c r="BJ56" s="392">
        <v>78.917240000000007</v>
      </c>
      <c r="BK56" s="392">
        <v>83.171639999999996</v>
      </c>
      <c r="BL56" s="392">
        <v>69.495379999999997</v>
      </c>
      <c r="BM56" s="392">
        <v>59.747520000000002</v>
      </c>
      <c r="BN56" s="392">
        <v>58.723669999999998</v>
      </c>
      <c r="BO56" s="392">
        <v>57.123759999999997</v>
      </c>
      <c r="BP56" s="392">
        <v>59.447110000000002</v>
      </c>
      <c r="BQ56" s="392">
        <v>62.730400000000003</v>
      </c>
      <c r="BR56" s="392">
        <v>69.5642</v>
      </c>
      <c r="BS56" s="392">
        <v>67.584850000000003</v>
      </c>
      <c r="BT56" s="392">
        <v>63.860300000000002</v>
      </c>
      <c r="BU56" s="392">
        <v>69.706389999999999</v>
      </c>
      <c r="BV56" s="392">
        <v>84.365409999999997</v>
      </c>
    </row>
    <row r="57" spans="1:74" ht="11.1" customHeight="1" x14ac:dyDescent="0.2">
      <c r="A57" s="54" t="s">
        <v>603</v>
      </c>
      <c r="B57" s="492" t="s">
        <v>1024</v>
      </c>
      <c r="C57" s="473">
        <v>21.753809524000001</v>
      </c>
      <c r="D57" s="473">
        <v>20.582105262999999</v>
      </c>
      <c r="E57" s="473">
        <v>23.875</v>
      </c>
      <c r="F57" s="473">
        <v>17.184545454999999</v>
      </c>
      <c r="G57" s="473">
        <v>16.318999999999999</v>
      </c>
      <c r="H57" s="473">
        <v>25.284545455</v>
      </c>
      <c r="I57" s="473">
        <v>38.407272726999999</v>
      </c>
      <c r="J57" s="473">
        <v>155.81238095</v>
      </c>
      <c r="K57" s="473">
        <v>48.215238094999997</v>
      </c>
      <c r="L57" s="473">
        <v>45.773636363999998</v>
      </c>
      <c r="M57" s="473">
        <v>31.735263157999999</v>
      </c>
      <c r="N57" s="473">
        <v>30.788636363999998</v>
      </c>
      <c r="O57" s="473">
        <v>29.092105263000001</v>
      </c>
      <c r="P57" s="473">
        <v>69.842105262999993</v>
      </c>
      <c r="Q57" s="473">
        <v>26.22826087</v>
      </c>
      <c r="R57" s="473">
        <v>27.761904762</v>
      </c>
      <c r="S57" s="473">
        <v>26.827500000000001</v>
      </c>
      <c r="T57" s="473">
        <v>85.125909090999997</v>
      </c>
      <c r="U57" s="473">
        <v>92.735238095</v>
      </c>
      <c r="V57" s="473">
        <v>67.405000000000001</v>
      </c>
      <c r="W57" s="473">
        <v>79.432380952000003</v>
      </c>
      <c r="X57" s="473">
        <v>57.714285713999999</v>
      </c>
      <c r="Y57" s="473">
        <v>49.194000000000003</v>
      </c>
      <c r="Z57" s="473">
        <v>53.904761905000001</v>
      </c>
      <c r="AA57" s="473">
        <v>39.200000000000003</v>
      </c>
      <c r="AB57" s="473">
        <v>41.792105263000003</v>
      </c>
      <c r="AC57" s="473">
        <v>36.076086957000001</v>
      </c>
      <c r="AD57" s="473">
        <v>54.552500000000002</v>
      </c>
      <c r="AE57" s="473">
        <v>55.416666667000001</v>
      </c>
      <c r="AF57" s="473">
        <v>71.521428571000001</v>
      </c>
      <c r="AG57" s="473">
        <v>84.98</v>
      </c>
      <c r="AH57" s="473">
        <v>113.96391303999999</v>
      </c>
      <c r="AI57" s="473">
        <v>185.8</v>
      </c>
      <c r="AJ57" s="473">
        <v>63.321428570999998</v>
      </c>
      <c r="AK57" s="473">
        <v>74.605263158</v>
      </c>
      <c r="AL57" s="473">
        <v>252.42047618999999</v>
      </c>
      <c r="AM57" s="473">
        <v>128.33750000000001</v>
      </c>
      <c r="AN57" s="473">
        <v>64.715789474000005</v>
      </c>
      <c r="AO57" s="473">
        <v>59.52173913</v>
      </c>
      <c r="AP57" s="473">
        <v>50.842105263000001</v>
      </c>
      <c r="AQ57" s="473">
        <v>19.155454545000001</v>
      </c>
      <c r="AR57" s="473">
        <v>24.795454544999998</v>
      </c>
      <c r="AS57" s="473">
        <v>96.09</v>
      </c>
      <c r="AT57" s="473">
        <v>82.195652174000003</v>
      </c>
      <c r="AU57" s="473">
        <v>37.575000000000003</v>
      </c>
      <c r="AV57" s="473">
        <v>52.988636364000001</v>
      </c>
      <c r="AW57" s="473">
        <v>55.592631578999999</v>
      </c>
      <c r="AX57" s="473">
        <v>41.725000000000001</v>
      </c>
      <c r="AY57" s="473">
        <v>51.699047618999998</v>
      </c>
      <c r="AZ57" s="473">
        <v>27.398</v>
      </c>
      <c r="BA57" s="473">
        <v>9.75</v>
      </c>
      <c r="BB57" s="473">
        <v>0.82954545454999995</v>
      </c>
      <c r="BC57" s="473">
        <v>5.375</v>
      </c>
      <c r="BD57" s="703">
        <v>27.457368421000002</v>
      </c>
      <c r="BE57" s="703">
        <v>65</v>
      </c>
      <c r="BF57" s="703">
        <v>45.765000000000001</v>
      </c>
      <c r="BG57" s="703">
        <v>39.75</v>
      </c>
      <c r="BH57" s="419">
        <v>39.760150000000003</v>
      </c>
      <c r="BI57" s="419">
        <v>42.304819999999999</v>
      </c>
      <c r="BJ57" s="419">
        <v>51.116030000000002</v>
      </c>
      <c r="BK57" s="419">
        <v>52.691029999999998</v>
      </c>
      <c r="BL57" s="419">
        <v>44.485590000000002</v>
      </c>
      <c r="BM57" s="419">
        <v>41.515619999999998</v>
      </c>
      <c r="BN57" s="419">
        <v>39.019660000000002</v>
      </c>
      <c r="BO57" s="419">
        <v>41.260849999999998</v>
      </c>
      <c r="BP57" s="419">
        <v>44.892719999999997</v>
      </c>
      <c r="BQ57" s="419">
        <v>51.543750000000003</v>
      </c>
      <c r="BR57" s="419">
        <v>52.470379999999999</v>
      </c>
      <c r="BS57" s="419">
        <v>46.022329999999997</v>
      </c>
      <c r="BT57" s="419">
        <v>42.883589999999998</v>
      </c>
      <c r="BU57" s="419">
        <v>47.574689999999997</v>
      </c>
      <c r="BV57" s="419">
        <v>55.941719999999997</v>
      </c>
    </row>
    <row r="58" spans="1:74" s="376" customFormat="1" ht="12" customHeight="1" x14ac:dyDescent="0.25">
      <c r="A58" s="375"/>
      <c r="B58" s="1083" t="s">
        <v>1468</v>
      </c>
      <c r="C58" s="1084"/>
      <c r="D58" s="1084"/>
      <c r="E58" s="1084"/>
      <c r="F58" s="1084"/>
      <c r="G58" s="1084"/>
      <c r="H58" s="1084"/>
      <c r="I58" s="1084"/>
      <c r="J58" s="1084"/>
      <c r="K58" s="1084"/>
      <c r="L58" s="1084"/>
      <c r="M58" s="1084"/>
      <c r="N58" s="1084"/>
      <c r="O58" s="1084"/>
      <c r="P58" s="1084"/>
      <c r="Q58" s="1084"/>
      <c r="R58" s="913"/>
      <c r="BD58" s="379"/>
      <c r="BE58" s="379"/>
      <c r="BF58" s="379"/>
      <c r="BG58" s="379"/>
    </row>
    <row r="59" spans="1:74" s="196" customFormat="1" ht="12" customHeight="1" x14ac:dyDescent="0.25">
      <c r="A59" s="195"/>
      <c r="B59" s="1070" t="s">
        <v>1469</v>
      </c>
      <c r="C59" s="993"/>
      <c r="D59" s="993"/>
      <c r="E59" s="993"/>
      <c r="F59" s="993"/>
      <c r="G59" s="993"/>
      <c r="H59" s="993"/>
      <c r="I59" s="993"/>
      <c r="J59" s="993"/>
      <c r="K59" s="993"/>
      <c r="L59" s="993"/>
      <c r="M59" s="993"/>
      <c r="N59" s="993"/>
      <c r="O59" s="993"/>
      <c r="P59" s="993"/>
      <c r="Q59" s="994"/>
      <c r="R59" s="913"/>
      <c r="AY59" s="224"/>
      <c r="AZ59" s="224"/>
      <c r="BA59" s="224"/>
      <c r="BB59" s="224"/>
      <c r="BC59" s="224"/>
      <c r="BD59" s="771"/>
      <c r="BE59" s="771"/>
      <c r="BF59" s="771"/>
      <c r="BG59" s="771"/>
      <c r="BH59" s="224"/>
      <c r="BI59" s="224"/>
      <c r="BJ59" s="224"/>
    </row>
    <row r="60" spans="1:74" s="196" customFormat="1" ht="12" customHeight="1" x14ac:dyDescent="0.2">
      <c r="A60" s="195"/>
      <c r="B60" s="1082" t="s">
        <v>1470</v>
      </c>
      <c r="C60" s="1082"/>
      <c r="D60" s="1082"/>
      <c r="E60" s="1082"/>
      <c r="F60" s="1082"/>
      <c r="G60" s="1082"/>
      <c r="H60" s="1082"/>
      <c r="I60" s="1082"/>
      <c r="J60" s="1082"/>
      <c r="K60" s="1082"/>
      <c r="L60" s="1082"/>
      <c r="M60" s="1082"/>
      <c r="N60" s="1082"/>
      <c r="O60" s="1082"/>
      <c r="P60" s="1082"/>
      <c r="Q60" s="1082"/>
      <c r="R60" s="913"/>
      <c r="AY60" s="224"/>
      <c r="AZ60" s="224"/>
      <c r="BA60" s="224"/>
      <c r="BB60" s="224"/>
      <c r="BC60" s="224"/>
      <c r="BD60" s="772"/>
      <c r="BE60" s="772"/>
      <c r="BF60" s="772"/>
      <c r="BG60" s="771"/>
      <c r="BH60" s="224"/>
      <c r="BI60" s="224"/>
      <c r="BJ60" s="224"/>
    </row>
    <row r="61" spans="1:74" s="196" customFormat="1" ht="24" customHeight="1" x14ac:dyDescent="0.25">
      <c r="A61" s="197"/>
      <c r="B61" s="1070" t="s">
        <v>1486</v>
      </c>
      <c r="C61" s="993"/>
      <c r="D61" s="993"/>
      <c r="E61" s="993"/>
      <c r="F61" s="993"/>
      <c r="G61" s="993"/>
      <c r="H61" s="993"/>
      <c r="I61" s="993"/>
      <c r="J61" s="993"/>
      <c r="K61" s="993"/>
      <c r="L61" s="993"/>
      <c r="M61" s="993"/>
      <c r="N61" s="993"/>
      <c r="O61" s="993"/>
      <c r="P61" s="993"/>
      <c r="Q61" s="994"/>
      <c r="R61" s="913"/>
      <c r="AY61" s="224"/>
      <c r="AZ61" s="224"/>
      <c r="BA61" s="224"/>
      <c r="BB61" s="224"/>
      <c r="BC61" s="224"/>
      <c r="BD61" s="772"/>
      <c r="BE61" s="772"/>
      <c r="BF61" s="772"/>
      <c r="BG61" s="771"/>
      <c r="BH61" s="224"/>
      <c r="BI61" s="224"/>
      <c r="BJ61" s="224"/>
    </row>
    <row r="62" spans="1:74" s="196" customFormat="1" ht="12" customHeight="1" x14ac:dyDescent="0.2">
      <c r="A62" s="197"/>
      <c r="B62" s="906" t="s">
        <v>830</v>
      </c>
      <c r="C62" s="906"/>
      <c r="D62" s="906"/>
      <c r="E62" s="906"/>
      <c r="F62" s="906"/>
      <c r="G62" s="906"/>
      <c r="H62" s="907"/>
      <c r="I62" s="906"/>
      <c r="J62" s="906"/>
      <c r="K62" s="906"/>
      <c r="L62" s="906"/>
      <c r="M62" s="906"/>
      <c r="N62" s="906"/>
      <c r="O62" s="906"/>
      <c r="P62" s="906"/>
      <c r="Q62" s="906"/>
      <c r="R62" s="908"/>
      <c r="AY62" s="224"/>
      <c r="AZ62" s="224"/>
      <c r="BA62" s="224"/>
      <c r="BB62" s="224"/>
      <c r="BC62" s="224"/>
      <c r="BD62" s="772"/>
      <c r="BE62" s="772"/>
      <c r="BF62" s="772"/>
      <c r="BG62" s="771"/>
      <c r="BH62" s="224"/>
      <c r="BI62" s="224"/>
      <c r="BJ62" s="224"/>
    </row>
    <row r="63" spans="1:74" s="196" customFormat="1" ht="12" customHeight="1" x14ac:dyDescent="0.25">
      <c r="A63" s="197"/>
      <c r="B63" s="1006" t="str">
        <f>Dates!$G$2</f>
        <v>EIA completed modeling and analysis for this report on Thursday, October 3, 2024.</v>
      </c>
      <c r="C63" s="1007"/>
      <c r="D63" s="1007"/>
      <c r="E63" s="1007"/>
      <c r="F63" s="1007"/>
      <c r="G63" s="1007"/>
      <c r="H63" s="1007"/>
      <c r="I63" s="1007"/>
      <c r="J63" s="1007"/>
      <c r="K63" s="1007"/>
      <c r="L63" s="1007"/>
      <c r="M63" s="1007"/>
      <c r="N63" s="1007"/>
      <c r="O63" s="1007"/>
      <c r="P63" s="1007"/>
      <c r="Q63" s="1007"/>
      <c r="R63" s="909"/>
      <c r="AY63" s="224"/>
      <c r="AZ63" s="224"/>
      <c r="BA63" s="224"/>
      <c r="BB63" s="224"/>
      <c r="BC63" s="224"/>
      <c r="BD63" s="772"/>
      <c r="BE63" s="772"/>
      <c r="BF63" s="772"/>
      <c r="BG63" s="771"/>
      <c r="BH63" s="224"/>
      <c r="BI63" s="224"/>
      <c r="BJ63" s="224"/>
    </row>
    <row r="64" spans="1:74" s="114" customFormat="1" ht="12" customHeight="1" x14ac:dyDescent="0.25">
      <c r="A64" s="51"/>
      <c r="B64" s="997" t="s">
        <v>1452</v>
      </c>
      <c r="C64" s="998"/>
      <c r="D64" s="998"/>
      <c r="E64" s="998"/>
      <c r="F64" s="998"/>
      <c r="G64" s="998"/>
      <c r="H64" s="998"/>
      <c r="I64" s="998"/>
      <c r="J64" s="998"/>
      <c r="K64" s="998"/>
      <c r="L64" s="998"/>
      <c r="M64" s="998"/>
      <c r="N64" s="998"/>
      <c r="O64" s="998"/>
      <c r="P64" s="998"/>
      <c r="Q64" s="998"/>
      <c r="R64" s="913"/>
      <c r="AY64" s="223"/>
      <c r="AZ64" s="223"/>
      <c r="BA64" s="223"/>
      <c r="BB64" s="223"/>
      <c r="BC64" s="223"/>
      <c r="BD64" s="767"/>
      <c r="BE64" s="767"/>
      <c r="BF64" s="767"/>
      <c r="BG64" s="965"/>
      <c r="BH64" s="223"/>
      <c r="BI64" s="223"/>
      <c r="BJ64" s="223"/>
    </row>
    <row r="65" spans="1:74" s="196" customFormat="1" ht="12" customHeight="1" x14ac:dyDescent="0.25">
      <c r="A65" s="197"/>
      <c r="B65" s="1005" t="s">
        <v>820</v>
      </c>
      <c r="C65" s="998"/>
      <c r="D65" s="998"/>
      <c r="E65" s="998"/>
      <c r="F65" s="998"/>
      <c r="G65" s="998"/>
      <c r="H65" s="998"/>
      <c r="I65" s="998"/>
      <c r="J65" s="998"/>
      <c r="K65" s="998"/>
      <c r="L65" s="998"/>
      <c r="M65" s="998"/>
      <c r="N65" s="998"/>
      <c r="O65" s="998"/>
      <c r="P65" s="998"/>
      <c r="Q65" s="998"/>
      <c r="R65" s="913"/>
      <c r="AY65" s="224"/>
      <c r="AZ65" s="224"/>
      <c r="BA65" s="224"/>
      <c r="BB65" s="224"/>
      <c r="BC65" s="224"/>
      <c r="BD65" s="772"/>
      <c r="BE65" s="772"/>
      <c r="BF65" s="772"/>
      <c r="BG65" s="771"/>
      <c r="BH65" s="224"/>
      <c r="BI65" s="224"/>
      <c r="BJ65" s="224"/>
    </row>
    <row r="66" spans="1:74" s="196" customFormat="1" ht="13.2" x14ac:dyDescent="0.25">
      <c r="A66" s="197"/>
      <c r="B66" s="1005" t="s">
        <v>67</v>
      </c>
      <c r="C66" s="998"/>
      <c r="D66" s="998"/>
      <c r="E66" s="998"/>
      <c r="F66" s="998"/>
      <c r="G66" s="998"/>
      <c r="H66" s="998"/>
      <c r="I66" s="998"/>
      <c r="J66" s="998"/>
      <c r="K66" s="998"/>
      <c r="L66" s="998"/>
      <c r="M66" s="998"/>
      <c r="N66" s="998"/>
      <c r="O66" s="998"/>
      <c r="P66" s="998"/>
      <c r="Q66" s="998"/>
      <c r="R66" s="913"/>
      <c r="AY66" s="224"/>
      <c r="AZ66" s="224"/>
      <c r="BA66" s="224"/>
      <c r="BB66" s="224"/>
      <c r="BC66" s="224"/>
      <c r="BD66" s="772"/>
      <c r="BE66" s="772"/>
      <c r="BF66" s="772"/>
      <c r="BG66" s="771"/>
      <c r="BH66" s="224"/>
      <c r="BI66" s="224"/>
      <c r="BJ66" s="224"/>
    </row>
    <row r="67" spans="1:74" s="196" customFormat="1" x14ac:dyDescent="0.2">
      <c r="A67" s="197"/>
      <c r="B67" s="986" t="s">
        <v>844</v>
      </c>
      <c r="C67" s="986"/>
      <c r="D67" s="986"/>
      <c r="E67" s="986"/>
      <c r="F67" s="986"/>
      <c r="G67" s="986"/>
      <c r="H67" s="986"/>
      <c r="I67" s="986"/>
      <c r="J67" s="986"/>
      <c r="K67" s="986"/>
      <c r="L67" s="986"/>
      <c r="M67" s="986"/>
      <c r="N67" s="986"/>
      <c r="O67" s="986"/>
      <c r="P67" s="986"/>
      <c r="Q67" s="986"/>
      <c r="R67" s="986"/>
      <c r="AY67" s="224"/>
      <c r="AZ67" s="224"/>
      <c r="BA67" s="224"/>
      <c r="BB67" s="224"/>
      <c r="BC67" s="224"/>
      <c r="BD67" s="772"/>
      <c r="BE67" s="772"/>
      <c r="BF67" s="772"/>
      <c r="BG67" s="771"/>
      <c r="BH67" s="224"/>
      <c r="BI67" s="224"/>
      <c r="BJ67" s="224"/>
    </row>
    <row r="68" spans="1:74" s="196" customFormat="1" ht="12" customHeight="1" x14ac:dyDescent="0.25">
      <c r="A68" s="195"/>
      <c r="B68" s="1078" t="s">
        <v>1467</v>
      </c>
      <c r="C68" s="993"/>
      <c r="D68" s="993"/>
      <c r="E68" s="993"/>
      <c r="F68" s="993"/>
      <c r="G68" s="993"/>
      <c r="H68" s="993"/>
      <c r="I68" s="993"/>
      <c r="J68" s="993"/>
      <c r="K68" s="993"/>
      <c r="L68" s="993"/>
      <c r="M68" s="993"/>
      <c r="N68" s="993"/>
      <c r="O68" s="993"/>
      <c r="P68" s="993"/>
      <c r="Q68" s="994"/>
      <c r="R68" s="913"/>
      <c r="AY68" s="224"/>
      <c r="AZ68" s="224"/>
      <c r="BA68" s="224"/>
      <c r="BB68" s="224"/>
      <c r="BC68" s="224"/>
      <c r="BD68" s="772"/>
      <c r="BE68" s="772"/>
      <c r="BF68" s="772"/>
      <c r="BG68" s="771"/>
      <c r="BH68" s="224"/>
      <c r="BI68" s="224"/>
      <c r="BJ68" s="224"/>
    </row>
    <row r="69" spans="1:74" s="196" customFormat="1" ht="13.8" x14ac:dyDescent="0.25">
      <c r="A69" s="195"/>
      <c r="B69" s="992" t="s">
        <v>821</v>
      </c>
      <c r="C69" s="994"/>
      <c r="D69" s="994"/>
      <c r="E69" s="994"/>
      <c r="F69" s="994"/>
      <c r="G69" s="994"/>
      <c r="H69" s="994"/>
      <c r="I69" s="994"/>
      <c r="J69" s="994"/>
      <c r="K69" s="994"/>
      <c r="L69" s="994"/>
      <c r="M69" s="994"/>
      <c r="N69" s="994"/>
      <c r="O69" s="994"/>
      <c r="P69" s="994"/>
      <c r="Q69" s="1079"/>
      <c r="R69" s="913"/>
      <c r="AY69" s="224"/>
      <c r="AZ69" s="224"/>
      <c r="BA69" s="224"/>
      <c r="BB69" s="224"/>
      <c r="BC69" s="224"/>
      <c r="BD69" s="772"/>
      <c r="BE69" s="772"/>
      <c r="BF69" s="772"/>
      <c r="BG69" s="771"/>
      <c r="BH69" s="224"/>
      <c r="BI69" s="224"/>
      <c r="BJ69" s="224"/>
    </row>
    <row r="70" spans="1:74" s="196" customFormat="1" ht="12" customHeight="1" x14ac:dyDescent="0.25">
      <c r="A70" s="195"/>
      <c r="B70" s="1080" t="s">
        <v>846</v>
      </c>
      <c r="C70" s="994"/>
      <c r="D70" s="994"/>
      <c r="E70" s="994"/>
      <c r="F70" s="994"/>
      <c r="G70" s="994"/>
      <c r="H70" s="994"/>
      <c r="I70" s="994"/>
      <c r="J70" s="994"/>
      <c r="K70" s="994"/>
      <c r="L70" s="994"/>
      <c r="M70" s="994"/>
      <c r="N70" s="994"/>
      <c r="O70" s="994"/>
      <c r="P70" s="994"/>
      <c r="Q70" s="994"/>
      <c r="R70" s="913"/>
      <c r="AY70" s="224"/>
      <c r="AZ70" s="224"/>
      <c r="BA70" s="224"/>
      <c r="BB70" s="224"/>
      <c r="BC70" s="224"/>
      <c r="BD70" s="772"/>
      <c r="BE70" s="772"/>
      <c r="BF70" s="772"/>
      <c r="BG70" s="771"/>
      <c r="BH70" s="224"/>
      <c r="BI70" s="224"/>
      <c r="BJ70" s="224"/>
    </row>
    <row r="71" spans="1:74" s="198" customFormat="1" ht="12" customHeight="1" x14ac:dyDescent="0.2">
      <c r="A71" s="50"/>
      <c r="B71" s="1034"/>
      <c r="C71" s="1077"/>
      <c r="D71" s="1077"/>
      <c r="E71" s="1077"/>
      <c r="F71" s="1077"/>
      <c r="G71" s="1077"/>
      <c r="H71" s="1077"/>
      <c r="I71" s="1077"/>
      <c r="J71" s="1077"/>
      <c r="K71" s="1077"/>
      <c r="L71" s="1077"/>
      <c r="M71" s="1077"/>
      <c r="N71" s="1077"/>
      <c r="O71" s="1077"/>
      <c r="P71" s="1077"/>
      <c r="Q71" s="1035"/>
      <c r="AY71" s="220"/>
      <c r="AZ71" s="220"/>
      <c r="BA71" s="220"/>
      <c r="BB71" s="220"/>
      <c r="BC71" s="220"/>
      <c r="BD71" s="773"/>
      <c r="BE71" s="773"/>
      <c r="BF71" s="773"/>
      <c r="BG71" s="966"/>
      <c r="BH71" s="220"/>
      <c r="BI71" s="220"/>
      <c r="BJ71" s="220"/>
    </row>
    <row r="72" spans="1:74" ht="12.6" customHeight="1" x14ac:dyDescent="0.2">
      <c r="B72" s="1034"/>
      <c r="C72" s="1035"/>
      <c r="D72" s="1035"/>
      <c r="E72" s="1035"/>
      <c r="F72" s="1035"/>
      <c r="G72" s="1035"/>
      <c r="H72" s="1035"/>
      <c r="I72" s="1035"/>
      <c r="J72" s="1035"/>
      <c r="K72" s="1035"/>
      <c r="L72" s="1035"/>
      <c r="M72" s="1035"/>
      <c r="N72" s="1035"/>
      <c r="O72" s="1035"/>
      <c r="P72" s="1035"/>
      <c r="Q72" s="988"/>
      <c r="BK72" s="145"/>
      <c r="BL72" s="145"/>
      <c r="BM72" s="145"/>
      <c r="BN72" s="145"/>
      <c r="BO72" s="145"/>
      <c r="BP72" s="145"/>
      <c r="BQ72" s="145"/>
      <c r="BR72" s="145"/>
      <c r="BS72" s="145"/>
      <c r="BT72" s="145"/>
      <c r="BU72" s="145"/>
      <c r="BV72" s="145"/>
    </row>
    <row r="73" spans="1:74" ht="12.6" customHeight="1" x14ac:dyDescent="0.2">
      <c r="B73" s="1032"/>
      <c r="C73" s="988"/>
      <c r="D73" s="988"/>
      <c r="E73" s="988"/>
      <c r="F73" s="988"/>
      <c r="G73" s="988"/>
      <c r="H73" s="988"/>
      <c r="I73" s="988"/>
      <c r="J73" s="988"/>
      <c r="K73" s="988"/>
      <c r="L73" s="988"/>
      <c r="M73" s="988"/>
      <c r="N73" s="988"/>
      <c r="O73" s="988"/>
      <c r="P73" s="988"/>
      <c r="Q73" s="988"/>
      <c r="BK73" s="145"/>
      <c r="BL73" s="145"/>
      <c r="BM73" s="145"/>
      <c r="BN73" s="145"/>
      <c r="BO73" s="145"/>
      <c r="BP73" s="145"/>
      <c r="BQ73" s="145"/>
      <c r="BR73" s="145"/>
      <c r="BS73" s="145"/>
      <c r="BT73" s="145"/>
      <c r="BU73" s="145"/>
      <c r="BV73" s="145"/>
    </row>
    <row r="74" spans="1:74" x14ac:dyDescent="0.2">
      <c r="BK74" s="145"/>
      <c r="BL74" s="145"/>
      <c r="BM74" s="145"/>
      <c r="BN74" s="145"/>
      <c r="BO74" s="145"/>
      <c r="BP74" s="145"/>
      <c r="BQ74" s="145"/>
      <c r="BR74" s="145"/>
      <c r="BS74" s="145"/>
      <c r="BT74" s="145"/>
      <c r="BU74" s="145"/>
      <c r="BV74" s="145"/>
    </row>
    <row r="75" spans="1:74" x14ac:dyDescent="0.2">
      <c r="BK75" s="145"/>
      <c r="BL75" s="145"/>
      <c r="BM75" s="145"/>
      <c r="BN75" s="145"/>
      <c r="BO75" s="145"/>
      <c r="BP75" s="145"/>
      <c r="BQ75" s="145"/>
      <c r="BR75" s="145"/>
      <c r="BS75" s="145"/>
      <c r="BT75" s="145"/>
      <c r="BU75" s="145"/>
      <c r="BV75" s="145"/>
    </row>
    <row r="76" spans="1:74" x14ac:dyDescent="0.2">
      <c r="BK76" s="145"/>
      <c r="BL76" s="145"/>
      <c r="BM76" s="145"/>
      <c r="BN76" s="145"/>
      <c r="BO76" s="145"/>
      <c r="BP76" s="145"/>
      <c r="BQ76" s="145"/>
      <c r="BR76" s="145"/>
      <c r="BS76" s="145"/>
      <c r="BT76" s="145"/>
      <c r="BU76" s="145"/>
      <c r="BV76" s="145"/>
    </row>
    <row r="77" spans="1:74" x14ac:dyDescent="0.2">
      <c r="BK77" s="145"/>
      <c r="BL77" s="145"/>
      <c r="BM77" s="145"/>
      <c r="BN77" s="145"/>
      <c r="BO77" s="145"/>
      <c r="BP77" s="145"/>
      <c r="BQ77" s="145"/>
      <c r="BR77" s="145"/>
      <c r="BS77" s="145"/>
      <c r="BT77" s="145"/>
      <c r="BU77" s="145"/>
      <c r="BV77" s="145"/>
    </row>
    <row r="78" spans="1:74" x14ac:dyDescent="0.2">
      <c r="BK78" s="145"/>
      <c r="BL78" s="145"/>
      <c r="BM78" s="145"/>
      <c r="BN78" s="145"/>
      <c r="BO78" s="145"/>
      <c r="BP78" s="145"/>
      <c r="BQ78" s="145"/>
      <c r="BR78" s="145"/>
      <c r="BS78" s="145"/>
      <c r="BT78" s="145"/>
      <c r="BU78" s="145"/>
      <c r="BV78" s="145"/>
    </row>
    <row r="79" spans="1:74" x14ac:dyDescent="0.2">
      <c r="BK79" s="145"/>
      <c r="BL79" s="145"/>
      <c r="BM79" s="145"/>
      <c r="BN79" s="145"/>
      <c r="BO79" s="145"/>
      <c r="BP79" s="145"/>
      <c r="BQ79" s="145"/>
      <c r="BR79" s="145"/>
      <c r="BS79" s="145"/>
      <c r="BT79" s="145"/>
      <c r="BU79" s="145"/>
      <c r="BV79" s="145"/>
    </row>
    <row r="80" spans="1:74" x14ac:dyDescent="0.2">
      <c r="BK80" s="145"/>
      <c r="BL80" s="145"/>
      <c r="BM80" s="145"/>
      <c r="BN80" s="145"/>
      <c r="BO80" s="145"/>
      <c r="BP80" s="145"/>
      <c r="BQ80" s="145"/>
      <c r="BR80" s="145"/>
      <c r="BS80" s="145"/>
      <c r="BT80" s="145"/>
      <c r="BU80" s="145"/>
      <c r="BV80" s="145"/>
    </row>
    <row r="81" spans="63:74" x14ac:dyDescent="0.2">
      <c r="BK81" s="145"/>
      <c r="BL81" s="145"/>
      <c r="BM81" s="145"/>
      <c r="BN81" s="145"/>
      <c r="BO81" s="145"/>
      <c r="BP81" s="145"/>
      <c r="BQ81" s="145"/>
      <c r="BR81" s="145"/>
      <c r="BS81" s="145"/>
      <c r="BT81" s="145"/>
      <c r="BU81" s="145"/>
      <c r="BV81" s="145"/>
    </row>
    <row r="82" spans="63:74" x14ac:dyDescent="0.2">
      <c r="BK82" s="145"/>
      <c r="BL82" s="145"/>
      <c r="BM82" s="145"/>
      <c r="BN82" s="145"/>
      <c r="BO82" s="145"/>
      <c r="BP82" s="145"/>
      <c r="BQ82" s="145"/>
      <c r="BR82" s="145"/>
      <c r="BS82" s="145"/>
      <c r="BT82" s="145"/>
      <c r="BU82" s="145"/>
      <c r="BV82" s="145"/>
    </row>
    <row r="83" spans="63:74" x14ac:dyDescent="0.2">
      <c r="BK83" s="145"/>
      <c r="BL83" s="145"/>
      <c r="BM83" s="145"/>
      <c r="BN83" s="145"/>
      <c r="BO83" s="145"/>
      <c r="BP83" s="145"/>
      <c r="BQ83" s="145"/>
      <c r="BR83" s="145"/>
      <c r="BS83" s="145"/>
      <c r="BT83" s="145"/>
      <c r="BU83" s="145"/>
      <c r="BV83" s="145"/>
    </row>
    <row r="84" spans="63:74" x14ac:dyDescent="0.2">
      <c r="BK84" s="145"/>
      <c r="BL84" s="145"/>
      <c r="BM84" s="145"/>
      <c r="BN84" s="145"/>
      <c r="BO84" s="145"/>
      <c r="BP84" s="145"/>
      <c r="BQ84" s="145"/>
      <c r="BR84" s="145"/>
      <c r="BS84" s="145"/>
      <c r="BT84" s="145"/>
      <c r="BU84" s="145"/>
      <c r="BV84" s="145"/>
    </row>
    <row r="85" spans="63:74" x14ac:dyDescent="0.2">
      <c r="BK85" s="145"/>
      <c r="BL85" s="145"/>
      <c r="BM85" s="145"/>
      <c r="BN85" s="145"/>
      <c r="BO85" s="145"/>
      <c r="BP85" s="145"/>
      <c r="BQ85" s="145"/>
      <c r="BR85" s="145"/>
      <c r="BS85" s="145"/>
      <c r="BT85" s="145"/>
      <c r="BU85" s="145"/>
      <c r="BV85" s="145"/>
    </row>
    <row r="86" spans="63:74" x14ac:dyDescent="0.2">
      <c r="BK86" s="145"/>
      <c r="BL86" s="145"/>
      <c r="BM86" s="145"/>
      <c r="BN86" s="145"/>
      <c r="BO86" s="145"/>
      <c r="BP86" s="145"/>
      <c r="BQ86" s="145"/>
      <c r="BR86" s="145"/>
      <c r="BS86" s="145"/>
      <c r="BT86" s="145"/>
      <c r="BU86" s="145"/>
      <c r="BV86" s="145"/>
    </row>
    <row r="87" spans="63:74" x14ac:dyDescent="0.2">
      <c r="BK87" s="145"/>
      <c r="BL87" s="145"/>
      <c r="BM87" s="145"/>
      <c r="BN87" s="145"/>
      <c r="BO87" s="145"/>
      <c r="BP87" s="145"/>
      <c r="BQ87" s="145"/>
      <c r="BR87" s="145"/>
      <c r="BS87" s="145"/>
      <c r="BT87" s="145"/>
      <c r="BU87" s="145"/>
      <c r="BV87" s="145"/>
    </row>
    <row r="88" spans="63:74" x14ac:dyDescent="0.2">
      <c r="BK88" s="145"/>
      <c r="BL88" s="145"/>
      <c r="BM88" s="145"/>
      <c r="BN88" s="145"/>
      <c r="BO88" s="145"/>
      <c r="BP88" s="145"/>
      <c r="BQ88" s="145"/>
      <c r="BR88" s="145"/>
      <c r="BS88" s="145"/>
      <c r="BT88" s="145"/>
      <c r="BU88" s="145"/>
      <c r="BV88" s="145"/>
    </row>
    <row r="89" spans="63:74" x14ac:dyDescent="0.2">
      <c r="BK89" s="145"/>
      <c r="BL89" s="145"/>
      <c r="BM89" s="145"/>
      <c r="BN89" s="145"/>
      <c r="BO89" s="145"/>
      <c r="BP89" s="145"/>
      <c r="BQ89" s="145"/>
      <c r="BR89" s="145"/>
      <c r="BS89" s="145"/>
      <c r="BT89" s="145"/>
      <c r="BU89" s="145"/>
      <c r="BV89" s="145"/>
    </row>
    <row r="90" spans="63:74" x14ac:dyDescent="0.2">
      <c r="BK90" s="145"/>
      <c r="BL90" s="145"/>
      <c r="BM90" s="145"/>
      <c r="BN90" s="145"/>
      <c r="BO90" s="145"/>
      <c r="BP90" s="145"/>
      <c r="BQ90" s="145"/>
      <c r="BR90" s="145"/>
      <c r="BS90" s="145"/>
      <c r="BT90" s="145"/>
      <c r="BU90" s="145"/>
      <c r="BV90" s="145"/>
    </row>
    <row r="91" spans="63:74" x14ac:dyDescent="0.2">
      <c r="BK91" s="145"/>
      <c r="BL91" s="145"/>
      <c r="BM91" s="145"/>
      <c r="BN91" s="145"/>
      <c r="BO91" s="145"/>
      <c r="BP91" s="145"/>
      <c r="BQ91" s="145"/>
      <c r="BR91" s="145"/>
      <c r="BS91" s="145"/>
      <c r="BT91" s="145"/>
      <c r="BU91" s="145"/>
      <c r="BV91" s="145"/>
    </row>
    <row r="92" spans="63:74" x14ac:dyDescent="0.2">
      <c r="BK92" s="145"/>
      <c r="BL92" s="145"/>
      <c r="BM92" s="145"/>
      <c r="BN92" s="145"/>
      <c r="BO92" s="145"/>
      <c r="BP92" s="145"/>
      <c r="BQ92" s="145"/>
      <c r="BR92" s="145"/>
      <c r="BS92" s="145"/>
      <c r="BT92" s="145"/>
      <c r="BU92" s="145"/>
      <c r="BV92" s="145"/>
    </row>
    <row r="93" spans="63:74" x14ac:dyDescent="0.2">
      <c r="BK93" s="145"/>
      <c r="BL93" s="145"/>
      <c r="BM93" s="145"/>
      <c r="BN93" s="145"/>
      <c r="BO93" s="145"/>
      <c r="BP93" s="145"/>
      <c r="BQ93" s="145"/>
      <c r="BR93" s="145"/>
      <c r="BS93" s="145"/>
      <c r="BT93" s="145"/>
      <c r="BU93" s="145"/>
      <c r="BV93" s="145"/>
    </row>
    <row r="94" spans="63:74" x14ac:dyDescent="0.2">
      <c r="BK94" s="145"/>
      <c r="BL94" s="145"/>
      <c r="BM94" s="145"/>
      <c r="BN94" s="145"/>
      <c r="BO94" s="145"/>
      <c r="BP94" s="145"/>
      <c r="BQ94" s="145"/>
      <c r="BR94" s="145"/>
      <c r="BS94" s="145"/>
      <c r="BT94" s="145"/>
      <c r="BU94" s="145"/>
      <c r="BV94" s="145"/>
    </row>
    <row r="95" spans="63:74" x14ac:dyDescent="0.2">
      <c r="BK95" s="145"/>
      <c r="BL95" s="145"/>
      <c r="BM95" s="145"/>
      <c r="BN95" s="145"/>
      <c r="BO95" s="145"/>
      <c r="BP95" s="145"/>
      <c r="BQ95" s="145"/>
      <c r="BR95" s="145"/>
      <c r="BS95" s="145"/>
      <c r="BT95" s="145"/>
      <c r="BU95" s="145"/>
      <c r="BV95" s="145"/>
    </row>
    <row r="96" spans="63:74" x14ac:dyDescent="0.2">
      <c r="BK96" s="145"/>
      <c r="BL96" s="145"/>
      <c r="BM96" s="145"/>
      <c r="BN96" s="145"/>
      <c r="BO96" s="145"/>
      <c r="BP96" s="145"/>
      <c r="BQ96" s="145"/>
      <c r="BR96" s="145"/>
      <c r="BS96" s="145"/>
      <c r="BT96" s="145"/>
      <c r="BU96" s="145"/>
      <c r="BV96" s="145"/>
    </row>
    <row r="97" spans="63:74" x14ac:dyDescent="0.2">
      <c r="BK97" s="145"/>
      <c r="BL97" s="145"/>
      <c r="BM97" s="145"/>
      <c r="BN97" s="145"/>
      <c r="BO97" s="145"/>
      <c r="BP97" s="145"/>
      <c r="BQ97" s="145"/>
      <c r="BR97" s="145"/>
      <c r="BS97" s="145"/>
      <c r="BT97" s="145"/>
      <c r="BU97" s="145"/>
      <c r="BV97" s="145"/>
    </row>
    <row r="98" spans="63:74" x14ac:dyDescent="0.2">
      <c r="BK98" s="145"/>
      <c r="BL98" s="145"/>
      <c r="BM98" s="145"/>
      <c r="BN98" s="145"/>
      <c r="BO98" s="145"/>
      <c r="BP98" s="145"/>
      <c r="BQ98" s="145"/>
      <c r="BR98" s="145"/>
      <c r="BS98" s="145"/>
      <c r="BT98" s="145"/>
      <c r="BU98" s="145"/>
      <c r="BV98" s="145"/>
    </row>
    <row r="99" spans="63:74" x14ac:dyDescent="0.2">
      <c r="BK99" s="145"/>
      <c r="BL99" s="145"/>
      <c r="BM99" s="145"/>
      <c r="BN99" s="145"/>
      <c r="BO99" s="145"/>
      <c r="BP99" s="145"/>
      <c r="BQ99" s="145"/>
      <c r="BR99" s="145"/>
      <c r="BS99" s="145"/>
      <c r="BT99" s="145"/>
      <c r="BU99" s="145"/>
      <c r="BV99" s="145"/>
    </row>
    <row r="100" spans="63:74" x14ac:dyDescent="0.2">
      <c r="BK100" s="145"/>
      <c r="BL100" s="145"/>
      <c r="BM100" s="145"/>
      <c r="BN100" s="145"/>
      <c r="BO100" s="145"/>
      <c r="BP100" s="145"/>
      <c r="BQ100" s="145"/>
      <c r="BR100" s="145"/>
      <c r="BS100" s="145"/>
      <c r="BT100" s="145"/>
      <c r="BU100" s="145"/>
      <c r="BV100" s="145"/>
    </row>
    <row r="101" spans="63:74" x14ac:dyDescent="0.2">
      <c r="BK101" s="145"/>
      <c r="BL101" s="145"/>
      <c r="BM101" s="145"/>
      <c r="BN101" s="145"/>
      <c r="BO101" s="145"/>
      <c r="BP101" s="145"/>
      <c r="BQ101" s="145"/>
      <c r="BR101" s="145"/>
      <c r="BS101" s="145"/>
      <c r="BT101" s="145"/>
      <c r="BU101" s="145"/>
      <c r="BV101" s="145"/>
    </row>
    <row r="102" spans="63:74" x14ac:dyDescent="0.2">
      <c r="BK102" s="145"/>
      <c r="BL102" s="145"/>
      <c r="BM102" s="145"/>
      <c r="BN102" s="145"/>
      <c r="BO102" s="145"/>
      <c r="BP102" s="145"/>
      <c r="BQ102" s="145"/>
      <c r="BR102" s="145"/>
      <c r="BS102" s="145"/>
      <c r="BT102" s="145"/>
      <c r="BU102" s="145"/>
      <c r="BV102" s="145"/>
    </row>
    <row r="103" spans="63:74" x14ac:dyDescent="0.2">
      <c r="BK103" s="145"/>
      <c r="BL103" s="145"/>
      <c r="BM103" s="145"/>
      <c r="BN103" s="145"/>
      <c r="BO103" s="145"/>
      <c r="BP103" s="145"/>
      <c r="BQ103" s="145"/>
      <c r="BR103" s="145"/>
      <c r="BS103" s="145"/>
      <c r="BT103" s="145"/>
      <c r="BU103" s="145"/>
      <c r="BV103" s="145"/>
    </row>
    <row r="104" spans="63:74" x14ac:dyDescent="0.2">
      <c r="BK104" s="145"/>
      <c r="BL104" s="145"/>
      <c r="BM104" s="145"/>
      <c r="BN104" s="145"/>
      <c r="BO104" s="145"/>
      <c r="BP104" s="145"/>
      <c r="BQ104" s="145"/>
      <c r="BR104" s="145"/>
      <c r="BS104" s="145"/>
      <c r="BT104" s="145"/>
      <c r="BU104" s="145"/>
      <c r="BV104" s="145"/>
    </row>
    <row r="105" spans="63:74" x14ac:dyDescent="0.2">
      <c r="BK105" s="145"/>
      <c r="BL105" s="145"/>
      <c r="BM105" s="145"/>
      <c r="BN105" s="145"/>
      <c r="BO105" s="145"/>
      <c r="BP105" s="145"/>
      <c r="BQ105" s="145"/>
      <c r="BR105" s="145"/>
      <c r="BS105" s="145"/>
      <c r="BT105" s="145"/>
      <c r="BU105" s="145"/>
      <c r="BV105" s="145"/>
    </row>
    <row r="106" spans="63:74" x14ac:dyDescent="0.2">
      <c r="BK106" s="145"/>
      <c r="BL106" s="145"/>
      <c r="BM106" s="145"/>
      <c r="BN106" s="145"/>
      <c r="BO106" s="145"/>
      <c r="BP106" s="145"/>
      <c r="BQ106" s="145"/>
      <c r="BR106" s="145"/>
      <c r="BS106" s="145"/>
      <c r="BT106" s="145"/>
      <c r="BU106" s="145"/>
      <c r="BV106" s="145"/>
    </row>
    <row r="107" spans="63:74" x14ac:dyDescent="0.2">
      <c r="BK107" s="145"/>
      <c r="BL107" s="145"/>
      <c r="BM107" s="145"/>
      <c r="BN107" s="145"/>
      <c r="BO107" s="145"/>
      <c r="BP107" s="145"/>
      <c r="BQ107" s="145"/>
      <c r="BR107" s="145"/>
      <c r="BS107" s="145"/>
      <c r="BT107" s="145"/>
      <c r="BU107" s="145"/>
      <c r="BV107" s="145"/>
    </row>
    <row r="108" spans="63:74" x14ac:dyDescent="0.2">
      <c r="BK108" s="145"/>
      <c r="BL108" s="145"/>
      <c r="BM108" s="145"/>
      <c r="BN108" s="145"/>
      <c r="BO108" s="145"/>
      <c r="BP108" s="145"/>
      <c r="BQ108" s="145"/>
      <c r="BR108" s="145"/>
      <c r="BS108" s="145"/>
      <c r="BT108" s="145"/>
      <c r="BU108" s="145"/>
      <c r="BV108" s="145"/>
    </row>
    <row r="109" spans="63:74" x14ac:dyDescent="0.2">
      <c r="BK109" s="145"/>
      <c r="BL109" s="145"/>
      <c r="BM109" s="145"/>
      <c r="BN109" s="145"/>
      <c r="BO109" s="145"/>
      <c r="BP109" s="145"/>
      <c r="BQ109" s="145"/>
      <c r="BR109" s="145"/>
      <c r="BS109" s="145"/>
      <c r="BT109" s="145"/>
      <c r="BU109" s="145"/>
      <c r="BV109" s="145"/>
    </row>
    <row r="110" spans="63:74" x14ac:dyDescent="0.2">
      <c r="BK110" s="145"/>
      <c r="BL110" s="145"/>
      <c r="BM110" s="145"/>
      <c r="BN110" s="145"/>
      <c r="BO110" s="145"/>
      <c r="BP110" s="145"/>
      <c r="BQ110" s="145"/>
      <c r="BR110" s="145"/>
      <c r="BS110" s="145"/>
      <c r="BT110" s="145"/>
      <c r="BU110" s="145"/>
      <c r="BV110" s="145"/>
    </row>
    <row r="111" spans="63:74" x14ac:dyDescent="0.2">
      <c r="BK111" s="145"/>
      <c r="BL111" s="145"/>
      <c r="BM111" s="145"/>
      <c r="BN111" s="145"/>
      <c r="BO111" s="145"/>
      <c r="BP111" s="145"/>
      <c r="BQ111" s="145"/>
      <c r="BR111" s="145"/>
      <c r="BS111" s="145"/>
      <c r="BT111" s="145"/>
      <c r="BU111" s="145"/>
      <c r="BV111" s="145"/>
    </row>
    <row r="112" spans="63:74" x14ac:dyDescent="0.2">
      <c r="BK112" s="145"/>
      <c r="BL112" s="145"/>
      <c r="BM112" s="145"/>
      <c r="BN112" s="145"/>
      <c r="BO112" s="145"/>
      <c r="BP112" s="145"/>
      <c r="BQ112" s="145"/>
      <c r="BR112" s="145"/>
      <c r="BS112" s="145"/>
      <c r="BT112" s="145"/>
      <c r="BU112" s="145"/>
      <c r="BV112" s="145"/>
    </row>
    <row r="113" spans="63:74" x14ac:dyDescent="0.2">
      <c r="BK113" s="145"/>
      <c r="BL113" s="145"/>
      <c r="BM113" s="145"/>
      <c r="BN113" s="145"/>
      <c r="BO113" s="145"/>
      <c r="BP113" s="145"/>
      <c r="BQ113" s="145"/>
      <c r="BR113" s="145"/>
      <c r="BS113" s="145"/>
      <c r="BT113" s="145"/>
      <c r="BU113" s="145"/>
      <c r="BV113" s="145"/>
    </row>
    <row r="114" spans="63:74" x14ac:dyDescent="0.2">
      <c r="BK114" s="145"/>
      <c r="BL114" s="145"/>
      <c r="BM114" s="145"/>
      <c r="BN114" s="145"/>
      <c r="BO114" s="145"/>
      <c r="BP114" s="145"/>
      <c r="BQ114" s="145"/>
      <c r="BR114" s="145"/>
      <c r="BS114" s="145"/>
      <c r="BT114" s="145"/>
      <c r="BU114" s="145"/>
      <c r="BV114" s="145"/>
    </row>
    <row r="115" spans="63:74" x14ac:dyDescent="0.2">
      <c r="BK115" s="145"/>
      <c r="BL115" s="145"/>
      <c r="BM115" s="145"/>
      <c r="BN115" s="145"/>
      <c r="BO115" s="145"/>
      <c r="BP115" s="145"/>
      <c r="BQ115" s="145"/>
      <c r="BR115" s="145"/>
      <c r="BS115" s="145"/>
      <c r="BT115" s="145"/>
      <c r="BU115" s="145"/>
      <c r="BV115" s="145"/>
    </row>
    <row r="116" spans="63:74" x14ac:dyDescent="0.2">
      <c r="BK116" s="145"/>
      <c r="BL116" s="145"/>
      <c r="BM116" s="145"/>
      <c r="BN116" s="145"/>
      <c r="BO116" s="145"/>
      <c r="BP116" s="145"/>
      <c r="BQ116" s="145"/>
      <c r="BR116" s="145"/>
      <c r="BS116" s="145"/>
      <c r="BT116" s="145"/>
      <c r="BU116" s="145"/>
      <c r="BV116" s="145"/>
    </row>
    <row r="117" spans="63:74" x14ac:dyDescent="0.2">
      <c r="BK117" s="145"/>
      <c r="BL117" s="145"/>
      <c r="BM117" s="145"/>
      <c r="BN117" s="145"/>
      <c r="BO117" s="145"/>
      <c r="BP117" s="145"/>
      <c r="BQ117" s="145"/>
      <c r="BR117" s="145"/>
      <c r="BS117" s="145"/>
      <c r="BT117" s="145"/>
      <c r="BU117" s="145"/>
      <c r="BV117" s="145"/>
    </row>
    <row r="118" spans="63:74" x14ac:dyDescent="0.2">
      <c r="BK118" s="145"/>
      <c r="BL118" s="145"/>
      <c r="BM118" s="145"/>
      <c r="BN118" s="145"/>
      <c r="BO118" s="145"/>
      <c r="BP118" s="145"/>
      <c r="BQ118" s="145"/>
      <c r="BR118" s="145"/>
      <c r="BS118" s="145"/>
      <c r="BT118" s="145"/>
      <c r="BU118" s="145"/>
      <c r="BV118" s="145"/>
    </row>
    <row r="119" spans="63:74" x14ac:dyDescent="0.2">
      <c r="BK119" s="145"/>
      <c r="BL119" s="145"/>
      <c r="BM119" s="145"/>
      <c r="BN119" s="145"/>
      <c r="BO119" s="145"/>
      <c r="BP119" s="145"/>
      <c r="BQ119" s="145"/>
      <c r="BR119" s="145"/>
      <c r="BS119" s="145"/>
      <c r="BT119" s="145"/>
      <c r="BU119" s="145"/>
      <c r="BV119" s="145"/>
    </row>
    <row r="120" spans="63:74" x14ac:dyDescent="0.2">
      <c r="BK120" s="145"/>
      <c r="BL120" s="145"/>
      <c r="BM120" s="145"/>
      <c r="BN120" s="145"/>
      <c r="BO120" s="145"/>
      <c r="BP120" s="145"/>
      <c r="BQ120" s="145"/>
      <c r="BR120" s="145"/>
      <c r="BS120" s="145"/>
      <c r="BT120" s="145"/>
      <c r="BU120" s="145"/>
      <c r="BV120" s="145"/>
    </row>
    <row r="121" spans="63:74" x14ac:dyDescent="0.2">
      <c r="BK121" s="145"/>
      <c r="BL121" s="145"/>
      <c r="BM121" s="145"/>
      <c r="BN121" s="145"/>
      <c r="BO121" s="145"/>
      <c r="BP121" s="145"/>
      <c r="BQ121" s="145"/>
      <c r="BR121" s="145"/>
      <c r="BS121" s="145"/>
      <c r="BT121" s="145"/>
      <c r="BU121" s="145"/>
      <c r="BV121" s="145"/>
    </row>
    <row r="122" spans="63:74" x14ac:dyDescent="0.2">
      <c r="BK122" s="145"/>
      <c r="BL122" s="145"/>
      <c r="BM122" s="145"/>
      <c r="BN122" s="145"/>
      <c r="BO122" s="145"/>
      <c r="BP122" s="145"/>
      <c r="BQ122" s="145"/>
      <c r="BR122" s="145"/>
      <c r="BS122" s="145"/>
      <c r="BT122" s="145"/>
      <c r="BU122" s="145"/>
      <c r="BV122" s="145"/>
    </row>
    <row r="123" spans="63:74" x14ac:dyDescent="0.2">
      <c r="BK123" s="145"/>
      <c r="BL123" s="145"/>
      <c r="BM123" s="145"/>
      <c r="BN123" s="145"/>
      <c r="BO123" s="145"/>
      <c r="BP123" s="145"/>
      <c r="BQ123" s="145"/>
      <c r="BR123" s="145"/>
      <c r="BS123" s="145"/>
      <c r="BT123" s="145"/>
      <c r="BU123" s="145"/>
      <c r="BV123" s="145"/>
    </row>
    <row r="124" spans="63:74" x14ac:dyDescent="0.2">
      <c r="BK124" s="145"/>
      <c r="BL124" s="145"/>
      <c r="BM124" s="145"/>
      <c r="BN124" s="145"/>
      <c r="BO124" s="145"/>
      <c r="BP124" s="145"/>
      <c r="BQ124" s="145"/>
      <c r="BR124" s="145"/>
      <c r="BS124" s="145"/>
      <c r="BT124" s="145"/>
      <c r="BU124" s="145"/>
      <c r="BV124" s="145"/>
    </row>
    <row r="125" spans="63:74" x14ac:dyDescent="0.2">
      <c r="BK125" s="145"/>
      <c r="BL125" s="145"/>
      <c r="BM125" s="145"/>
      <c r="BN125" s="145"/>
      <c r="BO125" s="145"/>
      <c r="BP125" s="145"/>
      <c r="BQ125" s="145"/>
      <c r="BR125" s="145"/>
      <c r="BS125" s="145"/>
      <c r="BT125" s="145"/>
      <c r="BU125" s="145"/>
      <c r="BV125" s="145"/>
    </row>
    <row r="126" spans="63:74" x14ac:dyDescent="0.2">
      <c r="BK126" s="145"/>
      <c r="BL126" s="145"/>
      <c r="BM126" s="145"/>
      <c r="BN126" s="145"/>
      <c r="BO126" s="145"/>
      <c r="BP126" s="145"/>
      <c r="BQ126" s="145"/>
      <c r="BR126" s="145"/>
      <c r="BS126" s="145"/>
      <c r="BT126" s="145"/>
      <c r="BU126" s="145"/>
      <c r="BV126" s="145"/>
    </row>
    <row r="127" spans="63:74" x14ac:dyDescent="0.2">
      <c r="BK127" s="145"/>
      <c r="BL127" s="145"/>
      <c r="BM127" s="145"/>
      <c r="BN127" s="145"/>
      <c r="BO127" s="145"/>
      <c r="BP127" s="145"/>
      <c r="BQ127" s="145"/>
      <c r="BR127" s="145"/>
      <c r="BS127" s="145"/>
      <c r="BT127" s="145"/>
      <c r="BU127" s="145"/>
      <c r="BV127" s="145"/>
    </row>
    <row r="128" spans="63:74" x14ac:dyDescent="0.2">
      <c r="BK128" s="145"/>
      <c r="BL128" s="145"/>
      <c r="BM128" s="145"/>
      <c r="BN128" s="145"/>
      <c r="BO128" s="145"/>
      <c r="BP128" s="145"/>
      <c r="BQ128" s="145"/>
      <c r="BR128" s="145"/>
      <c r="BS128" s="145"/>
      <c r="BT128" s="145"/>
      <c r="BU128" s="145"/>
      <c r="BV128" s="145"/>
    </row>
    <row r="129" spans="63:74" x14ac:dyDescent="0.2">
      <c r="BK129" s="145"/>
      <c r="BL129" s="145"/>
      <c r="BM129" s="145"/>
      <c r="BN129" s="145"/>
      <c r="BO129" s="145"/>
      <c r="BP129" s="145"/>
      <c r="BQ129" s="145"/>
      <c r="BR129" s="145"/>
      <c r="BS129" s="145"/>
      <c r="BT129" s="145"/>
      <c r="BU129" s="145"/>
      <c r="BV129" s="145"/>
    </row>
    <row r="130" spans="63:74" x14ac:dyDescent="0.2">
      <c r="BK130" s="145"/>
      <c r="BL130" s="145"/>
      <c r="BM130" s="145"/>
      <c r="BN130" s="145"/>
      <c r="BO130" s="145"/>
      <c r="BP130" s="145"/>
      <c r="BQ130" s="145"/>
      <c r="BR130" s="145"/>
      <c r="BS130" s="145"/>
      <c r="BT130" s="145"/>
      <c r="BU130" s="145"/>
      <c r="BV130" s="145"/>
    </row>
    <row r="131" spans="63:74" x14ac:dyDescent="0.2">
      <c r="BK131" s="145"/>
      <c r="BL131" s="145"/>
      <c r="BM131" s="145"/>
      <c r="BN131" s="145"/>
      <c r="BO131" s="145"/>
      <c r="BP131" s="145"/>
      <c r="BQ131" s="145"/>
      <c r="BR131" s="145"/>
      <c r="BS131" s="145"/>
      <c r="BT131" s="145"/>
      <c r="BU131" s="145"/>
      <c r="BV131" s="145"/>
    </row>
    <row r="132" spans="63:74" x14ac:dyDescent="0.2">
      <c r="BK132" s="145"/>
      <c r="BL132" s="145"/>
      <c r="BM132" s="145"/>
      <c r="BN132" s="145"/>
      <c r="BO132" s="145"/>
      <c r="BP132" s="145"/>
      <c r="BQ132" s="145"/>
      <c r="BR132" s="145"/>
      <c r="BS132" s="145"/>
      <c r="BT132" s="145"/>
      <c r="BU132" s="145"/>
      <c r="BV132" s="145"/>
    </row>
    <row r="133" spans="63:74" x14ac:dyDescent="0.2">
      <c r="BK133" s="145"/>
      <c r="BL133" s="145"/>
      <c r="BM133" s="145"/>
      <c r="BN133" s="145"/>
      <c r="BO133" s="145"/>
      <c r="BP133" s="145"/>
      <c r="BQ133" s="145"/>
      <c r="BR133" s="145"/>
      <c r="BS133" s="145"/>
      <c r="BT133" s="145"/>
      <c r="BU133" s="145"/>
      <c r="BV133" s="145"/>
    </row>
    <row r="134" spans="63:74" x14ac:dyDescent="0.2">
      <c r="BK134" s="145"/>
      <c r="BL134" s="145"/>
      <c r="BM134" s="145"/>
      <c r="BN134" s="145"/>
      <c r="BO134" s="145"/>
      <c r="BP134" s="145"/>
      <c r="BQ134" s="145"/>
      <c r="BR134" s="145"/>
      <c r="BS134" s="145"/>
      <c r="BT134" s="145"/>
      <c r="BU134" s="145"/>
      <c r="BV134" s="145"/>
    </row>
    <row r="135" spans="63:74" x14ac:dyDescent="0.2">
      <c r="BK135" s="145"/>
      <c r="BL135" s="145"/>
      <c r="BM135" s="145"/>
      <c r="BN135" s="145"/>
      <c r="BO135" s="145"/>
      <c r="BP135" s="145"/>
      <c r="BQ135" s="145"/>
      <c r="BR135" s="145"/>
      <c r="BS135" s="145"/>
      <c r="BT135" s="145"/>
      <c r="BU135" s="145"/>
      <c r="BV135" s="145"/>
    </row>
    <row r="136" spans="63:74" x14ac:dyDescent="0.2">
      <c r="BK136" s="145"/>
      <c r="BL136" s="145"/>
      <c r="BM136" s="145"/>
      <c r="BN136" s="145"/>
      <c r="BO136" s="145"/>
      <c r="BP136" s="145"/>
      <c r="BQ136" s="145"/>
      <c r="BR136" s="145"/>
      <c r="BS136" s="145"/>
      <c r="BT136" s="145"/>
      <c r="BU136" s="145"/>
      <c r="BV136" s="145"/>
    </row>
    <row r="137" spans="63:74" x14ac:dyDescent="0.2">
      <c r="BK137" s="145"/>
      <c r="BL137" s="145"/>
      <c r="BM137" s="145"/>
      <c r="BN137" s="145"/>
      <c r="BO137" s="145"/>
      <c r="BP137" s="145"/>
      <c r="BQ137" s="145"/>
      <c r="BR137" s="145"/>
      <c r="BS137" s="145"/>
      <c r="BT137" s="145"/>
      <c r="BU137" s="145"/>
      <c r="BV137" s="145"/>
    </row>
    <row r="138" spans="63:74" x14ac:dyDescent="0.2">
      <c r="BK138" s="145"/>
      <c r="BL138" s="145"/>
      <c r="BM138" s="145"/>
      <c r="BN138" s="145"/>
      <c r="BO138" s="145"/>
      <c r="BP138" s="145"/>
      <c r="BQ138" s="145"/>
      <c r="BR138" s="145"/>
      <c r="BS138" s="145"/>
      <c r="BT138" s="145"/>
      <c r="BU138" s="145"/>
      <c r="BV138" s="145"/>
    </row>
    <row r="139" spans="63:74" x14ac:dyDescent="0.2">
      <c r="BK139" s="145"/>
      <c r="BL139" s="145"/>
      <c r="BM139" s="145"/>
      <c r="BN139" s="145"/>
      <c r="BO139" s="145"/>
      <c r="BP139" s="145"/>
      <c r="BQ139" s="145"/>
      <c r="BR139" s="145"/>
      <c r="BS139" s="145"/>
      <c r="BT139" s="145"/>
      <c r="BU139" s="145"/>
      <c r="BV139" s="145"/>
    </row>
    <row r="140" spans="63:74" x14ac:dyDescent="0.2">
      <c r="BK140" s="145"/>
      <c r="BL140" s="145"/>
      <c r="BM140" s="145"/>
      <c r="BN140" s="145"/>
      <c r="BO140" s="145"/>
      <c r="BP140" s="145"/>
      <c r="BQ140" s="145"/>
      <c r="BR140" s="145"/>
      <c r="BS140" s="145"/>
      <c r="BT140" s="145"/>
      <c r="BU140" s="145"/>
      <c r="BV140" s="145"/>
    </row>
    <row r="141" spans="63:74" x14ac:dyDescent="0.2">
      <c r="BK141" s="145"/>
      <c r="BL141" s="145"/>
      <c r="BM141" s="145"/>
      <c r="BN141" s="145"/>
      <c r="BO141" s="145"/>
      <c r="BP141" s="145"/>
      <c r="BQ141" s="145"/>
      <c r="BR141" s="145"/>
      <c r="BS141" s="145"/>
      <c r="BT141" s="145"/>
      <c r="BU141" s="145"/>
      <c r="BV141" s="145"/>
    </row>
    <row r="142" spans="63:74" x14ac:dyDescent="0.2">
      <c r="BK142" s="145"/>
      <c r="BL142" s="145"/>
      <c r="BM142" s="145"/>
      <c r="BN142" s="145"/>
      <c r="BO142" s="145"/>
      <c r="BP142" s="145"/>
      <c r="BQ142" s="145"/>
      <c r="BR142" s="145"/>
      <c r="BS142" s="145"/>
      <c r="BT142" s="145"/>
      <c r="BU142" s="145"/>
      <c r="BV142" s="145"/>
    </row>
    <row r="143" spans="63:74" x14ac:dyDescent="0.2">
      <c r="BK143" s="145"/>
      <c r="BL143" s="145"/>
      <c r="BM143" s="145"/>
      <c r="BN143" s="145"/>
      <c r="BO143" s="145"/>
      <c r="BP143" s="145"/>
      <c r="BQ143" s="145"/>
      <c r="BR143" s="145"/>
      <c r="BS143" s="145"/>
      <c r="BT143" s="145"/>
      <c r="BU143" s="145"/>
      <c r="BV143" s="145"/>
    </row>
    <row r="144" spans="63:74" x14ac:dyDescent="0.2">
      <c r="BK144" s="145"/>
      <c r="BL144" s="145"/>
      <c r="BM144" s="145"/>
      <c r="BN144" s="145"/>
      <c r="BO144" s="145"/>
      <c r="BP144" s="145"/>
      <c r="BQ144" s="145"/>
      <c r="BR144" s="145"/>
      <c r="BS144" s="145"/>
      <c r="BT144" s="145"/>
      <c r="BU144" s="145"/>
      <c r="BV144" s="145"/>
    </row>
    <row r="145" spans="63:74" x14ac:dyDescent="0.2">
      <c r="BK145" s="145"/>
      <c r="BL145" s="145"/>
      <c r="BM145" s="145"/>
      <c r="BN145" s="145"/>
      <c r="BO145" s="145"/>
      <c r="BP145" s="145"/>
      <c r="BQ145" s="145"/>
      <c r="BR145" s="145"/>
      <c r="BS145" s="145"/>
      <c r="BT145" s="145"/>
      <c r="BU145" s="145"/>
      <c r="BV145" s="145"/>
    </row>
    <row r="146" spans="63:74" x14ac:dyDescent="0.2">
      <c r="BK146" s="145"/>
      <c r="BL146" s="145"/>
      <c r="BM146" s="145"/>
      <c r="BN146" s="145"/>
      <c r="BO146" s="145"/>
      <c r="BP146" s="145"/>
      <c r="BQ146" s="145"/>
      <c r="BR146" s="145"/>
      <c r="BS146" s="145"/>
      <c r="BT146" s="145"/>
      <c r="BU146" s="145"/>
      <c r="BV146" s="145"/>
    </row>
    <row r="147" spans="63:74" x14ac:dyDescent="0.2">
      <c r="BK147" s="145"/>
      <c r="BL147" s="145"/>
      <c r="BM147" s="145"/>
      <c r="BN147" s="145"/>
      <c r="BO147" s="145"/>
      <c r="BP147" s="145"/>
      <c r="BQ147" s="145"/>
      <c r="BR147" s="145"/>
      <c r="BS147" s="145"/>
      <c r="BT147" s="145"/>
      <c r="BU147" s="145"/>
      <c r="BV147" s="145"/>
    </row>
    <row r="148" spans="63:74" x14ac:dyDescent="0.2">
      <c r="BK148" s="145"/>
      <c r="BL148" s="145"/>
      <c r="BM148" s="145"/>
      <c r="BN148" s="145"/>
      <c r="BO148" s="145"/>
      <c r="BP148" s="145"/>
      <c r="BQ148" s="145"/>
      <c r="BR148" s="145"/>
      <c r="BS148" s="145"/>
      <c r="BT148" s="145"/>
      <c r="BU148" s="145"/>
      <c r="BV148" s="145"/>
    </row>
    <row r="149" spans="63:74" x14ac:dyDescent="0.2">
      <c r="BK149" s="145"/>
      <c r="BL149" s="145"/>
      <c r="BM149" s="145"/>
      <c r="BN149" s="145"/>
      <c r="BO149" s="145"/>
      <c r="BP149" s="145"/>
      <c r="BQ149" s="145"/>
      <c r="BR149" s="145"/>
      <c r="BS149" s="145"/>
      <c r="BT149" s="145"/>
      <c r="BU149" s="145"/>
      <c r="BV149" s="145"/>
    </row>
    <row r="150" spans="63:74" x14ac:dyDescent="0.2">
      <c r="BK150" s="145"/>
      <c r="BL150" s="145"/>
      <c r="BM150" s="145"/>
      <c r="BN150" s="145"/>
      <c r="BO150" s="145"/>
      <c r="BP150" s="145"/>
      <c r="BQ150" s="145"/>
      <c r="BR150" s="145"/>
      <c r="BS150" s="145"/>
      <c r="BT150" s="145"/>
      <c r="BU150" s="145"/>
      <c r="BV150" s="145"/>
    </row>
    <row r="151" spans="63:74" x14ac:dyDescent="0.2">
      <c r="BK151" s="145"/>
      <c r="BL151" s="145"/>
      <c r="BM151" s="145"/>
      <c r="BN151" s="145"/>
      <c r="BO151" s="145"/>
      <c r="BP151" s="145"/>
      <c r="BQ151" s="145"/>
      <c r="BR151" s="145"/>
      <c r="BS151" s="145"/>
      <c r="BT151" s="145"/>
      <c r="BU151" s="145"/>
      <c r="BV151" s="145"/>
    </row>
    <row r="152" spans="63:74" x14ac:dyDescent="0.2">
      <c r="BK152" s="145"/>
      <c r="BL152" s="145"/>
      <c r="BM152" s="145"/>
      <c r="BN152" s="145"/>
      <c r="BO152" s="145"/>
      <c r="BP152" s="145"/>
      <c r="BQ152" s="145"/>
      <c r="BR152" s="145"/>
      <c r="BS152" s="145"/>
      <c r="BT152" s="145"/>
      <c r="BU152" s="145"/>
      <c r="BV152" s="145"/>
    </row>
    <row r="153" spans="63:74" x14ac:dyDescent="0.2">
      <c r="BK153" s="145"/>
      <c r="BL153" s="145"/>
      <c r="BM153" s="145"/>
      <c r="BN153" s="145"/>
      <c r="BO153" s="145"/>
      <c r="BP153" s="145"/>
      <c r="BQ153" s="145"/>
      <c r="BR153" s="145"/>
      <c r="BS153" s="145"/>
      <c r="BT153" s="145"/>
      <c r="BU153" s="145"/>
      <c r="BV153" s="145"/>
    </row>
    <row r="154" spans="63:74" x14ac:dyDescent="0.2">
      <c r="BK154" s="145"/>
      <c r="BL154" s="145"/>
      <c r="BM154" s="145"/>
      <c r="BN154" s="145"/>
      <c r="BO154" s="145"/>
      <c r="BP154" s="145"/>
      <c r="BQ154" s="145"/>
      <c r="BR154" s="145"/>
      <c r="BS154" s="145"/>
      <c r="BT154" s="145"/>
      <c r="BU154" s="145"/>
      <c r="BV154" s="145"/>
    </row>
    <row r="155" spans="63:74" x14ac:dyDescent="0.2">
      <c r="BK155" s="145"/>
      <c r="BL155" s="145"/>
      <c r="BM155" s="145"/>
      <c r="BN155" s="145"/>
      <c r="BO155" s="145"/>
      <c r="BP155" s="145"/>
      <c r="BQ155" s="145"/>
      <c r="BR155" s="145"/>
      <c r="BS155" s="145"/>
      <c r="BT155" s="145"/>
      <c r="BU155" s="145"/>
      <c r="BV155" s="145"/>
    </row>
    <row r="156" spans="63:74" x14ac:dyDescent="0.2">
      <c r="BK156" s="145"/>
      <c r="BL156" s="145"/>
      <c r="BM156" s="145"/>
      <c r="BN156" s="145"/>
      <c r="BO156" s="145"/>
      <c r="BP156" s="145"/>
      <c r="BQ156" s="145"/>
      <c r="BR156" s="145"/>
      <c r="BS156" s="145"/>
      <c r="BT156" s="145"/>
      <c r="BU156" s="145"/>
      <c r="BV156" s="145"/>
    </row>
    <row r="157" spans="63:74" x14ac:dyDescent="0.2">
      <c r="BK157" s="145"/>
      <c r="BL157" s="145"/>
      <c r="BM157" s="145"/>
      <c r="BN157" s="145"/>
      <c r="BO157" s="145"/>
      <c r="BP157" s="145"/>
      <c r="BQ157" s="145"/>
      <c r="BR157" s="145"/>
      <c r="BS157" s="145"/>
      <c r="BT157" s="145"/>
      <c r="BU157" s="145"/>
      <c r="BV157" s="145"/>
    </row>
    <row r="158" spans="63:74" x14ac:dyDescent="0.2">
      <c r="BK158" s="145"/>
      <c r="BL158" s="145"/>
      <c r="BM158" s="145"/>
      <c r="BN158" s="145"/>
      <c r="BO158" s="145"/>
      <c r="BP158" s="145"/>
      <c r="BQ158" s="145"/>
      <c r="BR158" s="145"/>
      <c r="BS158" s="145"/>
      <c r="BT158" s="145"/>
      <c r="BU158" s="145"/>
      <c r="BV158" s="145"/>
    </row>
    <row r="159" spans="63:74" x14ac:dyDescent="0.2">
      <c r="BK159" s="145"/>
      <c r="BL159" s="145"/>
      <c r="BM159" s="145"/>
      <c r="BN159" s="145"/>
      <c r="BO159" s="145"/>
      <c r="BP159" s="145"/>
      <c r="BQ159" s="145"/>
      <c r="BR159" s="145"/>
      <c r="BS159" s="145"/>
      <c r="BT159" s="145"/>
      <c r="BU159" s="145"/>
      <c r="BV159" s="145"/>
    </row>
    <row r="160" spans="63:74" x14ac:dyDescent="0.2">
      <c r="BK160" s="145"/>
      <c r="BL160" s="145"/>
      <c r="BM160" s="145"/>
      <c r="BN160" s="145"/>
      <c r="BO160" s="145"/>
      <c r="BP160" s="145"/>
      <c r="BQ160" s="145"/>
      <c r="BR160" s="145"/>
      <c r="BS160" s="145"/>
      <c r="BT160" s="145"/>
      <c r="BU160" s="145"/>
      <c r="BV160" s="145"/>
    </row>
    <row r="161" spans="63:74" x14ac:dyDescent="0.2">
      <c r="BK161" s="145"/>
      <c r="BL161" s="145"/>
      <c r="BM161" s="145"/>
      <c r="BN161" s="145"/>
      <c r="BO161" s="145"/>
      <c r="BP161" s="145"/>
      <c r="BQ161" s="145"/>
      <c r="BR161" s="145"/>
      <c r="BS161" s="145"/>
      <c r="BT161" s="145"/>
      <c r="BU161" s="145"/>
      <c r="BV161" s="145"/>
    </row>
    <row r="162" spans="63:74" x14ac:dyDescent="0.2">
      <c r="BK162" s="145"/>
      <c r="BL162" s="145"/>
      <c r="BM162" s="145"/>
      <c r="BN162" s="145"/>
      <c r="BO162" s="145"/>
      <c r="BP162" s="145"/>
      <c r="BQ162" s="145"/>
      <c r="BR162" s="145"/>
      <c r="BS162" s="145"/>
      <c r="BT162" s="145"/>
      <c r="BU162" s="145"/>
      <c r="BV162" s="145"/>
    </row>
    <row r="163" spans="63:74" x14ac:dyDescent="0.2">
      <c r="BK163" s="145"/>
      <c r="BL163" s="145"/>
      <c r="BM163" s="145"/>
      <c r="BN163" s="145"/>
      <c r="BO163" s="145"/>
      <c r="BP163" s="145"/>
      <c r="BQ163" s="145"/>
      <c r="BR163" s="145"/>
      <c r="BS163" s="145"/>
      <c r="BT163" s="145"/>
      <c r="BU163" s="145"/>
      <c r="BV163" s="145"/>
    </row>
    <row r="164" spans="63:74" x14ac:dyDescent="0.2">
      <c r="BK164" s="145"/>
      <c r="BL164" s="145"/>
      <c r="BM164" s="145"/>
      <c r="BN164" s="145"/>
      <c r="BO164" s="145"/>
      <c r="BP164" s="145"/>
      <c r="BQ164" s="145"/>
      <c r="BR164" s="145"/>
      <c r="BS164" s="145"/>
      <c r="BT164" s="145"/>
      <c r="BU164" s="145"/>
      <c r="BV164" s="145"/>
    </row>
    <row r="165" spans="63:74" x14ac:dyDescent="0.2">
      <c r="BK165" s="145"/>
      <c r="BL165" s="145"/>
      <c r="BM165" s="145"/>
      <c r="BN165" s="145"/>
      <c r="BO165" s="145"/>
      <c r="BP165" s="145"/>
      <c r="BQ165" s="145"/>
      <c r="BR165" s="145"/>
      <c r="BS165" s="145"/>
      <c r="BT165" s="145"/>
      <c r="BU165" s="145"/>
      <c r="BV165" s="145"/>
    </row>
    <row r="166" spans="63:74" x14ac:dyDescent="0.2">
      <c r="BK166" s="145"/>
      <c r="BL166" s="145"/>
      <c r="BM166" s="145"/>
      <c r="BN166" s="145"/>
      <c r="BO166" s="145"/>
      <c r="BP166" s="145"/>
      <c r="BQ166" s="145"/>
      <c r="BR166" s="145"/>
      <c r="BS166" s="145"/>
      <c r="BT166" s="145"/>
      <c r="BU166" s="145"/>
      <c r="BV166" s="145"/>
    </row>
    <row r="167" spans="63:74" x14ac:dyDescent="0.2">
      <c r="BK167" s="145"/>
      <c r="BL167" s="145"/>
      <c r="BM167" s="145"/>
      <c r="BN167" s="145"/>
      <c r="BO167" s="145"/>
      <c r="BP167" s="145"/>
      <c r="BQ167" s="145"/>
      <c r="BR167" s="145"/>
      <c r="BS167" s="145"/>
      <c r="BT167" s="145"/>
      <c r="BU167" s="145"/>
      <c r="BV167" s="145"/>
    </row>
  </sheetData>
  <mergeCells count="23">
    <mergeCell ref="AY3:BJ3"/>
    <mergeCell ref="BK3:BV3"/>
    <mergeCell ref="B65:Q65"/>
    <mergeCell ref="B60:Q60"/>
    <mergeCell ref="B58:Q58"/>
    <mergeCell ref="O3:Z3"/>
    <mergeCell ref="AA3:AL3"/>
    <mergeCell ref="B67:R67"/>
    <mergeCell ref="AM3:AX3"/>
    <mergeCell ref="B72:Q72"/>
    <mergeCell ref="B73:Q73"/>
    <mergeCell ref="A1:A2"/>
    <mergeCell ref="B71:Q71"/>
    <mergeCell ref="B63:Q63"/>
    <mergeCell ref="B68:Q68"/>
    <mergeCell ref="B69:Q69"/>
    <mergeCell ref="B70:Q70"/>
    <mergeCell ref="B64:Q64"/>
    <mergeCell ref="B59:Q59"/>
    <mergeCell ref="B61:Q61"/>
    <mergeCell ref="B66:Q66"/>
    <mergeCell ref="B1:AL1"/>
    <mergeCell ref="C3:N3"/>
  </mergeCells>
  <phoneticPr fontId="7" type="noConversion"/>
  <conditionalFormatting sqref="C58:P58">
    <cfRule type="cellIs" dxfId="6" priority="1" stopIfTrue="1" operator="notEqual">
      <formula>0</formula>
    </cfRule>
  </conditionalFormatting>
  <hyperlinks>
    <hyperlink ref="A1:A2" location="Contents!A1" display="Table of Contents" xr:uid="{00000000-0004-0000-0E00-000000000000}"/>
  </hyperlinks>
  <pageMargins left="0.25" right="0.25" top="0.25" bottom="0.25" header="0.5" footer="0.5"/>
  <pageSetup scale="84"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ransitionEvaluation="1" transitionEntry="1" codeName="Sheet16">
    <pageSetUpPr fitToPage="1"/>
  </sheetPr>
  <dimension ref="A1:BV144"/>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G1" sqref="BG1:BG1048576"/>
    </sheetView>
  </sheetViews>
  <sheetFormatPr defaultColWidth="9.5546875" defaultRowHeight="10.199999999999999" x14ac:dyDescent="0.2"/>
  <cols>
    <col min="1" max="1" width="11.44140625" style="56" customWidth="1"/>
    <col min="2" max="2" width="25.5546875" style="56" customWidth="1"/>
    <col min="3" max="50" width="6.5546875" style="56" customWidth="1"/>
    <col min="51" max="55" width="6.5546875" style="144" customWidth="1"/>
    <col min="56" max="58" width="6.5546875" style="774" customWidth="1"/>
    <col min="59" max="59" width="6.5546875" style="967" customWidth="1"/>
    <col min="60" max="62" width="6.5546875" style="144" customWidth="1"/>
    <col min="63" max="74" width="6.5546875" style="56" customWidth="1"/>
    <col min="75" max="16384" width="9.5546875" style="56"/>
  </cols>
  <sheetData>
    <row r="1" spans="1:74" ht="15.6" customHeight="1" x14ac:dyDescent="0.25">
      <c r="A1" s="1008" t="s">
        <v>479</v>
      </c>
      <c r="B1" s="1085" t="s">
        <v>778</v>
      </c>
      <c r="C1" s="1086"/>
      <c r="D1" s="1086"/>
      <c r="E1" s="1086"/>
      <c r="F1" s="1086"/>
      <c r="G1" s="1086"/>
      <c r="H1" s="1086"/>
      <c r="I1" s="1086"/>
      <c r="J1" s="1086"/>
      <c r="K1" s="1086"/>
      <c r="L1" s="1086"/>
      <c r="M1" s="1086"/>
      <c r="N1" s="1086"/>
      <c r="O1" s="1086"/>
      <c r="P1" s="1086"/>
      <c r="Q1" s="1086"/>
      <c r="R1" s="1086"/>
      <c r="S1" s="1086"/>
      <c r="T1" s="1086"/>
      <c r="U1" s="1086"/>
      <c r="V1" s="1086"/>
      <c r="W1" s="1086"/>
      <c r="X1" s="1086"/>
      <c r="Y1" s="1086"/>
      <c r="Z1" s="1086"/>
      <c r="AA1" s="1086"/>
      <c r="AB1" s="1086"/>
      <c r="AC1" s="1086"/>
      <c r="AD1" s="1086"/>
      <c r="AE1" s="1086"/>
      <c r="AF1" s="1086"/>
      <c r="AG1" s="1086"/>
      <c r="AH1" s="1086"/>
      <c r="AI1" s="1086"/>
      <c r="AJ1" s="1086"/>
      <c r="AK1" s="1086"/>
      <c r="AL1" s="1086"/>
    </row>
    <row r="2" spans="1:74" ht="13.35" customHeight="1" x14ac:dyDescent="0.25">
      <c r="A2" s="1009"/>
      <c r="B2" s="243" t="str">
        <f>"U.S. Energy Information Administration  |  Short-Term Energy Outlook  - "&amp;Dates!D1</f>
        <v>U.S. Energy Information Administration  |  Short-Term Energy Outlook  - October 2024</v>
      </c>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row>
    <row r="3" spans="1:74" s="7" customFormat="1"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s="7" customFormat="1"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687"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55"/>
      <c r="B5" s="58"/>
      <c r="C5" s="499"/>
      <c r="D5" s="499"/>
      <c r="E5" s="499"/>
      <c r="F5" s="499"/>
      <c r="G5" s="499"/>
      <c r="H5" s="499"/>
      <c r="I5" s="499"/>
      <c r="J5" s="499"/>
      <c r="K5" s="499"/>
      <c r="L5" s="499"/>
      <c r="M5" s="499"/>
      <c r="N5" s="499"/>
      <c r="O5" s="499"/>
      <c r="P5" s="499"/>
      <c r="Q5" s="499"/>
      <c r="R5" s="499"/>
      <c r="S5" s="499"/>
      <c r="T5" s="499"/>
      <c r="U5" s="499"/>
      <c r="V5" s="499"/>
      <c r="W5" s="499"/>
      <c r="X5" s="499"/>
      <c r="Y5" s="499"/>
      <c r="Z5" s="499"/>
      <c r="AA5" s="499"/>
      <c r="AB5" s="499"/>
      <c r="AC5" s="499"/>
      <c r="AD5" s="499"/>
      <c r="AE5" s="499"/>
      <c r="AF5" s="499"/>
      <c r="AG5" s="499"/>
      <c r="AH5" s="499"/>
      <c r="AI5" s="499"/>
      <c r="AJ5" s="499"/>
      <c r="AK5" s="499"/>
      <c r="AL5" s="499"/>
      <c r="AM5" s="499"/>
      <c r="AN5" s="499"/>
      <c r="AO5" s="499"/>
      <c r="AP5" s="499"/>
      <c r="AQ5" s="499"/>
      <c r="AR5" s="499"/>
      <c r="AS5" s="499"/>
      <c r="AT5" s="499"/>
      <c r="AU5" s="499"/>
      <c r="AV5" s="499"/>
      <c r="AW5" s="499"/>
      <c r="AX5" s="499"/>
      <c r="AY5" s="499"/>
      <c r="AZ5" s="499"/>
      <c r="BA5" s="499"/>
      <c r="BB5" s="499"/>
      <c r="BC5" s="499"/>
      <c r="BD5" s="778"/>
      <c r="BE5" s="778"/>
      <c r="BF5" s="778"/>
      <c r="BG5" s="778"/>
      <c r="BH5" s="504"/>
      <c r="BI5" s="504"/>
      <c r="BJ5" s="504"/>
      <c r="BK5" s="504"/>
      <c r="BL5" s="504"/>
      <c r="BM5" s="504"/>
      <c r="BN5" s="504"/>
      <c r="BO5" s="504"/>
      <c r="BP5" s="504"/>
      <c r="BQ5" s="504"/>
      <c r="BR5" s="504"/>
      <c r="BS5" s="504"/>
      <c r="BT5" s="504"/>
      <c r="BU5" s="504"/>
      <c r="BV5" s="504"/>
    </row>
    <row r="6" spans="1:74" s="58" customFormat="1" ht="11.1" customHeight="1" x14ac:dyDescent="0.2">
      <c r="A6" s="506" t="s">
        <v>647</v>
      </c>
      <c r="B6" s="868" t="s">
        <v>1424</v>
      </c>
      <c r="C6" s="338">
        <v>315.53278846000001</v>
      </c>
      <c r="D6" s="338">
        <v>294.65940740999997</v>
      </c>
      <c r="E6" s="338">
        <v>289.89377899999999</v>
      </c>
      <c r="F6" s="338">
        <v>262.40056157999999</v>
      </c>
      <c r="G6" s="338">
        <v>274.70708141</v>
      </c>
      <c r="H6" s="338">
        <v>320.05572136000001</v>
      </c>
      <c r="I6" s="338">
        <v>379.53004041999998</v>
      </c>
      <c r="J6" s="338">
        <v>368.88450379</v>
      </c>
      <c r="K6" s="338">
        <v>322.55451133999998</v>
      </c>
      <c r="L6" s="338">
        <v>296.87657825000002</v>
      </c>
      <c r="M6" s="338">
        <v>277.24920278000002</v>
      </c>
      <c r="N6" s="338">
        <v>315.33030411999999</v>
      </c>
      <c r="O6" s="338">
        <v>321.49647594999999</v>
      </c>
      <c r="P6" s="338">
        <v>299.69803164000001</v>
      </c>
      <c r="Q6" s="338">
        <v>295.34499951999999</v>
      </c>
      <c r="R6" s="338">
        <v>272.77869724999999</v>
      </c>
      <c r="S6" s="338">
        <v>290.06060062</v>
      </c>
      <c r="T6" s="338">
        <v>338.41538329000002</v>
      </c>
      <c r="U6" s="338">
        <v>373.94829795999999</v>
      </c>
      <c r="V6" s="338">
        <v>381.03930319</v>
      </c>
      <c r="W6" s="338">
        <v>336.44400996000002</v>
      </c>
      <c r="X6" s="338">
        <v>302.12747094000002</v>
      </c>
      <c r="Y6" s="338">
        <v>287.13380081999998</v>
      </c>
      <c r="Z6" s="338">
        <v>307.38717817000003</v>
      </c>
      <c r="AA6" s="338">
        <v>338.65604765</v>
      </c>
      <c r="AB6" s="338">
        <v>305.86307081000001</v>
      </c>
      <c r="AC6" s="338">
        <v>304.30002737000001</v>
      </c>
      <c r="AD6" s="338">
        <v>284.93286511999997</v>
      </c>
      <c r="AE6" s="338">
        <v>309.69695281999998</v>
      </c>
      <c r="AF6" s="338">
        <v>347.10633182999999</v>
      </c>
      <c r="AG6" s="338">
        <v>389.21417422000002</v>
      </c>
      <c r="AH6" s="338">
        <v>389.62627773999998</v>
      </c>
      <c r="AI6" s="338">
        <v>340.54384024000001</v>
      </c>
      <c r="AJ6" s="338">
        <v>297.19594481000001</v>
      </c>
      <c r="AK6" s="338">
        <v>292.25774618999998</v>
      </c>
      <c r="AL6" s="338">
        <v>327.77578431000001</v>
      </c>
      <c r="AM6" s="338">
        <v>322.08449056000001</v>
      </c>
      <c r="AN6" s="338">
        <v>290.58159871999999</v>
      </c>
      <c r="AO6" s="338">
        <v>305.85560719</v>
      </c>
      <c r="AP6" s="338">
        <v>280.37311782</v>
      </c>
      <c r="AQ6" s="338">
        <v>297.79451616</v>
      </c>
      <c r="AR6" s="338">
        <v>327.87190636999998</v>
      </c>
      <c r="AS6" s="338">
        <v>386.43181261000001</v>
      </c>
      <c r="AT6" s="338">
        <v>391.90001097999999</v>
      </c>
      <c r="AU6" s="338">
        <v>346.12854908000003</v>
      </c>
      <c r="AV6" s="338">
        <v>307.87444316</v>
      </c>
      <c r="AW6" s="338">
        <v>293.48706220999998</v>
      </c>
      <c r="AX6" s="338">
        <v>310.95915142000001</v>
      </c>
      <c r="AY6" s="338">
        <v>341.01038585999999</v>
      </c>
      <c r="AZ6" s="338">
        <v>302.54277909000001</v>
      </c>
      <c r="BA6" s="338">
        <v>295.27954784999997</v>
      </c>
      <c r="BB6" s="338">
        <v>283.76255003</v>
      </c>
      <c r="BC6" s="338">
        <v>311.79295938000001</v>
      </c>
      <c r="BD6" s="776">
        <v>352.09810670000002</v>
      </c>
      <c r="BE6" s="776">
        <v>394.49439460000002</v>
      </c>
      <c r="BF6" s="776">
        <v>391.55668320000001</v>
      </c>
      <c r="BG6" s="776">
        <v>345.62296377000001</v>
      </c>
      <c r="BH6" s="508">
        <v>315.51339999999999</v>
      </c>
      <c r="BI6" s="508">
        <v>298.66980000000001</v>
      </c>
      <c r="BJ6" s="508">
        <v>322.09890000000001</v>
      </c>
      <c r="BK6" s="508">
        <v>346.26069999999999</v>
      </c>
      <c r="BL6" s="508">
        <v>302.10199999999998</v>
      </c>
      <c r="BM6" s="508">
        <v>305.97329999999999</v>
      </c>
      <c r="BN6" s="508">
        <v>291.59269999999998</v>
      </c>
      <c r="BO6" s="508">
        <v>314.18579999999997</v>
      </c>
      <c r="BP6" s="508">
        <v>351.0915</v>
      </c>
      <c r="BQ6" s="508">
        <v>401.32139999999998</v>
      </c>
      <c r="BR6" s="508">
        <v>403.50020000000001</v>
      </c>
      <c r="BS6" s="508">
        <v>356.80169999999998</v>
      </c>
      <c r="BT6" s="508">
        <v>320.56029999999998</v>
      </c>
      <c r="BU6" s="508">
        <v>302.79509999999999</v>
      </c>
      <c r="BV6" s="508">
        <v>326.87310000000002</v>
      </c>
    </row>
    <row r="7" spans="1:74" ht="11.1" customHeight="1" x14ac:dyDescent="0.2">
      <c r="A7" s="55" t="s">
        <v>637</v>
      </c>
      <c r="B7" s="866" t="s">
        <v>1029</v>
      </c>
      <c r="C7" s="497">
        <v>9.9676302400000001</v>
      </c>
      <c r="D7" s="497">
        <v>9.1449170899999999</v>
      </c>
      <c r="E7" s="497">
        <v>8.8867030800000002</v>
      </c>
      <c r="F7" s="497">
        <v>8.0245190100000006</v>
      </c>
      <c r="G7" s="497">
        <v>8.0555897499999993</v>
      </c>
      <c r="H7" s="497">
        <v>9.2186609399999995</v>
      </c>
      <c r="I7" s="497">
        <v>11.48016185</v>
      </c>
      <c r="J7" s="497">
        <v>11.204883519999999</v>
      </c>
      <c r="K7" s="497">
        <v>9.3774978299999994</v>
      </c>
      <c r="L7" s="497">
        <v>8.4761773500000004</v>
      </c>
      <c r="M7" s="497">
        <v>8.3417023700000001</v>
      </c>
      <c r="N7" s="497">
        <v>9.6678381699999996</v>
      </c>
      <c r="O7" s="497">
        <v>10.07082366</v>
      </c>
      <c r="P7" s="497">
        <v>9.4179753000000002</v>
      </c>
      <c r="Q7" s="497">
        <v>9.1195763799999998</v>
      </c>
      <c r="R7" s="497">
        <v>8.32449978</v>
      </c>
      <c r="S7" s="497">
        <v>8.2873172799999999</v>
      </c>
      <c r="T7" s="497">
        <v>10.123395049999999</v>
      </c>
      <c r="U7" s="497">
        <v>10.480734829999999</v>
      </c>
      <c r="V7" s="497">
        <v>11.38460555</v>
      </c>
      <c r="W7" s="497">
        <v>9.9672660299999993</v>
      </c>
      <c r="X7" s="497">
        <v>8.5879007999999999</v>
      </c>
      <c r="Y7" s="497">
        <v>8.6506506699999992</v>
      </c>
      <c r="Z7" s="497">
        <v>9.3838887999999994</v>
      </c>
      <c r="AA7" s="497">
        <v>10.41702776</v>
      </c>
      <c r="AB7" s="497">
        <v>9.5267438900000005</v>
      </c>
      <c r="AC7" s="497">
        <v>9.3516091299999999</v>
      </c>
      <c r="AD7" s="497">
        <v>8.6710053400000007</v>
      </c>
      <c r="AE7" s="497">
        <v>8.7275764099999993</v>
      </c>
      <c r="AF7" s="497">
        <v>9.0606487700000002</v>
      </c>
      <c r="AG7" s="497">
        <v>11.1310389</v>
      </c>
      <c r="AH7" s="497">
        <v>11.481671860000001</v>
      </c>
      <c r="AI7" s="497">
        <v>9.5333639100000003</v>
      </c>
      <c r="AJ7" s="497">
        <v>8.4980085400000007</v>
      </c>
      <c r="AK7" s="497">
        <v>8.5209244399999999</v>
      </c>
      <c r="AL7" s="497">
        <v>9.5715591500000006</v>
      </c>
      <c r="AM7" s="497">
        <v>9.7098006899999998</v>
      </c>
      <c r="AN7" s="497">
        <v>9.0915526700000004</v>
      </c>
      <c r="AO7" s="497">
        <v>9.1023845699999999</v>
      </c>
      <c r="AP7" s="497">
        <v>8.0826951999999999</v>
      </c>
      <c r="AQ7" s="497">
        <v>8.20001012</v>
      </c>
      <c r="AR7" s="497">
        <v>8.7791149399999995</v>
      </c>
      <c r="AS7" s="497">
        <v>11.19320046</v>
      </c>
      <c r="AT7" s="497">
        <v>10.494391029999999</v>
      </c>
      <c r="AU7" s="497">
        <v>9.6948342000000007</v>
      </c>
      <c r="AV7" s="497">
        <v>8.5401513399999995</v>
      </c>
      <c r="AW7" s="497">
        <v>8.5977458200000001</v>
      </c>
      <c r="AX7" s="497">
        <v>9.09992117</v>
      </c>
      <c r="AY7" s="497">
        <v>10.08524808</v>
      </c>
      <c r="AZ7" s="497">
        <v>9.3705045699999996</v>
      </c>
      <c r="BA7" s="497">
        <v>9.0707495700000003</v>
      </c>
      <c r="BB7" s="497">
        <v>8.4046579999999995</v>
      </c>
      <c r="BC7" s="497">
        <v>8.5298468300000003</v>
      </c>
      <c r="BD7" s="720">
        <v>9.3946445900000004</v>
      </c>
      <c r="BE7" s="720">
        <v>11.032031010000001</v>
      </c>
      <c r="BF7" s="720">
        <v>10.849999310999999</v>
      </c>
      <c r="BG7" s="720">
        <v>9.0899983721000002</v>
      </c>
      <c r="BH7" s="502">
        <v>8.6200890000000001</v>
      </c>
      <c r="BI7" s="502">
        <v>8.5404440000000008</v>
      </c>
      <c r="BJ7" s="502">
        <v>9.2428019999999993</v>
      </c>
      <c r="BK7" s="502">
        <v>10.32175</v>
      </c>
      <c r="BL7" s="502">
        <v>9.2027009999999994</v>
      </c>
      <c r="BM7" s="502">
        <v>9.2770410000000005</v>
      </c>
      <c r="BN7" s="502">
        <v>8.4584250000000001</v>
      </c>
      <c r="BO7" s="502">
        <v>8.5388500000000001</v>
      </c>
      <c r="BP7" s="502">
        <v>9.1460019999999993</v>
      </c>
      <c r="BQ7" s="502">
        <v>10.65394</v>
      </c>
      <c r="BR7" s="502">
        <v>11.24091</v>
      </c>
      <c r="BS7" s="502">
        <v>9.4039239999999999</v>
      </c>
      <c r="BT7" s="502">
        <v>8.6560459999999999</v>
      </c>
      <c r="BU7" s="502">
        <v>8.5052509999999995</v>
      </c>
      <c r="BV7" s="502">
        <v>9.1883540000000004</v>
      </c>
    </row>
    <row r="8" spans="1:74" ht="11.1" customHeight="1" x14ac:dyDescent="0.2">
      <c r="A8" s="55" t="s">
        <v>638</v>
      </c>
      <c r="B8" s="867" t="s">
        <v>1030</v>
      </c>
      <c r="C8" s="497">
        <v>31.048619349999999</v>
      </c>
      <c r="D8" s="497">
        <v>28.977785669999999</v>
      </c>
      <c r="E8" s="497">
        <v>27.433195900000001</v>
      </c>
      <c r="F8" s="497">
        <v>25.233955340000001</v>
      </c>
      <c r="G8" s="497">
        <v>24.60146911</v>
      </c>
      <c r="H8" s="497">
        <v>29.221672730000002</v>
      </c>
      <c r="I8" s="497">
        <v>36.931314399999998</v>
      </c>
      <c r="J8" s="497">
        <v>35.48335556</v>
      </c>
      <c r="K8" s="497">
        <v>30.068736659999999</v>
      </c>
      <c r="L8" s="497">
        <v>26.49658234</v>
      </c>
      <c r="M8" s="497">
        <v>26.190239290000001</v>
      </c>
      <c r="N8" s="497">
        <v>30.438764689999999</v>
      </c>
      <c r="O8" s="497">
        <v>30.936513430000002</v>
      </c>
      <c r="P8" s="497">
        <v>29.877462940000001</v>
      </c>
      <c r="Q8" s="497">
        <v>28.510473040000001</v>
      </c>
      <c r="R8" s="497">
        <v>25.54396105</v>
      </c>
      <c r="S8" s="497">
        <v>26.07610348</v>
      </c>
      <c r="T8" s="497">
        <v>30.88832326</v>
      </c>
      <c r="U8" s="497">
        <v>35.224455890000002</v>
      </c>
      <c r="V8" s="497">
        <v>35.768170339999998</v>
      </c>
      <c r="W8" s="497">
        <v>31.071005339999999</v>
      </c>
      <c r="X8" s="497">
        <v>27.3499278</v>
      </c>
      <c r="Y8" s="497">
        <v>27.027322170000001</v>
      </c>
      <c r="Z8" s="497">
        <v>29.56067951</v>
      </c>
      <c r="AA8" s="497">
        <v>32.889607669999997</v>
      </c>
      <c r="AB8" s="497">
        <v>29.473402579999998</v>
      </c>
      <c r="AC8" s="497">
        <v>28.528399579999999</v>
      </c>
      <c r="AD8" s="497">
        <v>26.50325582</v>
      </c>
      <c r="AE8" s="497">
        <v>26.812190180000002</v>
      </c>
      <c r="AF8" s="497">
        <v>30.38978169</v>
      </c>
      <c r="AG8" s="497">
        <v>35.811473280000001</v>
      </c>
      <c r="AH8" s="497">
        <v>36.981242469999998</v>
      </c>
      <c r="AI8" s="497">
        <v>30.981694310000002</v>
      </c>
      <c r="AJ8" s="497">
        <v>26.756537779999999</v>
      </c>
      <c r="AK8" s="497">
        <v>26.489209450000001</v>
      </c>
      <c r="AL8" s="497">
        <v>31.081046390000001</v>
      </c>
      <c r="AM8" s="497">
        <v>30.385609089999999</v>
      </c>
      <c r="AN8" s="497">
        <v>27.60836724</v>
      </c>
      <c r="AO8" s="497">
        <v>28.42136094</v>
      </c>
      <c r="AP8" s="497">
        <v>25.601352680000002</v>
      </c>
      <c r="AQ8" s="497">
        <v>25.676911780000001</v>
      </c>
      <c r="AR8" s="497">
        <v>27.947647249999999</v>
      </c>
      <c r="AS8" s="497">
        <v>35.239073419999997</v>
      </c>
      <c r="AT8" s="497">
        <v>33.899900930000001</v>
      </c>
      <c r="AU8" s="497">
        <v>30.568022930000001</v>
      </c>
      <c r="AV8" s="497">
        <v>26.649144490000001</v>
      </c>
      <c r="AW8" s="497">
        <v>26.890020530000001</v>
      </c>
      <c r="AX8" s="497">
        <v>29.201444339999998</v>
      </c>
      <c r="AY8" s="497">
        <v>31.355615390000001</v>
      </c>
      <c r="AZ8" s="497">
        <v>29.43013865</v>
      </c>
      <c r="BA8" s="497">
        <v>29.49851615</v>
      </c>
      <c r="BB8" s="497">
        <v>27.48134134</v>
      </c>
      <c r="BC8" s="497">
        <v>27.967016510000001</v>
      </c>
      <c r="BD8" s="720">
        <v>30.950665950000001</v>
      </c>
      <c r="BE8" s="720">
        <v>37.417346709999997</v>
      </c>
      <c r="BF8" s="720">
        <v>34.813011783</v>
      </c>
      <c r="BG8" s="720">
        <v>29.369999115999999</v>
      </c>
      <c r="BH8" s="502">
        <v>26.384640000000001</v>
      </c>
      <c r="BI8" s="502">
        <v>26.619420000000002</v>
      </c>
      <c r="BJ8" s="502">
        <v>29.593050000000002</v>
      </c>
      <c r="BK8" s="502">
        <v>31.845089999999999</v>
      </c>
      <c r="BL8" s="502">
        <v>28.942810000000001</v>
      </c>
      <c r="BM8" s="502">
        <v>30.194600000000001</v>
      </c>
      <c r="BN8" s="502">
        <v>27.867260000000002</v>
      </c>
      <c r="BO8" s="502">
        <v>28.005890000000001</v>
      </c>
      <c r="BP8" s="502">
        <v>30.255949999999999</v>
      </c>
      <c r="BQ8" s="502">
        <v>36.559690000000003</v>
      </c>
      <c r="BR8" s="502">
        <v>35.78201</v>
      </c>
      <c r="BS8" s="502">
        <v>30.906759999999998</v>
      </c>
      <c r="BT8" s="502">
        <v>26.993480000000002</v>
      </c>
      <c r="BU8" s="502">
        <v>26.755859999999998</v>
      </c>
      <c r="BV8" s="502">
        <v>29.690799999999999</v>
      </c>
    </row>
    <row r="9" spans="1:74" ht="11.1" customHeight="1" x14ac:dyDescent="0.2">
      <c r="A9" s="55" t="s">
        <v>639</v>
      </c>
      <c r="B9" s="866" t="s">
        <v>1031</v>
      </c>
      <c r="C9" s="497">
        <v>47.133736519999999</v>
      </c>
      <c r="D9" s="497">
        <v>45.284126389999997</v>
      </c>
      <c r="E9" s="497">
        <v>43.133284279999998</v>
      </c>
      <c r="F9" s="497">
        <v>36.877935809999997</v>
      </c>
      <c r="G9" s="497">
        <v>38.675397410000002</v>
      </c>
      <c r="H9" s="497">
        <v>46.175775049999999</v>
      </c>
      <c r="I9" s="497">
        <v>55.433624510000001</v>
      </c>
      <c r="J9" s="497">
        <v>51.826832099999997</v>
      </c>
      <c r="K9" s="497">
        <v>43.19111539</v>
      </c>
      <c r="L9" s="497">
        <v>41.971749539999998</v>
      </c>
      <c r="M9" s="497">
        <v>40.783237839999998</v>
      </c>
      <c r="N9" s="497">
        <v>46.213671159999997</v>
      </c>
      <c r="O9" s="497">
        <v>47.15432405</v>
      </c>
      <c r="P9" s="497">
        <v>45.67794044</v>
      </c>
      <c r="Q9" s="497">
        <v>43.387342959999998</v>
      </c>
      <c r="R9" s="497">
        <v>39.832566360000001</v>
      </c>
      <c r="S9" s="497">
        <v>42.390371450000004</v>
      </c>
      <c r="T9" s="497">
        <v>49.209132930000003</v>
      </c>
      <c r="U9" s="497">
        <v>52.581252050000003</v>
      </c>
      <c r="V9" s="497">
        <v>55.19925224</v>
      </c>
      <c r="W9" s="497">
        <v>45.874984449999999</v>
      </c>
      <c r="X9" s="497">
        <v>43.164289770000003</v>
      </c>
      <c r="Y9" s="497">
        <v>42.665297340000002</v>
      </c>
      <c r="Z9" s="497">
        <v>45.249886959999998</v>
      </c>
      <c r="AA9" s="497">
        <v>49.957606210000002</v>
      </c>
      <c r="AB9" s="497">
        <v>44.804513929999999</v>
      </c>
      <c r="AC9" s="497">
        <v>45.122487360000001</v>
      </c>
      <c r="AD9" s="497">
        <v>40.761284570000001</v>
      </c>
      <c r="AE9" s="497">
        <v>43.677433999999998</v>
      </c>
      <c r="AF9" s="497">
        <v>49.015164900000002</v>
      </c>
      <c r="AG9" s="497">
        <v>53.455370430000002</v>
      </c>
      <c r="AH9" s="497">
        <v>53.228968340000002</v>
      </c>
      <c r="AI9" s="497">
        <v>45.474497339999999</v>
      </c>
      <c r="AJ9" s="497">
        <v>40.967489870000001</v>
      </c>
      <c r="AK9" s="497">
        <v>41.906779290000003</v>
      </c>
      <c r="AL9" s="497">
        <v>47.55926479</v>
      </c>
      <c r="AM9" s="497">
        <v>46.821582970000001</v>
      </c>
      <c r="AN9" s="497">
        <v>42.080439349999999</v>
      </c>
      <c r="AO9" s="497">
        <v>44.940771099999999</v>
      </c>
      <c r="AP9" s="497">
        <v>39.90809557</v>
      </c>
      <c r="AQ9" s="497">
        <v>41.904024980000003</v>
      </c>
      <c r="AR9" s="497">
        <v>45.775432930000001</v>
      </c>
      <c r="AS9" s="497">
        <v>52.57318978</v>
      </c>
      <c r="AT9" s="497">
        <v>51.356415699999999</v>
      </c>
      <c r="AU9" s="497">
        <v>44.955532050000002</v>
      </c>
      <c r="AV9" s="497">
        <v>42.495559370000002</v>
      </c>
      <c r="AW9" s="497">
        <v>42.178004379999997</v>
      </c>
      <c r="AX9" s="497">
        <v>44.69434442</v>
      </c>
      <c r="AY9" s="497">
        <v>49.315278530000001</v>
      </c>
      <c r="AZ9" s="497">
        <v>43.290364490000002</v>
      </c>
      <c r="BA9" s="497">
        <v>43.792706379999998</v>
      </c>
      <c r="BB9" s="497">
        <v>40.793699060000002</v>
      </c>
      <c r="BC9" s="497">
        <v>44.021191600000002</v>
      </c>
      <c r="BD9" s="720">
        <v>49.47198444</v>
      </c>
      <c r="BE9" s="720">
        <v>53.506403380000002</v>
      </c>
      <c r="BF9" s="720">
        <v>52.328003485000004</v>
      </c>
      <c r="BG9" s="720">
        <v>46.020006270000003</v>
      </c>
      <c r="BH9" s="502">
        <v>42.892209999999999</v>
      </c>
      <c r="BI9" s="502">
        <v>42.26829</v>
      </c>
      <c r="BJ9" s="502">
        <v>46.368119999999998</v>
      </c>
      <c r="BK9" s="502">
        <v>50.231569999999998</v>
      </c>
      <c r="BL9" s="502">
        <v>43.489759999999997</v>
      </c>
      <c r="BM9" s="502">
        <v>45.05245</v>
      </c>
      <c r="BN9" s="502">
        <v>41.600589999999997</v>
      </c>
      <c r="BO9" s="502">
        <v>43.670960000000001</v>
      </c>
      <c r="BP9" s="502">
        <v>48.785850000000003</v>
      </c>
      <c r="BQ9" s="502">
        <v>55.769939999999998</v>
      </c>
      <c r="BR9" s="502">
        <v>53.521940000000001</v>
      </c>
      <c r="BS9" s="502">
        <v>46.473709999999997</v>
      </c>
      <c r="BT9" s="502">
        <v>43.094850000000001</v>
      </c>
      <c r="BU9" s="502">
        <v>42.509070000000001</v>
      </c>
      <c r="BV9" s="502">
        <v>46.644179999999999</v>
      </c>
    </row>
    <row r="10" spans="1:74" ht="11.1" customHeight="1" x14ac:dyDescent="0.2">
      <c r="A10" s="55" t="s">
        <v>640</v>
      </c>
      <c r="B10" s="866" t="s">
        <v>1032</v>
      </c>
      <c r="C10" s="497">
        <v>26.80966738</v>
      </c>
      <c r="D10" s="497">
        <v>24.982626190000001</v>
      </c>
      <c r="E10" s="497">
        <v>23.86947138</v>
      </c>
      <c r="F10" s="497">
        <v>21.06419455</v>
      </c>
      <c r="G10" s="497">
        <v>20.777923359999999</v>
      </c>
      <c r="H10" s="497">
        <v>25.383562479999998</v>
      </c>
      <c r="I10" s="497">
        <v>29.152277529999999</v>
      </c>
      <c r="J10" s="497">
        <v>28.11602388</v>
      </c>
      <c r="K10" s="497">
        <v>23.866630369999999</v>
      </c>
      <c r="L10" s="497">
        <v>22.942839039999999</v>
      </c>
      <c r="M10" s="497">
        <v>22.739869429999999</v>
      </c>
      <c r="N10" s="497">
        <v>25.885871600000002</v>
      </c>
      <c r="O10" s="497">
        <v>26.397853210000001</v>
      </c>
      <c r="P10" s="497">
        <v>26.422873689999999</v>
      </c>
      <c r="Q10" s="497">
        <v>24.169642150000001</v>
      </c>
      <c r="R10" s="497">
        <v>21.930829809999999</v>
      </c>
      <c r="S10" s="497">
        <v>22.682536989999999</v>
      </c>
      <c r="T10" s="497">
        <v>27.034916549999998</v>
      </c>
      <c r="U10" s="497">
        <v>29.230533999999999</v>
      </c>
      <c r="V10" s="497">
        <v>29.764321670000001</v>
      </c>
      <c r="W10" s="497">
        <v>25.632094930000001</v>
      </c>
      <c r="X10" s="497">
        <v>23.561476800000001</v>
      </c>
      <c r="Y10" s="497">
        <v>23.520253960000002</v>
      </c>
      <c r="Z10" s="497">
        <v>25.635598349999999</v>
      </c>
      <c r="AA10" s="497">
        <v>28.41722</v>
      </c>
      <c r="AB10" s="497">
        <v>25.88279197</v>
      </c>
      <c r="AC10" s="497">
        <v>25.552410259999998</v>
      </c>
      <c r="AD10" s="497">
        <v>22.91070487</v>
      </c>
      <c r="AE10" s="497">
        <v>24.20940079</v>
      </c>
      <c r="AF10" s="497">
        <v>26.979452810000002</v>
      </c>
      <c r="AG10" s="497">
        <v>30.351028339999999</v>
      </c>
      <c r="AH10" s="497">
        <v>29.921976740000002</v>
      </c>
      <c r="AI10" s="497">
        <v>26.258264780000001</v>
      </c>
      <c r="AJ10" s="497">
        <v>23.29116775</v>
      </c>
      <c r="AK10" s="497">
        <v>24.363266190000001</v>
      </c>
      <c r="AL10" s="497">
        <v>27.673071709999999</v>
      </c>
      <c r="AM10" s="497">
        <v>28.252531479999998</v>
      </c>
      <c r="AN10" s="497">
        <v>24.68898832</v>
      </c>
      <c r="AO10" s="497">
        <v>25.799786690000001</v>
      </c>
      <c r="AP10" s="497">
        <v>23.156309520000001</v>
      </c>
      <c r="AQ10" s="497">
        <v>24.341168870000001</v>
      </c>
      <c r="AR10" s="497">
        <v>27.294748869999999</v>
      </c>
      <c r="AS10" s="497">
        <v>29.551371280000001</v>
      </c>
      <c r="AT10" s="497">
        <v>30.51672245</v>
      </c>
      <c r="AU10" s="497">
        <v>26.496857729999999</v>
      </c>
      <c r="AV10" s="497">
        <v>24.254660220000002</v>
      </c>
      <c r="AW10" s="497">
        <v>24.403014989999999</v>
      </c>
      <c r="AX10" s="497">
        <v>26.43849792</v>
      </c>
      <c r="AY10" s="497">
        <v>29.551760659999999</v>
      </c>
      <c r="AZ10" s="497">
        <v>24.99201656</v>
      </c>
      <c r="BA10" s="497">
        <v>24.859102379999999</v>
      </c>
      <c r="BB10" s="497">
        <v>23.341864470000001</v>
      </c>
      <c r="BC10" s="497">
        <v>24.682166779999999</v>
      </c>
      <c r="BD10" s="720">
        <v>27.74078467</v>
      </c>
      <c r="BE10" s="720">
        <v>30.28030407</v>
      </c>
      <c r="BF10" s="720">
        <v>29.790999498000001</v>
      </c>
      <c r="BG10" s="720">
        <v>26.279999873000001</v>
      </c>
      <c r="BH10" s="502">
        <v>25.052050000000001</v>
      </c>
      <c r="BI10" s="502">
        <v>25.240690000000001</v>
      </c>
      <c r="BJ10" s="502">
        <v>28.425550000000001</v>
      </c>
      <c r="BK10" s="502">
        <v>30.69989</v>
      </c>
      <c r="BL10" s="502">
        <v>25.998380000000001</v>
      </c>
      <c r="BM10" s="502">
        <v>26.241879999999998</v>
      </c>
      <c r="BN10" s="502">
        <v>24.158619999999999</v>
      </c>
      <c r="BO10" s="502">
        <v>25.127739999999999</v>
      </c>
      <c r="BP10" s="502">
        <v>27.99804</v>
      </c>
      <c r="BQ10" s="502">
        <v>32.34431</v>
      </c>
      <c r="BR10" s="502">
        <v>31.42841</v>
      </c>
      <c r="BS10" s="502">
        <v>26.683350000000001</v>
      </c>
      <c r="BT10" s="502">
        <v>25.477620000000002</v>
      </c>
      <c r="BU10" s="502">
        <v>25.758569999999999</v>
      </c>
      <c r="BV10" s="502">
        <v>28.990760000000002</v>
      </c>
    </row>
    <row r="11" spans="1:74" ht="11.1" customHeight="1" x14ac:dyDescent="0.2">
      <c r="A11" s="55" t="s">
        <v>641</v>
      </c>
      <c r="B11" s="866" t="s">
        <v>1033</v>
      </c>
      <c r="C11" s="497">
        <v>67.246434579999999</v>
      </c>
      <c r="D11" s="497">
        <v>62.510869040000003</v>
      </c>
      <c r="E11" s="497">
        <v>61.573429949999998</v>
      </c>
      <c r="F11" s="497">
        <v>57.167646060000003</v>
      </c>
      <c r="G11" s="497">
        <v>61.308711770000002</v>
      </c>
      <c r="H11" s="497">
        <v>70.780721619999994</v>
      </c>
      <c r="I11" s="497">
        <v>84.469002639999999</v>
      </c>
      <c r="J11" s="497">
        <v>81.641862489999994</v>
      </c>
      <c r="K11" s="497">
        <v>70.850490789999995</v>
      </c>
      <c r="L11" s="497">
        <v>64.083580780000005</v>
      </c>
      <c r="M11" s="497">
        <v>61.559976339999999</v>
      </c>
      <c r="N11" s="497">
        <v>67.720580069999997</v>
      </c>
      <c r="O11" s="497">
        <v>71.120623589999994</v>
      </c>
      <c r="P11" s="497">
        <v>65.848828929999996</v>
      </c>
      <c r="Q11" s="497">
        <v>62.88029933</v>
      </c>
      <c r="R11" s="497">
        <v>59.745815989999997</v>
      </c>
      <c r="S11" s="497">
        <v>65.076213010000004</v>
      </c>
      <c r="T11" s="497">
        <v>73.890154019999997</v>
      </c>
      <c r="U11" s="497">
        <v>82.305390970000005</v>
      </c>
      <c r="V11" s="497">
        <v>83.843196550000002</v>
      </c>
      <c r="W11" s="497">
        <v>73.574302110000005</v>
      </c>
      <c r="X11" s="497">
        <v>66.973599059999998</v>
      </c>
      <c r="Y11" s="497">
        <v>62.266035100000003</v>
      </c>
      <c r="Z11" s="497">
        <v>65.776972630000003</v>
      </c>
      <c r="AA11" s="497">
        <v>75.058636879999995</v>
      </c>
      <c r="AB11" s="497">
        <v>66.869598909999993</v>
      </c>
      <c r="AC11" s="497">
        <v>64.440902890000004</v>
      </c>
      <c r="AD11" s="497">
        <v>61.475465849999999</v>
      </c>
      <c r="AE11" s="497">
        <v>70.119828990000002</v>
      </c>
      <c r="AF11" s="497">
        <v>77.671634190000006</v>
      </c>
      <c r="AG11" s="497">
        <v>87.324520519999993</v>
      </c>
      <c r="AH11" s="497">
        <v>84.930460049999994</v>
      </c>
      <c r="AI11" s="497">
        <v>73.543933730000006</v>
      </c>
      <c r="AJ11" s="497">
        <v>64.34216807</v>
      </c>
      <c r="AK11" s="497">
        <v>64.665444890000003</v>
      </c>
      <c r="AL11" s="497">
        <v>72.093031229999994</v>
      </c>
      <c r="AM11" s="497">
        <v>68.541010729999996</v>
      </c>
      <c r="AN11" s="497">
        <v>61.643375560000003</v>
      </c>
      <c r="AO11" s="497">
        <v>66.181515649999994</v>
      </c>
      <c r="AP11" s="497">
        <v>61.59068122</v>
      </c>
      <c r="AQ11" s="497">
        <v>66.369587999999993</v>
      </c>
      <c r="AR11" s="497">
        <v>72.928466310000005</v>
      </c>
      <c r="AS11" s="497">
        <v>86.799788219999996</v>
      </c>
      <c r="AT11" s="497">
        <v>87.815349049999995</v>
      </c>
      <c r="AU11" s="497">
        <v>76.430133839999996</v>
      </c>
      <c r="AV11" s="497">
        <v>66.685026809999997</v>
      </c>
      <c r="AW11" s="497">
        <v>63.991787729999999</v>
      </c>
      <c r="AX11" s="497">
        <v>68.289100439999999</v>
      </c>
      <c r="AY11" s="497">
        <v>75.011136550000003</v>
      </c>
      <c r="AZ11" s="497">
        <v>65.305427289999997</v>
      </c>
      <c r="BA11" s="497">
        <v>63.815874379999997</v>
      </c>
      <c r="BB11" s="497">
        <v>62.152035699999999</v>
      </c>
      <c r="BC11" s="497">
        <v>71.313891929999997</v>
      </c>
      <c r="BD11" s="720">
        <v>80.723770389999999</v>
      </c>
      <c r="BE11" s="720">
        <v>88.708033490000005</v>
      </c>
      <c r="BF11" s="720">
        <v>87.264992645000007</v>
      </c>
      <c r="BG11" s="720">
        <v>76.140000618000002</v>
      </c>
      <c r="BH11" s="502">
        <v>69.597819999999999</v>
      </c>
      <c r="BI11" s="502">
        <v>64.807079999999999</v>
      </c>
      <c r="BJ11" s="502">
        <v>70.009330000000006</v>
      </c>
      <c r="BK11" s="502">
        <v>76.003469999999993</v>
      </c>
      <c r="BL11" s="502">
        <v>65.227339999999998</v>
      </c>
      <c r="BM11" s="502">
        <v>66.232939999999999</v>
      </c>
      <c r="BN11" s="502">
        <v>64.548460000000006</v>
      </c>
      <c r="BO11" s="502">
        <v>71.590459999999993</v>
      </c>
      <c r="BP11" s="502">
        <v>80.952389999999994</v>
      </c>
      <c r="BQ11" s="502">
        <v>89.839479999999995</v>
      </c>
      <c r="BR11" s="502">
        <v>90.720389999999995</v>
      </c>
      <c r="BS11" s="502">
        <v>79.513440000000003</v>
      </c>
      <c r="BT11" s="502">
        <v>70.535939999999997</v>
      </c>
      <c r="BU11" s="502">
        <v>65.607579999999999</v>
      </c>
      <c r="BV11" s="502">
        <v>70.879050000000007</v>
      </c>
    </row>
    <row r="12" spans="1:74" ht="11.1" customHeight="1" x14ac:dyDescent="0.2">
      <c r="A12" s="55" t="s">
        <v>642</v>
      </c>
      <c r="B12" s="866" t="s">
        <v>1034</v>
      </c>
      <c r="C12" s="497">
        <v>25.362173559999999</v>
      </c>
      <c r="D12" s="497">
        <v>24.564907989999998</v>
      </c>
      <c r="E12" s="497">
        <v>23.24841443</v>
      </c>
      <c r="F12" s="497">
        <v>20.561978580000002</v>
      </c>
      <c r="G12" s="497">
        <v>21.399717089999999</v>
      </c>
      <c r="H12" s="497">
        <v>25.22966181</v>
      </c>
      <c r="I12" s="497">
        <v>29.62428427</v>
      </c>
      <c r="J12" s="497">
        <v>29.735847719999999</v>
      </c>
      <c r="K12" s="497">
        <v>26.71167552</v>
      </c>
      <c r="L12" s="497">
        <v>22.85617736</v>
      </c>
      <c r="M12" s="497">
        <v>21.792898149999999</v>
      </c>
      <c r="N12" s="497">
        <v>25.594195580000001</v>
      </c>
      <c r="O12" s="497">
        <v>27.338835060000001</v>
      </c>
      <c r="P12" s="497">
        <v>25.932997629999999</v>
      </c>
      <c r="Q12" s="497">
        <v>24.192792180000001</v>
      </c>
      <c r="R12" s="497">
        <v>22.050368550000002</v>
      </c>
      <c r="S12" s="497">
        <v>22.93158236</v>
      </c>
      <c r="T12" s="497">
        <v>26.441782799999999</v>
      </c>
      <c r="U12" s="497">
        <v>29.428280659999999</v>
      </c>
      <c r="V12" s="497">
        <v>30.489883259999999</v>
      </c>
      <c r="W12" s="497">
        <v>27.408300059999998</v>
      </c>
      <c r="X12" s="497">
        <v>24.111391019999999</v>
      </c>
      <c r="Y12" s="497">
        <v>23.146115300000002</v>
      </c>
      <c r="Z12" s="497">
        <v>24.266324210000001</v>
      </c>
      <c r="AA12" s="497">
        <v>27.69491313</v>
      </c>
      <c r="AB12" s="497">
        <v>26.189213299999999</v>
      </c>
      <c r="AC12" s="497">
        <v>24.165119650000001</v>
      </c>
      <c r="AD12" s="497">
        <v>22.53403793</v>
      </c>
      <c r="AE12" s="497">
        <v>24.747686250000001</v>
      </c>
      <c r="AF12" s="497">
        <v>28.406758409999998</v>
      </c>
      <c r="AG12" s="497">
        <v>31.65167778</v>
      </c>
      <c r="AH12" s="497">
        <v>30.523013200000001</v>
      </c>
      <c r="AI12" s="497">
        <v>26.904153820000001</v>
      </c>
      <c r="AJ12" s="497">
        <v>22.9687375</v>
      </c>
      <c r="AK12" s="497">
        <v>22.377659130000001</v>
      </c>
      <c r="AL12" s="497">
        <v>25.294901029999998</v>
      </c>
      <c r="AM12" s="497">
        <v>26.287353700000001</v>
      </c>
      <c r="AN12" s="497">
        <v>23.69469509</v>
      </c>
      <c r="AO12" s="497">
        <v>23.121483250000001</v>
      </c>
      <c r="AP12" s="497">
        <v>22.104961400000001</v>
      </c>
      <c r="AQ12" s="497">
        <v>22.995236210000002</v>
      </c>
      <c r="AR12" s="497">
        <v>26.009461510000001</v>
      </c>
      <c r="AS12" s="497">
        <v>29.855769760000001</v>
      </c>
      <c r="AT12" s="497">
        <v>31.076695350000001</v>
      </c>
      <c r="AU12" s="497">
        <v>28.166397809999999</v>
      </c>
      <c r="AV12" s="497">
        <v>23.587047170000002</v>
      </c>
      <c r="AW12" s="497">
        <v>22.65859098</v>
      </c>
      <c r="AX12" s="497">
        <v>24.704165790000001</v>
      </c>
      <c r="AY12" s="497">
        <v>28.674265080000001</v>
      </c>
      <c r="AZ12" s="497">
        <v>25.303263309999998</v>
      </c>
      <c r="BA12" s="497">
        <v>22.933046300000001</v>
      </c>
      <c r="BB12" s="497">
        <v>22.147516549999999</v>
      </c>
      <c r="BC12" s="497">
        <v>24.811722240000002</v>
      </c>
      <c r="BD12" s="720">
        <v>27.890141679999999</v>
      </c>
      <c r="BE12" s="720">
        <v>31.114011659999999</v>
      </c>
      <c r="BF12" s="720">
        <v>30.659003022</v>
      </c>
      <c r="BG12" s="720">
        <v>27.75</v>
      </c>
      <c r="BH12" s="502">
        <v>23.748169999999998</v>
      </c>
      <c r="BI12" s="502">
        <v>22.81165</v>
      </c>
      <c r="BJ12" s="502">
        <v>25.05602</v>
      </c>
      <c r="BK12" s="502">
        <v>27.974299999999999</v>
      </c>
      <c r="BL12" s="502">
        <v>24.516839999999998</v>
      </c>
      <c r="BM12" s="502">
        <v>23.603110000000001</v>
      </c>
      <c r="BN12" s="502">
        <v>22.47363</v>
      </c>
      <c r="BO12" s="502">
        <v>24.47897</v>
      </c>
      <c r="BP12" s="502">
        <v>27.360099999999999</v>
      </c>
      <c r="BQ12" s="502">
        <v>31.193100000000001</v>
      </c>
      <c r="BR12" s="502">
        <v>30.999269999999999</v>
      </c>
      <c r="BS12" s="502">
        <v>27.891739999999999</v>
      </c>
      <c r="BT12" s="502">
        <v>23.612719999999999</v>
      </c>
      <c r="BU12" s="502">
        <v>22.732140000000001</v>
      </c>
      <c r="BV12" s="502">
        <v>25.081199999999999</v>
      </c>
    </row>
    <row r="13" spans="1:74" ht="11.1" customHeight="1" x14ac:dyDescent="0.2">
      <c r="A13" s="55" t="s">
        <v>643</v>
      </c>
      <c r="B13" s="866" t="s">
        <v>1035</v>
      </c>
      <c r="C13" s="497">
        <v>49.676004820000003</v>
      </c>
      <c r="D13" s="497">
        <v>47.572514400000003</v>
      </c>
      <c r="E13" s="497">
        <v>47.546717829999999</v>
      </c>
      <c r="F13" s="497">
        <v>44.565966830000001</v>
      </c>
      <c r="G13" s="497">
        <v>46.660559110000001</v>
      </c>
      <c r="H13" s="497">
        <v>55.680850390000003</v>
      </c>
      <c r="I13" s="497">
        <v>63.733729400000001</v>
      </c>
      <c r="J13" s="497">
        <v>63.490863740000002</v>
      </c>
      <c r="K13" s="497">
        <v>57.475265159999999</v>
      </c>
      <c r="L13" s="497">
        <v>51.476610409999999</v>
      </c>
      <c r="M13" s="497">
        <v>45.489538260000003</v>
      </c>
      <c r="N13" s="497">
        <v>50.771642659999998</v>
      </c>
      <c r="O13" s="497">
        <v>52.876892490000003</v>
      </c>
      <c r="P13" s="497">
        <v>46.253105259999998</v>
      </c>
      <c r="Q13" s="497">
        <v>46.569717509999997</v>
      </c>
      <c r="R13" s="497">
        <v>46.547124250000003</v>
      </c>
      <c r="S13" s="497">
        <v>48.759313519999999</v>
      </c>
      <c r="T13" s="497">
        <v>57.198268339999998</v>
      </c>
      <c r="U13" s="497">
        <v>64.304796210000006</v>
      </c>
      <c r="V13" s="497">
        <v>65.474984660000004</v>
      </c>
      <c r="W13" s="497">
        <v>61.392409479999998</v>
      </c>
      <c r="X13" s="497">
        <v>53.52930164</v>
      </c>
      <c r="Y13" s="497">
        <v>47.352202460000001</v>
      </c>
      <c r="Z13" s="497">
        <v>49.377387280000001</v>
      </c>
      <c r="AA13" s="497">
        <v>54.559522430000001</v>
      </c>
      <c r="AB13" s="497">
        <v>51.488855979999997</v>
      </c>
      <c r="AC13" s="497">
        <v>51.15879683</v>
      </c>
      <c r="AD13" s="497">
        <v>49.037681290000002</v>
      </c>
      <c r="AE13" s="497">
        <v>56.217021760000002</v>
      </c>
      <c r="AF13" s="497">
        <v>64.278962949999993</v>
      </c>
      <c r="AG13" s="497">
        <v>70.162222209999996</v>
      </c>
      <c r="AH13" s="497">
        <v>70.472637000000006</v>
      </c>
      <c r="AI13" s="497">
        <v>62.564259419999999</v>
      </c>
      <c r="AJ13" s="497">
        <v>53.774439149999999</v>
      </c>
      <c r="AK13" s="497">
        <v>49.973976370000003</v>
      </c>
      <c r="AL13" s="497">
        <v>55.336420799999999</v>
      </c>
      <c r="AM13" s="497">
        <v>52.246004560000003</v>
      </c>
      <c r="AN13" s="497">
        <v>48.918893400000002</v>
      </c>
      <c r="AO13" s="497">
        <v>51.530738970000002</v>
      </c>
      <c r="AP13" s="497">
        <v>49.214688649999999</v>
      </c>
      <c r="AQ13" s="497">
        <v>54.200997450000003</v>
      </c>
      <c r="AR13" s="497">
        <v>62.704371049999999</v>
      </c>
      <c r="AS13" s="497">
        <v>72.758667020000004</v>
      </c>
      <c r="AT13" s="497">
        <v>76.961676240000003</v>
      </c>
      <c r="AU13" s="497">
        <v>69.517391399999994</v>
      </c>
      <c r="AV13" s="497">
        <v>59.59338632</v>
      </c>
      <c r="AW13" s="497">
        <v>51.468263039999997</v>
      </c>
      <c r="AX13" s="497">
        <v>51.734065010000002</v>
      </c>
      <c r="AY13" s="497">
        <v>56.528686489999998</v>
      </c>
      <c r="AZ13" s="497">
        <v>50.990824500000002</v>
      </c>
      <c r="BA13" s="497">
        <v>47.404219699999999</v>
      </c>
      <c r="BB13" s="497">
        <v>47.536456690000001</v>
      </c>
      <c r="BC13" s="497">
        <v>55.870117239999999</v>
      </c>
      <c r="BD13" s="720">
        <v>64.237374250000002</v>
      </c>
      <c r="BE13" s="720">
        <v>69.687539869999995</v>
      </c>
      <c r="BF13" s="720">
        <v>73.935007601999999</v>
      </c>
      <c r="BG13" s="720">
        <v>67.860009984000001</v>
      </c>
      <c r="BH13" s="502">
        <v>61.46228</v>
      </c>
      <c r="BI13" s="502">
        <v>54.520690000000002</v>
      </c>
      <c r="BJ13" s="502">
        <v>55.461190000000002</v>
      </c>
      <c r="BK13" s="502">
        <v>58.335920000000002</v>
      </c>
      <c r="BL13" s="502">
        <v>52.444339999999997</v>
      </c>
      <c r="BM13" s="502">
        <v>51.378439999999998</v>
      </c>
      <c r="BN13" s="502">
        <v>50.060899999999997</v>
      </c>
      <c r="BO13" s="502">
        <v>57.470820000000003</v>
      </c>
      <c r="BP13" s="502">
        <v>65.645960000000002</v>
      </c>
      <c r="BQ13" s="502">
        <v>74.127430000000004</v>
      </c>
      <c r="BR13" s="502">
        <v>78.129069999999999</v>
      </c>
      <c r="BS13" s="502">
        <v>71.688900000000004</v>
      </c>
      <c r="BT13" s="502">
        <v>64.522450000000006</v>
      </c>
      <c r="BU13" s="502">
        <v>57.041289999999996</v>
      </c>
      <c r="BV13" s="502">
        <v>58.156959999999998</v>
      </c>
    </row>
    <row r="14" spans="1:74" ht="11.1" customHeight="1" x14ac:dyDescent="0.2">
      <c r="A14" s="55" t="s">
        <v>644</v>
      </c>
      <c r="B14" s="866" t="s">
        <v>1036</v>
      </c>
      <c r="C14" s="497">
        <v>22.912751950000001</v>
      </c>
      <c r="D14" s="497">
        <v>21.16037824</v>
      </c>
      <c r="E14" s="497">
        <v>21.115442770000001</v>
      </c>
      <c r="F14" s="497">
        <v>19.97381111</v>
      </c>
      <c r="G14" s="497">
        <v>23.039523509999999</v>
      </c>
      <c r="H14" s="497">
        <v>25.440826569999999</v>
      </c>
      <c r="I14" s="497">
        <v>30.12195406</v>
      </c>
      <c r="J14" s="497">
        <v>30.771756379999999</v>
      </c>
      <c r="K14" s="497">
        <v>25.599894979999998</v>
      </c>
      <c r="L14" s="497">
        <v>23.080596570000001</v>
      </c>
      <c r="M14" s="497">
        <v>20.96178269</v>
      </c>
      <c r="N14" s="497">
        <v>22.882377330000001</v>
      </c>
      <c r="O14" s="497">
        <v>22.864448400000001</v>
      </c>
      <c r="P14" s="497">
        <v>20.558169790000001</v>
      </c>
      <c r="Q14" s="497">
        <v>21.33119524</v>
      </c>
      <c r="R14" s="497">
        <v>21.191101700000001</v>
      </c>
      <c r="S14" s="497">
        <v>23.40799633</v>
      </c>
      <c r="T14" s="497">
        <v>28.522769879999998</v>
      </c>
      <c r="U14" s="497">
        <v>31.076993099999999</v>
      </c>
      <c r="V14" s="497">
        <v>29.84752353</v>
      </c>
      <c r="W14" s="497">
        <v>26.055819880000001</v>
      </c>
      <c r="X14" s="497">
        <v>22.048355740000002</v>
      </c>
      <c r="Y14" s="497">
        <v>20.940602219999999</v>
      </c>
      <c r="Z14" s="497">
        <v>22.861521410000002</v>
      </c>
      <c r="AA14" s="497">
        <v>23.613109089999998</v>
      </c>
      <c r="AB14" s="497">
        <v>21.271334329999998</v>
      </c>
      <c r="AC14" s="497">
        <v>22.16789631</v>
      </c>
      <c r="AD14" s="497">
        <v>21.73903404</v>
      </c>
      <c r="AE14" s="497">
        <v>23.89464456</v>
      </c>
      <c r="AF14" s="497">
        <v>27.59036746</v>
      </c>
      <c r="AG14" s="497">
        <v>31.836720669999998</v>
      </c>
      <c r="AH14" s="497">
        <v>30.688264329999999</v>
      </c>
      <c r="AI14" s="497">
        <v>26.9831343</v>
      </c>
      <c r="AJ14" s="497">
        <v>22.94175907</v>
      </c>
      <c r="AK14" s="497">
        <v>22.001403379999999</v>
      </c>
      <c r="AL14" s="497">
        <v>24.35791751</v>
      </c>
      <c r="AM14" s="497">
        <v>24.286286440000001</v>
      </c>
      <c r="AN14" s="497">
        <v>21.866469420000001</v>
      </c>
      <c r="AO14" s="497">
        <v>22.755854630000002</v>
      </c>
      <c r="AP14" s="497">
        <v>21.880493510000001</v>
      </c>
      <c r="AQ14" s="497">
        <v>23.871472870000002</v>
      </c>
      <c r="AR14" s="497">
        <v>25.303957910000001</v>
      </c>
      <c r="AS14" s="497">
        <v>32.692584609999997</v>
      </c>
      <c r="AT14" s="497">
        <v>31.463241150000002</v>
      </c>
      <c r="AU14" s="497">
        <v>26.220946390000002</v>
      </c>
      <c r="AV14" s="497">
        <v>23.60943666</v>
      </c>
      <c r="AW14" s="497">
        <v>21.836054770000001</v>
      </c>
      <c r="AX14" s="497">
        <v>23.810828040000001</v>
      </c>
      <c r="AY14" s="497">
        <v>24.814606950000002</v>
      </c>
      <c r="AZ14" s="497">
        <v>22.491568019999999</v>
      </c>
      <c r="BA14" s="497">
        <v>22.616528410000001</v>
      </c>
      <c r="BB14" s="497">
        <v>21.964589920000002</v>
      </c>
      <c r="BC14" s="497">
        <v>24.629518749999999</v>
      </c>
      <c r="BD14" s="720">
        <v>29.565918620000001</v>
      </c>
      <c r="BE14" s="720">
        <v>33.61859604</v>
      </c>
      <c r="BF14" s="720">
        <v>32.394986961999997</v>
      </c>
      <c r="BG14" s="720">
        <v>27.419999642000001</v>
      </c>
      <c r="BH14" s="502">
        <v>24.14273</v>
      </c>
      <c r="BI14" s="502">
        <v>22.232119999999998</v>
      </c>
      <c r="BJ14" s="502">
        <v>24.581469999999999</v>
      </c>
      <c r="BK14" s="502">
        <v>25.242740000000001</v>
      </c>
      <c r="BL14" s="502">
        <v>22.251159999999999</v>
      </c>
      <c r="BM14" s="502">
        <v>23.072900000000001</v>
      </c>
      <c r="BN14" s="502">
        <v>22.605499999999999</v>
      </c>
      <c r="BO14" s="502">
        <v>25.20908</v>
      </c>
      <c r="BP14" s="502">
        <v>28.88776</v>
      </c>
      <c r="BQ14" s="502">
        <v>33.217329999999997</v>
      </c>
      <c r="BR14" s="502">
        <v>32.577019999999997</v>
      </c>
      <c r="BS14" s="502">
        <v>28.160740000000001</v>
      </c>
      <c r="BT14" s="502">
        <v>24.34301</v>
      </c>
      <c r="BU14" s="502">
        <v>22.517980000000001</v>
      </c>
      <c r="BV14" s="502">
        <v>24.92041</v>
      </c>
    </row>
    <row r="15" spans="1:74" ht="11.1" customHeight="1" x14ac:dyDescent="0.2">
      <c r="A15" s="55" t="s">
        <v>645</v>
      </c>
      <c r="B15" s="866" t="s">
        <v>1037</v>
      </c>
      <c r="C15" s="497">
        <v>34.011586880000003</v>
      </c>
      <c r="D15" s="497">
        <v>29.245786949999999</v>
      </c>
      <c r="E15" s="497">
        <v>31.82647811</v>
      </c>
      <c r="F15" s="497">
        <v>27.836384890000001</v>
      </c>
      <c r="G15" s="497">
        <v>29.071852190000001</v>
      </c>
      <c r="H15" s="497">
        <v>31.764359720000002</v>
      </c>
      <c r="I15" s="497">
        <v>37.37542534</v>
      </c>
      <c r="J15" s="497">
        <v>35.377393980000001</v>
      </c>
      <c r="K15" s="497">
        <v>34.220908950000002</v>
      </c>
      <c r="L15" s="497">
        <v>34.214906810000002</v>
      </c>
      <c r="M15" s="497">
        <v>28.10852573</v>
      </c>
      <c r="N15" s="497">
        <v>34.84651951</v>
      </c>
      <c r="O15" s="497">
        <v>31.469344199999998</v>
      </c>
      <c r="P15" s="497">
        <v>28.563137220000002</v>
      </c>
      <c r="Q15" s="497">
        <v>33.935256340000002</v>
      </c>
      <c r="R15" s="497">
        <v>26.435921990000001</v>
      </c>
      <c r="S15" s="497">
        <v>29.234760510000001</v>
      </c>
      <c r="T15" s="497">
        <v>33.911278930000002</v>
      </c>
      <c r="U15" s="497">
        <v>38.05901574</v>
      </c>
      <c r="V15" s="497">
        <v>37.990281359999997</v>
      </c>
      <c r="W15" s="497">
        <v>34.248257379999998</v>
      </c>
      <c r="X15" s="497">
        <v>31.532458890000001</v>
      </c>
      <c r="Y15" s="497">
        <v>30.27043943</v>
      </c>
      <c r="Z15" s="497">
        <v>33.933586060000003</v>
      </c>
      <c r="AA15" s="497">
        <v>34.741069289999999</v>
      </c>
      <c r="AB15" s="497">
        <v>29.192845510000001</v>
      </c>
      <c r="AC15" s="497">
        <v>32.55102995</v>
      </c>
      <c r="AD15" s="497">
        <v>30.10539447</v>
      </c>
      <c r="AE15" s="497">
        <v>30.07199018</v>
      </c>
      <c r="AF15" s="497">
        <v>32.521636229999999</v>
      </c>
      <c r="AG15" s="497">
        <v>36.237569059999998</v>
      </c>
      <c r="AH15" s="497">
        <v>40.115421040000001</v>
      </c>
      <c r="AI15" s="497">
        <v>37.039209239999998</v>
      </c>
      <c r="AJ15" s="497">
        <v>32.354657060000001</v>
      </c>
      <c r="AK15" s="497">
        <v>30.681157370000001</v>
      </c>
      <c r="AL15" s="497">
        <v>33.481373589999997</v>
      </c>
      <c r="AM15" s="497">
        <v>34.240734400000001</v>
      </c>
      <c r="AN15" s="497">
        <v>29.84507043</v>
      </c>
      <c r="AO15" s="497">
        <v>32.745676600000003</v>
      </c>
      <c r="AP15" s="497">
        <v>27.62886022</v>
      </c>
      <c r="AQ15" s="497">
        <v>29.04100747</v>
      </c>
      <c r="AR15" s="497">
        <v>29.958187970000001</v>
      </c>
      <c r="AS15" s="497">
        <v>34.518460189999999</v>
      </c>
      <c r="AT15" s="497">
        <v>37.044722980000003</v>
      </c>
      <c r="AU15" s="497">
        <v>32.85423608</v>
      </c>
      <c r="AV15" s="497">
        <v>31.177299380000001</v>
      </c>
      <c r="AW15" s="497">
        <v>30.197134869999999</v>
      </c>
      <c r="AX15" s="497">
        <v>31.67241817</v>
      </c>
      <c r="AY15" s="497">
        <v>34.37341842</v>
      </c>
      <c r="AZ15" s="497">
        <v>30.158203669999999</v>
      </c>
      <c r="BA15" s="497">
        <v>30.063234909999998</v>
      </c>
      <c r="BB15" s="497">
        <v>28.76823709</v>
      </c>
      <c r="BC15" s="497">
        <v>28.77010727</v>
      </c>
      <c r="BD15" s="720">
        <v>30.928383499999999</v>
      </c>
      <c r="BE15" s="720">
        <v>37.886300409999997</v>
      </c>
      <c r="BF15" s="720">
        <v>38.253996573999999</v>
      </c>
      <c r="BG15" s="720">
        <v>34.469994190000001</v>
      </c>
      <c r="BH15" s="502">
        <v>32.33173</v>
      </c>
      <c r="BI15" s="502">
        <v>30.36722</v>
      </c>
      <c r="BJ15" s="502">
        <v>32.050339999999998</v>
      </c>
      <c r="BK15" s="502">
        <v>34.306480000000001</v>
      </c>
      <c r="BL15" s="502">
        <v>28.852229999999999</v>
      </c>
      <c r="BM15" s="502">
        <v>29.697220000000002</v>
      </c>
      <c r="BN15" s="502">
        <v>28.639990000000001</v>
      </c>
      <c r="BO15" s="502">
        <v>28.89339</v>
      </c>
      <c r="BP15" s="502">
        <v>30.861149999999999</v>
      </c>
      <c r="BQ15" s="502">
        <v>36.367570000000001</v>
      </c>
      <c r="BR15" s="502">
        <v>37.834269999999997</v>
      </c>
      <c r="BS15" s="502">
        <v>34.857700000000001</v>
      </c>
      <c r="BT15" s="502">
        <v>32.046639999999996</v>
      </c>
      <c r="BU15" s="502">
        <v>30.110749999999999</v>
      </c>
      <c r="BV15" s="502">
        <v>32.017270000000003</v>
      </c>
    </row>
    <row r="16" spans="1:74" ht="11.25" customHeight="1" x14ac:dyDescent="0.2">
      <c r="A16" s="55" t="s">
        <v>646</v>
      </c>
      <c r="B16" s="866" t="s">
        <v>1038</v>
      </c>
      <c r="C16" s="497">
        <v>1.3641831799999999</v>
      </c>
      <c r="D16" s="497">
        <v>1.2154954499999999</v>
      </c>
      <c r="E16" s="497">
        <v>1.26064127</v>
      </c>
      <c r="F16" s="497">
        <v>1.0941694</v>
      </c>
      <c r="G16" s="497">
        <v>1.1163381100000001</v>
      </c>
      <c r="H16" s="497">
        <v>1.1596300500000001</v>
      </c>
      <c r="I16" s="497">
        <v>1.20826642</v>
      </c>
      <c r="J16" s="497">
        <v>1.2356844199999999</v>
      </c>
      <c r="K16" s="497">
        <v>1.1922956899999999</v>
      </c>
      <c r="L16" s="497">
        <v>1.2773580499999999</v>
      </c>
      <c r="M16" s="497">
        <v>1.28143268</v>
      </c>
      <c r="N16" s="497">
        <v>1.3088433500000001</v>
      </c>
      <c r="O16" s="497">
        <v>1.26681786</v>
      </c>
      <c r="P16" s="497">
        <v>1.14554044</v>
      </c>
      <c r="Q16" s="497">
        <v>1.2487043900000001</v>
      </c>
      <c r="R16" s="497">
        <v>1.17650777</v>
      </c>
      <c r="S16" s="497">
        <v>1.21440569</v>
      </c>
      <c r="T16" s="497">
        <v>1.19536153</v>
      </c>
      <c r="U16" s="497">
        <v>1.2568445100000001</v>
      </c>
      <c r="V16" s="497">
        <v>1.2770840299999999</v>
      </c>
      <c r="W16" s="497">
        <v>1.2195703</v>
      </c>
      <c r="X16" s="497">
        <v>1.2687694199999999</v>
      </c>
      <c r="Y16" s="497">
        <v>1.2948821699999999</v>
      </c>
      <c r="Z16" s="497">
        <v>1.3413329599999999</v>
      </c>
      <c r="AA16" s="497">
        <v>1.3073351900000001</v>
      </c>
      <c r="AB16" s="497">
        <v>1.1637704099999999</v>
      </c>
      <c r="AC16" s="497">
        <v>1.2613754100000001</v>
      </c>
      <c r="AD16" s="497">
        <v>1.1950009399999999</v>
      </c>
      <c r="AE16" s="497">
        <v>1.2191797</v>
      </c>
      <c r="AF16" s="497">
        <v>1.1919244200000001</v>
      </c>
      <c r="AG16" s="497">
        <v>1.2525530300000001</v>
      </c>
      <c r="AH16" s="497">
        <v>1.2826227100000001</v>
      </c>
      <c r="AI16" s="497">
        <v>1.26132939</v>
      </c>
      <c r="AJ16" s="497">
        <v>1.3009800199999999</v>
      </c>
      <c r="AK16" s="497">
        <v>1.2779256800000001</v>
      </c>
      <c r="AL16" s="497">
        <v>1.3271981100000001</v>
      </c>
      <c r="AM16" s="497">
        <v>1.3135764999999999</v>
      </c>
      <c r="AN16" s="497">
        <v>1.1437472399999999</v>
      </c>
      <c r="AO16" s="497">
        <v>1.25603479</v>
      </c>
      <c r="AP16" s="497">
        <v>1.20497985</v>
      </c>
      <c r="AQ16" s="497">
        <v>1.1940984100000001</v>
      </c>
      <c r="AR16" s="497">
        <v>1.17051763</v>
      </c>
      <c r="AS16" s="497">
        <v>1.2497078699999999</v>
      </c>
      <c r="AT16" s="497">
        <v>1.2708961000000001</v>
      </c>
      <c r="AU16" s="497">
        <v>1.2241966500000001</v>
      </c>
      <c r="AV16" s="497">
        <v>1.2827314000000001</v>
      </c>
      <c r="AW16" s="497">
        <v>1.2664451000000001</v>
      </c>
      <c r="AX16" s="497">
        <v>1.3143661200000001</v>
      </c>
      <c r="AY16" s="497">
        <v>1.30036971</v>
      </c>
      <c r="AZ16" s="497">
        <v>1.2104680299999999</v>
      </c>
      <c r="BA16" s="497">
        <v>1.2255696700000001</v>
      </c>
      <c r="BB16" s="497">
        <v>1.17215121</v>
      </c>
      <c r="BC16" s="497">
        <v>1.19738023</v>
      </c>
      <c r="BD16" s="720">
        <v>1.1944386</v>
      </c>
      <c r="BE16" s="720">
        <v>1.24382796</v>
      </c>
      <c r="BF16" s="720">
        <v>1.2666823199999999</v>
      </c>
      <c r="BG16" s="720">
        <v>1.2229557</v>
      </c>
      <c r="BH16" s="502">
        <v>1.2816650000000001</v>
      </c>
      <c r="BI16" s="502">
        <v>1.262211</v>
      </c>
      <c r="BJ16" s="502">
        <v>1.3110679999999999</v>
      </c>
      <c r="BK16" s="502">
        <v>1.2994589999999999</v>
      </c>
      <c r="BL16" s="502">
        <v>1.1763939999999999</v>
      </c>
      <c r="BM16" s="502">
        <v>1.2226760000000001</v>
      </c>
      <c r="BN16" s="502">
        <v>1.1793089999999999</v>
      </c>
      <c r="BO16" s="502">
        <v>1.199641</v>
      </c>
      <c r="BP16" s="502">
        <v>1.1983060000000001</v>
      </c>
      <c r="BQ16" s="502">
        <v>1.248604</v>
      </c>
      <c r="BR16" s="502">
        <v>1.266875</v>
      </c>
      <c r="BS16" s="502">
        <v>1.2214100000000001</v>
      </c>
      <c r="BT16" s="502">
        <v>1.2775319999999999</v>
      </c>
      <c r="BU16" s="502">
        <v>1.256564</v>
      </c>
      <c r="BV16" s="502">
        <v>1.304092</v>
      </c>
    </row>
    <row r="17" spans="1:74" ht="11.1" customHeight="1" x14ac:dyDescent="0.2">
      <c r="A17" s="55"/>
      <c r="B17" s="58"/>
      <c r="C17" s="496"/>
      <c r="D17" s="496"/>
      <c r="E17" s="496"/>
      <c r="F17" s="496"/>
      <c r="G17" s="496"/>
      <c r="H17" s="496"/>
      <c r="I17" s="496"/>
      <c r="J17" s="496"/>
      <c r="K17" s="496"/>
      <c r="L17" s="496"/>
      <c r="M17" s="496"/>
      <c r="N17" s="496"/>
      <c r="O17" s="496"/>
      <c r="P17" s="496"/>
      <c r="Q17" s="496"/>
      <c r="R17" s="496"/>
      <c r="S17" s="496"/>
      <c r="T17" s="496"/>
      <c r="U17" s="496"/>
      <c r="V17" s="496"/>
      <c r="W17" s="496"/>
      <c r="X17" s="496"/>
      <c r="Y17" s="496"/>
      <c r="Z17" s="496"/>
      <c r="AA17" s="496"/>
      <c r="AB17" s="496"/>
      <c r="AC17" s="496"/>
      <c r="AD17" s="496"/>
      <c r="AE17" s="496"/>
      <c r="AF17" s="496"/>
      <c r="AG17" s="496"/>
      <c r="AH17" s="496"/>
      <c r="AI17" s="496"/>
      <c r="AJ17" s="496"/>
      <c r="AK17" s="496"/>
      <c r="AL17" s="496"/>
      <c r="AM17" s="496"/>
      <c r="AN17" s="496"/>
      <c r="AO17" s="496"/>
      <c r="AP17" s="496"/>
      <c r="AQ17" s="496"/>
      <c r="AR17" s="496"/>
      <c r="AS17" s="496"/>
      <c r="AT17" s="496"/>
      <c r="AU17" s="496"/>
      <c r="AV17" s="496"/>
      <c r="AW17" s="496"/>
      <c r="AX17" s="496"/>
      <c r="AY17" s="162"/>
      <c r="AZ17" s="162"/>
      <c r="BA17" s="162"/>
      <c r="BB17" s="162"/>
      <c r="BC17" s="162"/>
      <c r="BD17" s="775"/>
      <c r="BE17" s="775"/>
      <c r="BF17" s="775"/>
      <c r="BG17" s="775"/>
      <c r="BH17" s="500"/>
      <c r="BI17" s="501"/>
      <c r="BJ17" s="501"/>
      <c r="BK17" s="501"/>
      <c r="BL17" s="501"/>
      <c r="BM17" s="501"/>
      <c r="BN17" s="501"/>
      <c r="BO17" s="501"/>
      <c r="BP17" s="501"/>
      <c r="BQ17" s="501"/>
      <c r="BR17" s="501"/>
      <c r="BS17" s="501"/>
      <c r="BT17" s="501"/>
      <c r="BU17" s="501"/>
      <c r="BV17" s="501"/>
    </row>
    <row r="18" spans="1:74" s="58" customFormat="1" ht="11.1" customHeight="1" x14ac:dyDescent="0.2">
      <c r="A18" s="506" t="s">
        <v>614</v>
      </c>
      <c r="B18" s="868" t="s">
        <v>1064</v>
      </c>
      <c r="C18" s="338">
        <v>124.44221134999999</v>
      </c>
      <c r="D18" s="338">
        <v>112.12288192</v>
      </c>
      <c r="E18" s="338">
        <v>104.25494275</v>
      </c>
      <c r="F18" s="338">
        <v>97.759203060000004</v>
      </c>
      <c r="G18" s="338">
        <v>105.68094311</v>
      </c>
      <c r="H18" s="338">
        <v>131.53805062999999</v>
      </c>
      <c r="I18" s="338">
        <v>167.10814163000001</v>
      </c>
      <c r="J18" s="338">
        <v>158.93914744</v>
      </c>
      <c r="K18" s="338">
        <v>127.82389320999999</v>
      </c>
      <c r="L18" s="338">
        <v>105.51393613</v>
      </c>
      <c r="M18" s="338">
        <v>99.660936559999996</v>
      </c>
      <c r="N18" s="338">
        <v>129.76075834</v>
      </c>
      <c r="O18" s="338">
        <v>136.68235149</v>
      </c>
      <c r="P18" s="338">
        <v>126.54955735999999</v>
      </c>
      <c r="Q18" s="338">
        <v>114.37398007</v>
      </c>
      <c r="R18" s="338">
        <v>93.890880019999997</v>
      </c>
      <c r="S18" s="338">
        <v>101.16029415</v>
      </c>
      <c r="T18" s="338">
        <v>132.15348567000001</v>
      </c>
      <c r="U18" s="338">
        <v>154.49457176000001</v>
      </c>
      <c r="V18" s="338">
        <v>157.79177211000001</v>
      </c>
      <c r="W18" s="338">
        <v>131.11130374000001</v>
      </c>
      <c r="X18" s="338">
        <v>103.99221442</v>
      </c>
      <c r="Y18" s="338">
        <v>100.59096642</v>
      </c>
      <c r="Z18" s="338">
        <v>117.69550511</v>
      </c>
      <c r="AA18" s="338">
        <v>140.50406917999999</v>
      </c>
      <c r="AB18" s="338">
        <v>125.34230287</v>
      </c>
      <c r="AC18" s="338">
        <v>111.43858992</v>
      </c>
      <c r="AD18" s="338">
        <v>97.431844069999997</v>
      </c>
      <c r="AE18" s="338">
        <v>110.07073411</v>
      </c>
      <c r="AF18" s="338">
        <v>136.31028785999999</v>
      </c>
      <c r="AG18" s="338">
        <v>164.27657787999999</v>
      </c>
      <c r="AH18" s="338">
        <v>160.27146691999999</v>
      </c>
      <c r="AI18" s="338">
        <v>129.24131835</v>
      </c>
      <c r="AJ18" s="338">
        <v>99.792191209999999</v>
      </c>
      <c r="AK18" s="338">
        <v>103.15207773</v>
      </c>
      <c r="AL18" s="338">
        <v>131.40170252999999</v>
      </c>
      <c r="AM18" s="338">
        <v>132.05870313</v>
      </c>
      <c r="AN18" s="338">
        <v>112.54312505999999</v>
      </c>
      <c r="AO18" s="338">
        <v>110.79176216</v>
      </c>
      <c r="AP18" s="338">
        <v>96.541919519999993</v>
      </c>
      <c r="AQ18" s="338">
        <v>100.47926977</v>
      </c>
      <c r="AR18" s="338">
        <v>121.56809924</v>
      </c>
      <c r="AS18" s="338">
        <v>160.085137</v>
      </c>
      <c r="AT18" s="338">
        <v>162.03076591000001</v>
      </c>
      <c r="AU18" s="338">
        <v>133.3204021</v>
      </c>
      <c r="AV18" s="338">
        <v>103.76745036</v>
      </c>
      <c r="AW18" s="338">
        <v>102.42752222999999</v>
      </c>
      <c r="AX18" s="338">
        <v>119.0524793</v>
      </c>
      <c r="AY18" s="338">
        <v>142.83892144999999</v>
      </c>
      <c r="AZ18" s="338">
        <v>117.71559860000001</v>
      </c>
      <c r="BA18" s="338">
        <v>103.97448639</v>
      </c>
      <c r="BB18" s="338">
        <v>96.236190109999995</v>
      </c>
      <c r="BC18" s="338">
        <v>109.07579142</v>
      </c>
      <c r="BD18" s="776">
        <v>139.20562856999999</v>
      </c>
      <c r="BE18" s="776">
        <v>165.79586387000001</v>
      </c>
      <c r="BF18" s="776">
        <v>160.67132036000001</v>
      </c>
      <c r="BG18" s="776">
        <v>131.18886703000001</v>
      </c>
      <c r="BH18" s="508">
        <v>106.5286</v>
      </c>
      <c r="BI18" s="508">
        <v>104.23820000000001</v>
      </c>
      <c r="BJ18" s="508">
        <v>125.2711</v>
      </c>
      <c r="BK18" s="508">
        <v>143.1738</v>
      </c>
      <c r="BL18" s="508">
        <v>117.9273</v>
      </c>
      <c r="BM18" s="508">
        <v>109.1144</v>
      </c>
      <c r="BN18" s="508">
        <v>99.397239999999996</v>
      </c>
      <c r="BO18" s="508">
        <v>108.3939</v>
      </c>
      <c r="BP18" s="508">
        <v>135.8227</v>
      </c>
      <c r="BQ18" s="508">
        <v>167.86420000000001</v>
      </c>
      <c r="BR18" s="508">
        <v>166.5044</v>
      </c>
      <c r="BS18" s="508">
        <v>136.47409999999999</v>
      </c>
      <c r="BT18" s="508">
        <v>107.58669999999999</v>
      </c>
      <c r="BU18" s="508">
        <v>104.50190000000001</v>
      </c>
      <c r="BV18" s="508">
        <v>126.0639</v>
      </c>
    </row>
    <row r="19" spans="1:74" ht="11.1" customHeight="1" x14ac:dyDescent="0.2">
      <c r="A19" s="55" t="s">
        <v>604</v>
      </c>
      <c r="B19" s="866" t="s">
        <v>1029</v>
      </c>
      <c r="C19" s="497">
        <v>4.3186383900000003</v>
      </c>
      <c r="D19" s="497">
        <v>3.7655703599999999</v>
      </c>
      <c r="E19" s="497">
        <v>3.6246973499999999</v>
      </c>
      <c r="F19" s="497">
        <v>3.5249499900000001</v>
      </c>
      <c r="G19" s="497">
        <v>3.4018156400000001</v>
      </c>
      <c r="H19" s="497">
        <v>4.0332014599999999</v>
      </c>
      <c r="I19" s="497">
        <v>5.4464944600000003</v>
      </c>
      <c r="J19" s="497">
        <v>5.30441568</v>
      </c>
      <c r="K19" s="497">
        <v>3.86136474</v>
      </c>
      <c r="L19" s="497">
        <v>3.3181006100000001</v>
      </c>
      <c r="M19" s="497">
        <v>3.4163056599999999</v>
      </c>
      <c r="N19" s="497">
        <v>4.3121217100000004</v>
      </c>
      <c r="O19" s="497">
        <v>4.6696076599999996</v>
      </c>
      <c r="P19" s="497">
        <v>4.2965727899999999</v>
      </c>
      <c r="Q19" s="497">
        <v>3.9359127300000001</v>
      </c>
      <c r="R19" s="497">
        <v>3.3493628599999998</v>
      </c>
      <c r="S19" s="497">
        <v>3.1944030200000002</v>
      </c>
      <c r="T19" s="497">
        <v>4.2510449699999997</v>
      </c>
      <c r="U19" s="497">
        <v>4.6606535600000001</v>
      </c>
      <c r="V19" s="497">
        <v>4.9628409800000002</v>
      </c>
      <c r="W19" s="497">
        <v>4.2913408100000003</v>
      </c>
      <c r="X19" s="497">
        <v>3.3258596800000002</v>
      </c>
      <c r="Y19" s="497">
        <v>3.46888577</v>
      </c>
      <c r="Z19" s="497">
        <v>4.1911112399999997</v>
      </c>
      <c r="AA19" s="497">
        <v>4.8329048300000004</v>
      </c>
      <c r="AB19" s="497">
        <v>4.3054023700000004</v>
      </c>
      <c r="AC19" s="497">
        <v>3.9777455800000001</v>
      </c>
      <c r="AD19" s="497">
        <v>3.5102551900000001</v>
      </c>
      <c r="AE19" s="497">
        <v>3.41191639</v>
      </c>
      <c r="AF19" s="497">
        <v>3.6095034500000001</v>
      </c>
      <c r="AG19" s="497">
        <v>4.8394245800000002</v>
      </c>
      <c r="AH19" s="497">
        <v>5.1874436299999998</v>
      </c>
      <c r="AI19" s="497">
        <v>3.9148201</v>
      </c>
      <c r="AJ19" s="497">
        <v>3.2861362299999999</v>
      </c>
      <c r="AK19" s="497">
        <v>3.3926311299999998</v>
      </c>
      <c r="AL19" s="497">
        <v>4.1835965599999998</v>
      </c>
      <c r="AM19" s="497">
        <v>4.40016243</v>
      </c>
      <c r="AN19" s="497">
        <v>3.97481054</v>
      </c>
      <c r="AO19" s="497">
        <v>3.8550575399999998</v>
      </c>
      <c r="AP19" s="497">
        <v>3.2326112</v>
      </c>
      <c r="AQ19" s="497">
        <v>3.0865652799999999</v>
      </c>
      <c r="AR19" s="497">
        <v>3.4398617200000001</v>
      </c>
      <c r="AS19" s="497">
        <v>4.9890606100000001</v>
      </c>
      <c r="AT19" s="497">
        <v>4.6719776399999997</v>
      </c>
      <c r="AU19" s="497">
        <v>4.0630845799999999</v>
      </c>
      <c r="AV19" s="497">
        <v>3.2575232299999999</v>
      </c>
      <c r="AW19" s="497">
        <v>3.5214753999999999</v>
      </c>
      <c r="AX19" s="497">
        <v>4.0544107499999997</v>
      </c>
      <c r="AY19" s="497">
        <v>4.6033910699999998</v>
      </c>
      <c r="AZ19" s="497">
        <v>4.1539457400000002</v>
      </c>
      <c r="BA19" s="497">
        <v>3.9114344299999999</v>
      </c>
      <c r="BB19" s="497">
        <v>3.5068515599999999</v>
      </c>
      <c r="BC19" s="497">
        <v>3.40226578</v>
      </c>
      <c r="BD19" s="720">
        <v>3.9676434299999999</v>
      </c>
      <c r="BE19" s="720">
        <v>5.1343345600000001</v>
      </c>
      <c r="BF19" s="720">
        <v>4.9718917111999996</v>
      </c>
      <c r="BG19" s="720">
        <v>3.8692073742000002</v>
      </c>
      <c r="BH19" s="502">
        <v>3.3645679999999998</v>
      </c>
      <c r="BI19" s="502">
        <v>3.5431620000000001</v>
      </c>
      <c r="BJ19" s="502">
        <v>4.2043699999999999</v>
      </c>
      <c r="BK19" s="502">
        <v>4.8479780000000003</v>
      </c>
      <c r="BL19" s="502">
        <v>4.181419</v>
      </c>
      <c r="BM19" s="502">
        <v>4.1166939999999999</v>
      </c>
      <c r="BN19" s="502">
        <v>3.5974390000000001</v>
      </c>
      <c r="BO19" s="502">
        <v>3.4625010000000001</v>
      </c>
      <c r="BP19" s="502">
        <v>3.867191</v>
      </c>
      <c r="BQ19" s="502">
        <v>4.9071410000000002</v>
      </c>
      <c r="BR19" s="502">
        <v>5.2491630000000002</v>
      </c>
      <c r="BS19" s="502">
        <v>4.140841</v>
      </c>
      <c r="BT19" s="502">
        <v>3.4398849999999999</v>
      </c>
      <c r="BU19" s="502">
        <v>3.5596920000000001</v>
      </c>
      <c r="BV19" s="502">
        <v>4.2048059999999996</v>
      </c>
    </row>
    <row r="20" spans="1:74" ht="11.1" customHeight="1" x14ac:dyDescent="0.2">
      <c r="A20" s="55" t="s">
        <v>605</v>
      </c>
      <c r="B20" s="867" t="s">
        <v>1030</v>
      </c>
      <c r="C20" s="497">
        <v>11.87203551</v>
      </c>
      <c r="D20" s="497">
        <v>10.62781195</v>
      </c>
      <c r="E20" s="497">
        <v>9.6553457199999997</v>
      </c>
      <c r="F20" s="497">
        <v>9.56092166</v>
      </c>
      <c r="G20" s="497">
        <v>9.3936261900000009</v>
      </c>
      <c r="H20" s="497">
        <v>11.627076819999999</v>
      </c>
      <c r="I20" s="497">
        <v>16.525964630000001</v>
      </c>
      <c r="J20" s="497">
        <v>15.41647682</v>
      </c>
      <c r="K20" s="497">
        <v>11.625415500000001</v>
      </c>
      <c r="L20" s="497">
        <v>9.1675438699999994</v>
      </c>
      <c r="M20" s="497">
        <v>9.5166641199999997</v>
      </c>
      <c r="N20" s="497">
        <v>12.25221123</v>
      </c>
      <c r="O20" s="497">
        <v>13.05314972</v>
      </c>
      <c r="P20" s="497">
        <v>11.91468061</v>
      </c>
      <c r="Q20" s="497">
        <v>10.87397182</v>
      </c>
      <c r="R20" s="497">
        <v>8.8696567799999997</v>
      </c>
      <c r="S20" s="497">
        <v>9.0338431400000001</v>
      </c>
      <c r="T20" s="497">
        <v>12.33202936</v>
      </c>
      <c r="U20" s="497">
        <v>14.75280169</v>
      </c>
      <c r="V20" s="497">
        <v>14.96086575</v>
      </c>
      <c r="W20" s="497">
        <v>11.99280811</v>
      </c>
      <c r="X20" s="497">
        <v>9.2355291600000005</v>
      </c>
      <c r="Y20" s="497">
        <v>9.7316635700000003</v>
      </c>
      <c r="Z20" s="497">
        <v>11.441429279999999</v>
      </c>
      <c r="AA20" s="497">
        <v>13.575983219999999</v>
      </c>
      <c r="AB20" s="497">
        <v>11.73578451</v>
      </c>
      <c r="AC20" s="497">
        <v>10.6264126</v>
      </c>
      <c r="AD20" s="497">
        <v>9.1255836899999991</v>
      </c>
      <c r="AE20" s="497">
        <v>9.3802762099999999</v>
      </c>
      <c r="AF20" s="497">
        <v>11.433852160000001</v>
      </c>
      <c r="AG20" s="497">
        <v>15.30224812</v>
      </c>
      <c r="AH20" s="497">
        <v>15.59741092</v>
      </c>
      <c r="AI20" s="497">
        <v>11.629279329999999</v>
      </c>
      <c r="AJ20" s="497">
        <v>8.7896072000000007</v>
      </c>
      <c r="AK20" s="497">
        <v>9.29570556</v>
      </c>
      <c r="AL20" s="497">
        <v>12.21067964</v>
      </c>
      <c r="AM20" s="497">
        <v>12.066076949999999</v>
      </c>
      <c r="AN20" s="497">
        <v>10.6291429</v>
      </c>
      <c r="AO20" s="497">
        <v>10.57743441</v>
      </c>
      <c r="AP20" s="497">
        <v>8.6946008100000007</v>
      </c>
      <c r="AQ20" s="497">
        <v>8.6955698600000009</v>
      </c>
      <c r="AR20" s="497">
        <v>10.14993773</v>
      </c>
      <c r="AS20" s="497">
        <v>14.872730710000001</v>
      </c>
      <c r="AT20" s="497">
        <v>13.738132970000001</v>
      </c>
      <c r="AU20" s="497">
        <v>11.52760453</v>
      </c>
      <c r="AV20" s="497">
        <v>9.0691449199999994</v>
      </c>
      <c r="AW20" s="497">
        <v>9.6338273099999991</v>
      </c>
      <c r="AX20" s="497">
        <v>11.51321089</v>
      </c>
      <c r="AY20" s="497">
        <v>12.689835990000001</v>
      </c>
      <c r="AZ20" s="497">
        <v>12.31978052</v>
      </c>
      <c r="BA20" s="497">
        <v>11.145465740000001</v>
      </c>
      <c r="BB20" s="497">
        <v>10.131727740000001</v>
      </c>
      <c r="BC20" s="497">
        <v>10.207894469999999</v>
      </c>
      <c r="BD20" s="720">
        <v>12.37566546</v>
      </c>
      <c r="BE20" s="720">
        <v>16.327311399999999</v>
      </c>
      <c r="BF20" s="720">
        <v>14.332816162</v>
      </c>
      <c r="BG20" s="720">
        <v>10.882666772</v>
      </c>
      <c r="BH20" s="502">
        <v>8.8919809999999995</v>
      </c>
      <c r="BI20" s="502">
        <v>9.4233290000000007</v>
      </c>
      <c r="BJ20" s="502">
        <v>11.780720000000001</v>
      </c>
      <c r="BK20" s="502">
        <v>13.112360000000001</v>
      </c>
      <c r="BL20" s="502">
        <v>12.273580000000001</v>
      </c>
      <c r="BM20" s="502">
        <v>11.715579999999999</v>
      </c>
      <c r="BN20" s="502">
        <v>10.421950000000001</v>
      </c>
      <c r="BO20" s="502">
        <v>10.30616</v>
      </c>
      <c r="BP20" s="502">
        <v>11.923870000000001</v>
      </c>
      <c r="BQ20" s="502">
        <v>15.73859</v>
      </c>
      <c r="BR20" s="502">
        <v>15.043290000000001</v>
      </c>
      <c r="BS20" s="502">
        <v>11.97359</v>
      </c>
      <c r="BT20" s="502">
        <v>9.3290279999999992</v>
      </c>
      <c r="BU20" s="502">
        <v>9.5275809999999996</v>
      </c>
      <c r="BV20" s="502">
        <v>11.857849999999999</v>
      </c>
    </row>
    <row r="21" spans="1:74" ht="11.1" customHeight="1" x14ac:dyDescent="0.2">
      <c r="A21" s="55" t="s">
        <v>606</v>
      </c>
      <c r="B21" s="866" t="s">
        <v>1031</v>
      </c>
      <c r="C21" s="497">
        <v>16.737911279999999</v>
      </c>
      <c r="D21" s="497">
        <v>15.668232529999999</v>
      </c>
      <c r="E21" s="497">
        <v>14.0031675</v>
      </c>
      <c r="F21" s="497">
        <v>12.889508559999999</v>
      </c>
      <c r="G21" s="497">
        <v>13.42886107</v>
      </c>
      <c r="H21" s="497">
        <v>17.517107589999998</v>
      </c>
      <c r="I21" s="497">
        <v>22.877345760000001</v>
      </c>
      <c r="J21" s="497">
        <v>19.676960940000001</v>
      </c>
      <c r="K21" s="497">
        <v>14.06120518</v>
      </c>
      <c r="L21" s="497">
        <v>12.78016912</v>
      </c>
      <c r="M21" s="497">
        <v>13.29829011</v>
      </c>
      <c r="N21" s="497">
        <v>17.372549200000002</v>
      </c>
      <c r="O21" s="497">
        <v>18.037086039999998</v>
      </c>
      <c r="P21" s="497">
        <v>17.545620750000001</v>
      </c>
      <c r="Q21" s="497">
        <v>14.42360017</v>
      </c>
      <c r="R21" s="497">
        <v>12.22063254</v>
      </c>
      <c r="S21" s="497">
        <v>12.972647820000001</v>
      </c>
      <c r="T21" s="497">
        <v>17.782269150000001</v>
      </c>
      <c r="U21" s="497">
        <v>19.67947903</v>
      </c>
      <c r="V21" s="497">
        <v>21.155962590000001</v>
      </c>
      <c r="W21" s="497">
        <v>15.268629819999999</v>
      </c>
      <c r="X21" s="497">
        <v>13.143316970000001</v>
      </c>
      <c r="Y21" s="497">
        <v>13.90108603</v>
      </c>
      <c r="Z21" s="497">
        <v>16.058047070000001</v>
      </c>
      <c r="AA21" s="497">
        <v>19.087698410000002</v>
      </c>
      <c r="AB21" s="497">
        <v>16.646109899999999</v>
      </c>
      <c r="AC21" s="497">
        <v>14.881576219999999</v>
      </c>
      <c r="AD21" s="497">
        <v>12.717495899999999</v>
      </c>
      <c r="AE21" s="497">
        <v>13.75035883</v>
      </c>
      <c r="AF21" s="497">
        <v>17.117122999999999</v>
      </c>
      <c r="AG21" s="497">
        <v>20.474227689999999</v>
      </c>
      <c r="AH21" s="497">
        <v>19.424876359999999</v>
      </c>
      <c r="AI21" s="497">
        <v>14.729913760000001</v>
      </c>
      <c r="AJ21" s="497">
        <v>11.87844396</v>
      </c>
      <c r="AK21" s="497">
        <v>13.41658357</v>
      </c>
      <c r="AL21" s="497">
        <v>17.64840049</v>
      </c>
      <c r="AM21" s="497">
        <v>17.008142200000002</v>
      </c>
      <c r="AN21" s="497">
        <v>14.63139514</v>
      </c>
      <c r="AO21" s="497">
        <v>14.88988649</v>
      </c>
      <c r="AP21" s="497">
        <v>12.241742070000001</v>
      </c>
      <c r="AQ21" s="497">
        <v>12.44601479</v>
      </c>
      <c r="AR21" s="497">
        <v>15.09489331</v>
      </c>
      <c r="AS21" s="497">
        <v>19.39284344</v>
      </c>
      <c r="AT21" s="497">
        <v>18.42017616</v>
      </c>
      <c r="AU21" s="497">
        <v>14.67291767</v>
      </c>
      <c r="AV21" s="497">
        <v>12.65496828</v>
      </c>
      <c r="AW21" s="497">
        <v>13.450007129999999</v>
      </c>
      <c r="AX21" s="497">
        <v>15.593561899999999</v>
      </c>
      <c r="AY21" s="497">
        <v>18.530324289999999</v>
      </c>
      <c r="AZ21" s="497">
        <v>14.930931620000001</v>
      </c>
      <c r="BA21" s="497">
        <v>13.616195749999999</v>
      </c>
      <c r="BB21" s="497">
        <v>12.25796362</v>
      </c>
      <c r="BC21" s="497">
        <v>13.596321769999999</v>
      </c>
      <c r="BD21" s="720">
        <v>17.751347989999999</v>
      </c>
      <c r="BE21" s="720">
        <v>20.087777249999998</v>
      </c>
      <c r="BF21" s="720">
        <v>19.328688269000001</v>
      </c>
      <c r="BG21" s="720">
        <v>15.205388860999999</v>
      </c>
      <c r="BH21" s="502">
        <v>12.93984</v>
      </c>
      <c r="BI21" s="502">
        <v>13.54025</v>
      </c>
      <c r="BJ21" s="502">
        <v>16.9038</v>
      </c>
      <c r="BK21" s="502">
        <v>19.11477</v>
      </c>
      <c r="BL21" s="502">
        <v>15.64781</v>
      </c>
      <c r="BM21" s="502">
        <v>14.568099999999999</v>
      </c>
      <c r="BN21" s="502">
        <v>12.69975</v>
      </c>
      <c r="BO21" s="502">
        <v>13.29368</v>
      </c>
      <c r="BP21" s="502">
        <v>17.099879999999999</v>
      </c>
      <c r="BQ21" s="502">
        <v>21.51577</v>
      </c>
      <c r="BR21" s="502">
        <v>20.107099999999999</v>
      </c>
      <c r="BS21" s="502">
        <v>15.39964</v>
      </c>
      <c r="BT21" s="502">
        <v>12.963850000000001</v>
      </c>
      <c r="BU21" s="502">
        <v>13.571400000000001</v>
      </c>
      <c r="BV21" s="502">
        <v>16.93938</v>
      </c>
    </row>
    <row r="22" spans="1:74" ht="11.1" customHeight="1" x14ac:dyDescent="0.2">
      <c r="A22" s="55" t="s">
        <v>607</v>
      </c>
      <c r="B22" s="866" t="s">
        <v>1032</v>
      </c>
      <c r="C22" s="497">
        <v>10.387684070000001</v>
      </c>
      <c r="D22" s="497">
        <v>9.1875534600000002</v>
      </c>
      <c r="E22" s="497">
        <v>8.2129949700000004</v>
      </c>
      <c r="F22" s="497">
        <v>7.2827261600000002</v>
      </c>
      <c r="G22" s="497">
        <v>6.9974212600000003</v>
      </c>
      <c r="H22" s="497">
        <v>9.6987454</v>
      </c>
      <c r="I22" s="497">
        <v>11.756293960000001</v>
      </c>
      <c r="J22" s="497">
        <v>10.40604849</v>
      </c>
      <c r="K22" s="497">
        <v>8.0103664800000001</v>
      </c>
      <c r="L22" s="497">
        <v>7.1942678200000003</v>
      </c>
      <c r="M22" s="497">
        <v>7.5511615399999998</v>
      </c>
      <c r="N22" s="497">
        <v>9.9922243900000005</v>
      </c>
      <c r="O22" s="497">
        <v>10.516312080000001</v>
      </c>
      <c r="P22" s="497">
        <v>10.69020531</v>
      </c>
      <c r="Q22" s="497">
        <v>8.4999005600000004</v>
      </c>
      <c r="R22" s="497">
        <v>6.9007056000000002</v>
      </c>
      <c r="S22" s="497">
        <v>6.8698765000000002</v>
      </c>
      <c r="T22" s="497">
        <v>9.7106758099999997</v>
      </c>
      <c r="U22" s="497">
        <v>10.963877889999999</v>
      </c>
      <c r="V22" s="497">
        <v>11.08201285</v>
      </c>
      <c r="W22" s="497">
        <v>8.7135616099999993</v>
      </c>
      <c r="X22" s="497">
        <v>7.0906489400000003</v>
      </c>
      <c r="Y22" s="497">
        <v>7.4868347799999997</v>
      </c>
      <c r="Z22" s="497">
        <v>9.2357511300000006</v>
      </c>
      <c r="AA22" s="497">
        <v>11.48731579</v>
      </c>
      <c r="AB22" s="497">
        <v>10.12490519</v>
      </c>
      <c r="AC22" s="497">
        <v>8.8695873800000005</v>
      </c>
      <c r="AD22" s="497">
        <v>7.3911491700000003</v>
      </c>
      <c r="AE22" s="497">
        <v>7.6342204499999999</v>
      </c>
      <c r="AF22" s="497">
        <v>9.5612068099999998</v>
      </c>
      <c r="AG22" s="497">
        <v>11.616510359999999</v>
      </c>
      <c r="AH22" s="497">
        <v>11.10141342</v>
      </c>
      <c r="AI22" s="497">
        <v>8.5188335100000003</v>
      </c>
      <c r="AJ22" s="497">
        <v>6.7750385499999997</v>
      </c>
      <c r="AK22" s="497">
        <v>7.8978867199999998</v>
      </c>
      <c r="AL22" s="497">
        <v>10.900055760000001</v>
      </c>
      <c r="AM22" s="497">
        <v>11.12591812</v>
      </c>
      <c r="AN22" s="497">
        <v>9.14557325</v>
      </c>
      <c r="AO22" s="497">
        <v>9.1287024999999993</v>
      </c>
      <c r="AP22" s="497">
        <v>7.3316626200000004</v>
      </c>
      <c r="AQ22" s="497">
        <v>7.3670747800000003</v>
      </c>
      <c r="AR22" s="497">
        <v>9.4239134700000005</v>
      </c>
      <c r="AS22" s="497">
        <v>10.84054317</v>
      </c>
      <c r="AT22" s="497">
        <v>11.057493170000001</v>
      </c>
      <c r="AU22" s="497">
        <v>8.8873283399999998</v>
      </c>
      <c r="AV22" s="497">
        <v>7.1408262699999998</v>
      </c>
      <c r="AW22" s="497">
        <v>7.6971844799999998</v>
      </c>
      <c r="AX22" s="497">
        <v>9.4059558800000005</v>
      </c>
      <c r="AY22" s="497">
        <v>11.854509220000001</v>
      </c>
      <c r="AZ22" s="497">
        <v>8.9216330500000005</v>
      </c>
      <c r="BA22" s="497">
        <v>8.0380515199999998</v>
      </c>
      <c r="BB22" s="497">
        <v>7.139106</v>
      </c>
      <c r="BC22" s="497">
        <v>7.3052937099999999</v>
      </c>
      <c r="BD22" s="720">
        <v>9.6804114699999992</v>
      </c>
      <c r="BE22" s="720">
        <v>11.12480366</v>
      </c>
      <c r="BF22" s="720">
        <v>10.515133163</v>
      </c>
      <c r="BG22" s="720">
        <v>8.6818499819999992</v>
      </c>
      <c r="BH22" s="502">
        <v>7.3980649999999999</v>
      </c>
      <c r="BI22" s="502">
        <v>8.0342450000000003</v>
      </c>
      <c r="BJ22" s="502">
        <v>10.635350000000001</v>
      </c>
      <c r="BK22" s="502">
        <v>12.32165</v>
      </c>
      <c r="BL22" s="502">
        <v>9.6686060000000005</v>
      </c>
      <c r="BM22" s="502">
        <v>8.7491559999999993</v>
      </c>
      <c r="BN22" s="502">
        <v>7.4500820000000001</v>
      </c>
      <c r="BO22" s="502">
        <v>7.3842949999999998</v>
      </c>
      <c r="BP22" s="502">
        <v>9.5766749999999998</v>
      </c>
      <c r="BQ22" s="502">
        <v>12.251799999999999</v>
      </c>
      <c r="BR22" s="502">
        <v>11.450049999999999</v>
      </c>
      <c r="BS22" s="502">
        <v>8.7323579999999996</v>
      </c>
      <c r="BT22" s="502">
        <v>7.434812</v>
      </c>
      <c r="BU22" s="502">
        <v>8.1350719999999992</v>
      </c>
      <c r="BV22" s="502">
        <v>10.760429999999999</v>
      </c>
    </row>
    <row r="23" spans="1:74" ht="11.1" customHeight="1" x14ac:dyDescent="0.2">
      <c r="A23" s="55" t="s">
        <v>608</v>
      </c>
      <c r="B23" s="866" t="s">
        <v>1033</v>
      </c>
      <c r="C23" s="497">
        <v>30.836395509999999</v>
      </c>
      <c r="D23" s="497">
        <v>27.866012690000002</v>
      </c>
      <c r="E23" s="497">
        <v>26.013938540000002</v>
      </c>
      <c r="F23" s="497">
        <v>25.34871644</v>
      </c>
      <c r="G23" s="497">
        <v>27.48565868</v>
      </c>
      <c r="H23" s="497">
        <v>33.98047218</v>
      </c>
      <c r="I23" s="497">
        <v>42.264159460000002</v>
      </c>
      <c r="J23" s="497">
        <v>40.25387602</v>
      </c>
      <c r="K23" s="497">
        <v>32.879230730000003</v>
      </c>
      <c r="L23" s="497">
        <v>26.674506560000001</v>
      </c>
      <c r="M23" s="497">
        <v>25.787146979999999</v>
      </c>
      <c r="N23" s="497">
        <v>33.313067259999997</v>
      </c>
      <c r="O23" s="497">
        <v>35.05766655</v>
      </c>
      <c r="P23" s="497">
        <v>31.960977939999999</v>
      </c>
      <c r="Q23" s="497">
        <v>28.17043838</v>
      </c>
      <c r="R23" s="497">
        <v>24.386527040000001</v>
      </c>
      <c r="S23" s="497">
        <v>27.294430089999999</v>
      </c>
      <c r="T23" s="497">
        <v>33.34331152</v>
      </c>
      <c r="U23" s="497">
        <v>38.533264619999997</v>
      </c>
      <c r="V23" s="497">
        <v>39.429423440000001</v>
      </c>
      <c r="W23" s="497">
        <v>33.449210469999997</v>
      </c>
      <c r="X23" s="497">
        <v>27.739347850000001</v>
      </c>
      <c r="Y23" s="497">
        <v>25.928046049999999</v>
      </c>
      <c r="Z23" s="497">
        <v>29.453352110000001</v>
      </c>
      <c r="AA23" s="497">
        <v>35.378035689999997</v>
      </c>
      <c r="AB23" s="497">
        <v>31.80400251</v>
      </c>
      <c r="AC23" s="497">
        <v>27.36628335</v>
      </c>
      <c r="AD23" s="497">
        <v>24.61065</v>
      </c>
      <c r="AE23" s="497">
        <v>29.26250014</v>
      </c>
      <c r="AF23" s="497">
        <v>35.737463050000002</v>
      </c>
      <c r="AG23" s="497">
        <v>41.472507839999999</v>
      </c>
      <c r="AH23" s="497">
        <v>39.866808599999999</v>
      </c>
      <c r="AI23" s="497">
        <v>32.403803189999998</v>
      </c>
      <c r="AJ23" s="497">
        <v>25.64963054</v>
      </c>
      <c r="AK23" s="497">
        <v>26.497871119999999</v>
      </c>
      <c r="AL23" s="497">
        <v>33.716732049999997</v>
      </c>
      <c r="AM23" s="497">
        <v>32.472738440000001</v>
      </c>
      <c r="AN23" s="497">
        <v>27.125143569999999</v>
      </c>
      <c r="AO23" s="497">
        <v>27.56954863</v>
      </c>
      <c r="AP23" s="497">
        <v>25.339101620000001</v>
      </c>
      <c r="AQ23" s="497">
        <v>26.51117361</v>
      </c>
      <c r="AR23" s="497">
        <v>31.904851059999999</v>
      </c>
      <c r="AS23" s="497">
        <v>41.431379329999999</v>
      </c>
      <c r="AT23" s="497">
        <v>41.791030319999997</v>
      </c>
      <c r="AU23" s="497">
        <v>34.6603967</v>
      </c>
      <c r="AV23" s="497">
        <v>26.791307710000002</v>
      </c>
      <c r="AW23" s="497">
        <v>26.622447730000001</v>
      </c>
      <c r="AX23" s="497">
        <v>30.820687459999998</v>
      </c>
      <c r="AY23" s="497">
        <v>36.285093490000001</v>
      </c>
      <c r="AZ23" s="497">
        <v>29.30687679</v>
      </c>
      <c r="BA23" s="497">
        <v>25.995675970000001</v>
      </c>
      <c r="BB23" s="497">
        <v>24.513136500000002</v>
      </c>
      <c r="BC23" s="497">
        <v>30.003208919999999</v>
      </c>
      <c r="BD23" s="720">
        <v>37.46735941</v>
      </c>
      <c r="BE23" s="720">
        <v>42.813629939999998</v>
      </c>
      <c r="BF23" s="720">
        <v>41.280463404999999</v>
      </c>
      <c r="BG23" s="720">
        <v>34.423195544999999</v>
      </c>
      <c r="BH23" s="502">
        <v>28.357230000000001</v>
      </c>
      <c r="BI23" s="502">
        <v>26.934740000000001</v>
      </c>
      <c r="BJ23" s="502">
        <v>31.591609999999999</v>
      </c>
      <c r="BK23" s="502">
        <v>36.125779999999999</v>
      </c>
      <c r="BL23" s="502">
        <v>29.026309999999999</v>
      </c>
      <c r="BM23" s="502">
        <v>27.123650000000001</v>
      </c>
      <c r="BN23" s="502">
        <v>25.857479999999999</v>
      </c>
      <c r="BO23" s="502">
        <v>29.778390000000002</v>
      </c>
      <c r="BP23" s="502">
        <v>37.133400000000002</v>
      </c>
      <c r="BQ23" s="502">
        <v>43.060720000000003</v>
      </c>
      <c r="BR23" s="502">
        <v>43.206139999999998</v>
      </c>
      <c r="BS23" s="502">
        <v>36.401139999999998</v>
      </c>
      <c r="BT23" s="502">
        <v>28.668340000000001</v>
      </c>
      <c r="BU23" s="502">
        <v>27.012589999999999</v>
      </c>
      <c r="BV23" s="502">
        <v>31.73479</v>
      </c>
    </row>
    <row r="24" spans="1:74" ht="11.1" customHeight="1" x14ac:dyDescent="0.2">
      <c r="A24" s="55" t="s">
        <v>609</v>
      </c>
      <c r="B24" s="866" t="s">
        <v>1034</v>
      </c>
      <c r="C24" s="497">
        <v>10.10147523</v>
      </c>
      <c r="D24" s="497">
        <v>9.7534541200000007</v>
      </c>
      <c r="E24" s="497">
        <v>8.5206274900000007</v>
      </c>
      <c r="F24" s="497">
        <v>7.4300166499999998</v>
      </c>
      <c r="G24" s="497">
        <v>7.91833103</v>
      </c>
      <c r="H24" s="497">
        <v>10.203291869999999</v>
      </c>
      <c r="I24" s="497">
        <v>12.96812347</v>
      </c>
      <c r="J24" s="497">
        <v>12.753705699999999</v>
      </c>
      <c r="K24" s="497">
        <v>10.694378459999999</v>
      </c>
      <c r="L24" s="497">
        <v>7.7526206499999999</v>
      </c>
      <c r="M24" s="497">
        <v>7.5493484899999999</v>
      </c>
      <c r="N24" s="497">
        <v>10.70050786</v>
      </c>
      <c r="O24" s="497">
        <v>12.152412119999999</v>
      </c>
      <c r="P24" s="497">
        <v>11.643273560000001</v>
      </c>
      <c r="Q24" s="497">
        <v>9.3978907100000004</v>
      </c>
      <c r="R24" s="497">
        <v>7.4145635700000003</v>
      </c>
      <c r="S24" s="497">
        <v>7.6604361499999998</v>
      </c>
      <c r="T24" s="497">
        <v>10.027376220000001</v>
      </c>
      <c r="U24" s="497">
        <v>12.08258432</v>
      </c>
      <c r="V24" s="497">
        <v>12.60445726</v>
      </c>
      <c r="W24" s="497">
        <v>10.72888659</v>
      </c>
      <c r="X24" s="497">
        <v>8.2057501500000001</v>
      </c>
      <c r="Y24" s="497">
        <v>8.2221208200000007</v>
      </c>
      <c r="Z24" s="497">
        <v>9.2901505499999999</v>
      </c>
      <c r="AA24" s="497">
        <v>11.885308589999999</v>
      </c>
      <c r="AB24" s="497">
        <v>11.42384992</v>
      </c>
      <c r="AC24" s="497">
        <v>8.9011356399999997</v>
      </c>
      <c r="AD24" s="497">
        <v>7.63234806</v>
      </c>
      <c r="AE24" s="497">
        <v>8.5482627999999998</v>
      </c>
      <c r="AF24" s="497">
        <v>11.165415360000001</v>
      </c>
      <c r="AG24" s="497">
        <v>13.54511759</v>
      </c>
      <c r="AH24" s="497">
        <v>12.62548522</v>
      </c>
      <c r="AI24" s="497">
        <v>10.39815492</v>
      </c>
      <c r="AJ24" s="497">
        <v>7.6904722200000002</v>
      </c>
      <c r="AK24" s="497">
        <v>7.9244603299999996</v>
      </c>
      <c r="AL24" s="497">
        <v>10.545612390000001</v>
      </c>
      <c r="AM24" s="497">
        <v>11.24323424</v>
      </c>
      <c r="AN24" s="497">
        <v>9.6259347999999996</v>
      </c>
      <c r="AO24" s="497">
        <v>8.3989885900000001</v>
      </c>
      <c r="AP24" s="497">
        <v>7.6242591700000002</v>
      </c>
      <c r="AQ24" s="497">
        <v>7.8810405599999998</v>
      </c>
      <c r="AR24" s="497">
        <v>9.9032071399999992</v>
      </c>
      <c r="AS24" s="497">
        <v>12.651297550000001</v>
      </c>
      <c r="AT24" s="497">
        <v>13.25569516</v>
      </c>
      <c r="AU24" s="497">
        <v>11.3523874</v>
      </c>
      <c r="AV24" s="497">
        <v>8.1796349900000003</v>
      </c>
      <c r="AW24" s="497">
        <v>7.9842029600000002</v>
      </c>
      <c r="AX24" s="497">
        <v>9.8772975200000008</v>
      </c>
      <c r="AY24" s="497">
        <v>13.07383641</v>
      </c>
      <c r="AZ24" s="497">
        <v>10.72996223</v>
      </c>
      <c r="BA24" s="497">
        <v>8.2288840400000005</v>
      </c>
      <c r="BB24" s="497">
        <v>7.53505292</v>
      </c>
      <c r="BC24" s="497">
        <v>8.7693864399999999</v>
      </c>
      <c r="BD24" s="720">
        <v>11.20063041</v>
      </c>
      <c r="BE24" s="720">
        <v>13.49873867</v>
      </c>
      <c r="BF24" s="720">
        <v>13.129845510999999</v>
      </c>
      <c r="BG24" s="720">
        <v>11.334093301999999</v>
      </c>
      <c r="BH24" s="502">
        <v>8.429297</v>
      </c>
      <c r="BI24" s="502">
        <v>8.208736</v>
      </c>
      <c r="BJ24" s="502">
        <v>10.25043</v>
      </c>
      <c r="BK24" s="502">
        <v>12.44997</v>
      </c>
      <c r="BL24" s="502">
        <v>10.43538</v>
      </c>
      <c r="BM24" s="502">
        <v>8.8378119999999996</v>
      </c>
      <c r="BN24" s="502">
        <v>7.8083099999999996</v>
      </c>
      <c r="BO24" s="502">
        <v>8.6320340000000009</v>
      </c>
      <c r="BP24" s="502">
        <v>10.86971</v>
      </c>
      <c r="BQ24" s="502">
        <v>13.57375</v>
      </c>
      <c r="BR24" s="502">
        <v>13.43825</v>
      </c>
      <c r="BS24" s="502">
        <v>11.488860000000001</v>
      </c>
      <c r="BT24" s="502">
        <v>8.3961210000000008</v>
      </c>
      <c r="BU24" s="502">
        <v>8.1887030000000003</v>
      </c>
      <c r="BV24" s="502">
        <v>10.29885</v>
      </c>
    </row>
    <row r="25" spans="1:74" ht="11.1" customHeight="1" x14ac:dyDescent="0.2">
      <c r="A25" s="55" t="s">
        <v>610</v>
      </c>
      <c r="B25" s="866" t="s">
        <v>1035</v>
      </c>
      <c r="C25" s="497">
        <v>17.499084369999999</v>
      </c>
      <c r="D25" s="497">
        <v>16.589204519999999</v>
      </c>
      <c r="E25" s="497">
        <v>15.13628814</v>
      </c>
      <c r="F25" s="497">
        <v>14.405236589999999</v>
      </c>
      <c r="G25" s="497">
        <v>16.70774188</v>
      </c>
      <c r="H25" s="497">
        <v>22.034402350000001</v>
      </c>
      <c r="I25" s="497">
        <v>27.171694039999998</v>
      </c>
      <c r="J25" s="497">
        <v>26.945831370000001</v>
      </c>
      <c r="K25" s="497">
        <v>22.693767189999999</v>
      </c>
      <c r="L25" s="497">
        <v>16.89739904</v>
      </c>
      <c r="M25" s="497">
        <v>14.229838579999999</v>
      </c>
      <c r="N25" s="497">
        <v>17.757755970000002</v>
      </c>
      <c r="O25" s="497">
        <v>20.400601389999999</v>
      </c>
      <c r="P25" s="497">
        <v>18.416273189999998</v>
      </c>
      <c r="Q25" s="497">
        <v>17.855860270000001</v>
      </c>
      <c r="R25" s="497">
        <v>13.476364889999999</v>
      </c>
      <c r="S25" s="497">
        <v>15.212718430000001</v>
      </c>
      <c r="T25" s="497">
        <v>20.875147250000001</v>
      </c>
      <c r="U25" s="497">
        <v>25.106138229999999</v>
      </c>
      <c r="V25" s="497">
        <v>26.289515189999999</v>
      </c>
      <c r="W25" s="497">
        <v>23.637076140000001</v>
      </c>
      <c r="X25" s="497">
        <v>17.464539469999998</v>
      </c>
      <c r="Y25" s="497">
        <v>14.06241638</v>
      </c>
      <c r="Z25" s="497">
        <v>15.3505912</v>
      </c>
      <c r="AA25" s="497">
        <v>19.89926659</v>
      </c>
      <c r="AB25" s="497">
        <v>19.728792909999999</v>
      </c>
      <c r="AC25" s="497">
        <v>16.97941784</v>
      </c>
      <c r="AD25" s="497">
        <v>14.501721610000001</v>
      </c>
      <c r="AE25" s="497">
        <v>18.913789420000001</v>
      </c>
      <c r="AF25" s="497">
        <v>25.052960630000001</v>
      </c>
      <c r="AG25" s="497">
        <v>29.833331399999999</v>
      </c>
      <c r="AH25" s="497">
        <v>28.104051739999999</v>
      </c>
      <c r="AI25" s="497">
        <v>22.782847759999999</v>
      </c>
      <c r="AJ25" s="497">
        <v>17.139299149999999</v>
      </c>
      <c r="AK25" s="497">
        <v>15.01603768</v>
      </c>
      <c r="AL25" s="497">
        <v>18.819456330000001</v>
      </c>
      <c r="AM25" s="497">
        <v>19.327947779999999</v>
      </c>
      <c r="AN25" s="497">
        <v>16.964841700000001</v>
      </c>
      <c r="AO25" s="497">
        <v>15.25783547</v>
      </c>
      <c r="AP25" s="497">
        <v>13.78061857</v>
      </c>
      <c r="AQ25" s="497">
        <v>16.229646859999999</v>
      </c>
      <c r="AR25" s="497">
        <v>22.384469469999999</v>
      </c>
      <c r="AS25" s="497">
        <v>28.93372527</v>
      </c>
      <c r="AT25" s="497">
        <v>31.374558189999998</v>
      </c>
      <c r="AU25" s="497">
        <v>26.62820636</v>
      </c>
      <c r="AV25" s="497">
        <v>18.453742890000001</v>
      </c>
      <c r="AW25" s="497">
        <v>14.732157020000001</v>
      </c>
      <c r="AX25" s="497">
        <v>16.343561000000001</v>
      </c>
      <c r="AY25" s="497">
        <v>21.58991589</v>
      </c>
      <c r="AZ25" s="497">
        <v>17.215072970000001</v>
      </c>
      <c r="BA25" s="497">
        <v>13.922042810000001</v>
      </c>
      <c r="BB25" s="497">
        <v>13.93251358</v>
      </c>
      <c r="BC25" s="497">
        <v>17.928661420000001</v>
      </c>
      <c r="BD25" s="720">
        <v>24.216061199999999</v>
      </c>
      <c r="BE25" s="720">
        <v>27.43158657</v>
      </c>
      <c r="BF25" s="720">
        <v>28.322441739999999</v>
      </c>
      <c r="BG25" s="720">
        <v>23.811166493999998</v>
      </c>
      <c r="BH25" s="502">
        <v>17.926960000000001</v>
      </c>
      <c r="BI25" s="502">
        <v>15.408939999999999</v>
      </c>
      <c r="BJ25" s="502">
        <v>17.580670000000001</v>
      </c>
      <c r="BK25" s="502">
        <v>20.768830000000001</v>
      </c>
      <c r="BL25" s="502">
        <v>17.306619999999999</v>
      </c>
      <c r="BM25" s="502">
        <v>15.08611</v>
      </c>
      <c r="BN25" s="502">
        <v>14.33497</v>
      </c>
      <c r="BO25" s="502">
        <v>17.409199999999998</v>
      </c>
      <c r="BP25" s="502">
        <v>23.581530000000001</v>
      </c>
      <c r="BQ25" s="502">
        <v>29.158650000000002</v>
      </c>
      <c r="BR25" s="502">
        <v>29.604769999999998</v>
      </c>
      <c r="BS25" s="502">
        <v>24.65605</v>
      </c>
      <c r="BT25" s="502">
        <v>18.278210000000001</v>
      </c>
      <c r="BU25" s="502">
        <v>15.475300000000001</v>
      </c>
      <c r="BV25" s="502">
        <v>17.863700000000001</v>
      </c>
    </row>
    <row r="26" spans="1:74" ht="11.1" customHeight="1" x14ac:dyDescent="0.2">
      <c r="A26" s="55" t="s">
        <v>611</v>
      </c>
      <c r="B26" s="866" t="s">
        <v>1036</v>
      </c>
      <c r="C26" s="497">
        <v>8.3094690799999995</v>
      </c>
      <c r="D26" s="497">
        <v>7.3563062500000003</v>
      </c>
      <c r="E26" s="497">
        <v>6.8904589500000002</v>
      </c>
      <c r="F26" s="497">
        <v>6.9392554999999998</v>
      </c>
      <c r="G26" s="497">
        <v>8.6914824700000004</v>
      </c>
      <c r="H26" s="497">
        <v>10.16705807</v>
      </c>
      <c r="I26" s="497">
        <v>12.94493696</v>
      </c>
      <c r="J26" s="497">
        <v>13.298877640000001</v>
      </c>
      <c r="K26" s="497">
        <v>9.9067571399999999</v>
      </c>
      <c r="L26" s="497">
        <v>8.1011965400000001</v>
      </c>
      <c r="M26" s="497">
        <v>7.2687996999999998</v>
      </c>
      <c r="N26" s="497">
        <v>8.69604277</v>
      </c>
      <c r="O26" s="497">
        <v>8.7524879900000006</v>
      </c>
      <c r="P26" s="497">
        <v>7.4808114400000001</v>
      </c>
      <c r="Q26" s="497">
        <v>7.4666974499999998</v>
      </c>
      <c r="R26" s="497">
        <v>7.1230390699999999</v>
      </c>
      <c r="S26" s="497">
        <v>8.1011236600000007</v>
      </c>
      <c r="T26" s="497">
        <v>11.58497903</v>
      </c>
      <c r="U26" s="497">
        <v>13.03219107</v>
      </c>
      <c r="V26" s="497">
        <v>12.2220225</v>
      </c>
      <c r="W26" s="497">
        <v>9.8770155800000001</v>
      </c>
      <c r="X26" s="497">
        <v>7.1165729600000001</v>
      </c>
      <c r="Y26" s="497">
        <v>6.8390484799999998</v>
      </c>
      <c r="Z26" s="497">
        <v>8.3292718400000005</v>
      </c>
      <c r="AA26" s="497">
        <v>8.8681867400000005</v>
      </c>
      <c r="AB26" s="497">
        <v>7.7315570400000002</v>
      </c>
      <c r="AC26" s="497">
        <v>7.5299469999999999</v>
      </c>
      <c r="AD26" s="497">
        <v>7.1289809999999996</v>
      </c>
      <c r="AE26" s="497">
        <v>8.3514465100000006</v>
      </c>
      <c r="AF26" s="497">
        <v>10.753672440000001</v>
      </c>
      <c r="AG26" s="497">
        <v>13.318795639999999</v>
      </c>
      <c r="AH26" s="497">
        <v>12.494575640000001</v>
      </c>
      <c r="AI26" s="497">
        <v>10.3116558</v>
      </c>
      <c r="AJ26" s="497">
        <v>7.5607164400000002</v>
      </c>
      <c r="AK26" s="497">
        <v>7.5125806500000003</v>
      </c>
      <c r="AL26" s="497">
        <v>9.1997221600000003</v>
      </c>
      <c r="AM26" s="497">
        <v>9.2391570400000003</v>
      </c>
      <c r="AN26" s="497">
        <v>8.03600374</v>
      </c>
      <c r="AO26" s="497">
        <v>7.9900240199999999</v>
      </c>
      <c r="AP26" s="497">
        <v>7.2705458299999997</v>
      </c>
      <c r="AQ26" s="497">
        <v>8.1526337899999994</v>
      </c>
      <c r="AR26" s="497">
        <v>9.0958496699999998</v>
      </c>
      <c r="AS26" s="497">
        <v>13.89938304</v>
      </c>
      <c r="AT26" s="497">
        <v>12.933549169999999</v>
      </c>
      <c r="AU26" s="497">
        <v>9.5636460799999998</v>
      </c>
      <c r="AV26" s="497">
        <v>7.75498069</v>
      </c>
      <c r="AW26" s="497">
        <v>7.1353861099999998</v>
      </c>
      <c r="AX26" s="497">
        <v>8.4605438100000008</v>
      </c>
      <c r="AY26" s="497">
        <v>9.2602973500000001</v>
      </c>
      <c r="AZ26" s="497">
        <v>7.7919456599999997</v>
      </c>
      <c r="BA26" s="497">
        <v>7.3709106899999997</v>
      </c>
      <c r="BB26" s="497">
        <v>6.95873513</v>
      </c>
      <c r="BC26" s="497">
        <v>8.1618217899999994</v>
      </c>
      <c r="BD26" s="720">
        <v>11.67856926</v>
      </c>
      <c r="BE26" s="720">
        <v>14.21588173</v>
      </c>
      <c r="BF26" s="720">
        <v>13.391815709999999</v>
      </c>
      <c r="BG26" s="720">
        <v>10.018668949</v>
      </c>
      <c r="BH26" s="502">
        <v>7.8719039999999998</v>
      </c>
      <c r="BI26" s="502">
        <v>7.2861789999999997</v>
      </c>
      <c r="BJ26" s="502">
        <v>8.9385499999999993</v>
      </c>
      <c r="BK26" s="502">
        <v>9.3716919999999995</v>
      </c>
      <c r="BL26" s="502">
        <v>7.6858740000000001</v>
      </c>
      <c r="BM26" s="502">
        <v>7.4657249999999999</v>
      </c>
      <c r="BN26" s="502">
        <v>7.1532640000000001</v>
      </c>
      <c r="BO26" s="502">
        <v>8.3458620000000003</v>
      </c>
      <c r="BP26" s="502">
        <v>10.948840000000001</v>
      </c>
      <c r="BQ26" s="502">
        <v>13.633559999999999</v>
      </c>
      <c r="BR26" s="502">
        <v>13.27449</v>
      </c>
      <c r="BS26" s="502">
        <v>10.35469</v>
      </c>
      <c r="BT26" s="502">
        <v>7.8658979999999996</v>
      </c>
      <c r="BU26" s="502">
        <v>7.3212590000000004</v>
      </c>
      <c r="BV26" s="502">
        <v>8.9957619999999991</v>
      </c>
    </row>
    <row r="27" spans="1:74" ht="11.1" customHeight="1" x14ac:dyDescent="0.2">
      <c r="A27" s="55" t="s">
        <v>612</v>
      </c>
      <c r="B27" s="866" t="s">
        <v>1037</v>
      </c>
      <c r="C27" s="497">
        <v>13.908775009999999</v>
      </c>
      <c r="D27" s="497">
        <v>10.92071646</v>
      </c>
      <c r="E27" s="497">
        <v>11.79588072</v>
      </c>
      <c r="F27" s="497">
        <v>10.00354976</v>
      </c>
      <c r="G27" s="497">
        <v>11.27712738</v>
      </c>
      <c r="H27" s="497">
        <v>11.88903973</v>
      </c>
      <c r="I27" s="497">
        <v>14.7635626</v>
      </c>
      <c r="J27" s="497">
        <v>14.48215048</v>
      </c>
      <c r="K27" s="497">
        <v>13.69589584</v>
      </c>
      <c r="L27" s="497">
        <v>13.19604977</v>
      </c>
      <c r="M27" s="497">
        <v>10.592235909999999</v>
      </c>
      <c r="N27" s="497">
        <v>14.896388350000001</v>
      </c>
      <c r="O27" s="497">
        <v>13.59166267</v>
      </c>
      <c r="P27" s="497">
        <v>12.201559939999999</v>
      </c>
      <c r="Q27" s="497">
        <v>13.329216600000001</v>
      </c>
      <c r="R27" s="497">
        <v>9.7731059699999996</v>
      </c>
      <c r="S27" s="497">
        <v>10.44314567</v>
      </c>
      <c r="T27" s="497">
        <v>11.86749936</v>
      </c>
      <c r="U27" s="497">
        <v>15.2855145</v>
      </c>
      <c r="V27" s="497">
        <v>14.67998983</v>
      </c>
      <c r="W27" s="497">
        <v>12.766164849999999</v>
      </c>
      <c r="X27" s="497">
        <v>10.264269580000001</v>
      </c>
      <c r="Y27" s="497">
        <v>10.51685749</v>
      </c>
      <c r="Z27" s="497">
        <v>13.87173554</v>
      </c>
      <c r="AA27" s="497">
        <v>15.019843639999999</v>
      </c>
      <c r="AB27" s="497">
        <v>11.460312679999999</v>
      </c>
      <c r="AC27" s="497">
        <v>11.90346963</v>
      </c>
      <c r="AD27" s="497">
        <v>10.441632029999999</v>
      </c>
      <c r="AE27" s="497">
        <v>10.444041110000001</v>
      </c>
      <c r="AF27" s="497">
        <v>11.516104690000001</v>
      </c>
      <c r="AG27" s="497">
        <v>13.49155758</v>
      </c>
      <c r="AH27" s="497">
        <v>15.47803175</v>
      </c>
      <c r="AI27" s="497">
        <v>14.168287449999999</v>
      </c>
      <c r="AJ27" s="497">
        <v>10.61524301</v>
      </c>
      <c r="AK27" s="497">
        <v>11.78396068</v>
      </c>
      <c r="AL27" s="497">
        <v>13.72147172</v>
      </c>
      <c r="AM27" s="497">
        <v>14.71329938</v>
      </c>
      <c r="AN27" s="497">
        <v>12.03639534</v>
      </c>
      <c r="AO27" s="497">
        <v>12.712281190000001</v>
      </c>
      <c r="AP27" s="497">
        <v>10.64793343</v>
      </c>
      <c r="AQ27" s="497">
        <v>9.7472244700000008</v>
      </c>
      <c r="AR27" s="497">
        <v>9.8198319099999996</v>
      </c>
      <c r="AS27" s="497">
        <v>12.698662759999999</v>
      </c>
      <c r="AT27" s="497">
        <v>14.397859049999999</v>
      </c>
      <c r="AU27" s="497">
        <v>11.59383933</v>
      </c>
      <c r="AV27" s="497">
        <v>10.06531015</v>
      </c>
      <c r="AW27" s="497">
        <v>11.238167410000001</v>
      </c>
      <c r="AX27" s="497">
        <v>12.53171835</v>
      </c>
      <c r="AY27" s="497">
        <v>14.49583095</v>
      </c>
      <c r="AZ27" s="497">
        <v>11.93963323</v>
      </c>
      <c r="BA27" s="497">
        <v>11.35972329</v>
      </c>
      <c r="BB27" s="497">
        <v>9.9021358999999993</v>
      </c>
      <c r="BC27" s="497">
        <v>9.3401610300000009</v>
      </c>
      <c r="BD27" s="720">
        <v>10.50588262</v>
      </c>
      <c r="BE27" s="720">
        <v>14.78789542</v>
      </c>
      <c r="BF27" s="720">
        <v>15.009878391999999</v>
      </c>
      <c r="BG27" s="720">
        <v>12.592614853000001</v>
      </c>
      <c r="BH27" s="502">
        <v>10.948740000000001</v>
      </c>
      <c r="BI27" s="502">
        <v>11.44519</v>
      </c>
      <c r="BJ27" s="502">
        <v>12.93291</v>
      </c>
      <c r="BK27" s="502">
        <v>14.604139999999999</v>
      </c>
      <c r="BL27" s="502">
        <v>11.309340000000001</v>
      </c>
      <c r="BM27" s="502">
        <v>11.065020000000001</v>
      </c>
      <c r="BN27" s="502">
        <v>9.7149459999999994</v>
      </c>
      <c r="BO27" s="502">
        <v>9.4210189999999994</v>
      </c>
      <c r="BP27" s="502">
        <v>10.459899999999999</v>
      </c>
      <c r="BQ27" s="502">
        <v>13.650740000000001</v>
      </c>
      <c r="BR27" s="502">
        <v>14.74361</v>
      </c>
      <c r="BS27" s="502">
        <v>12.95823</v>
      </c>
      <c r="BT27" s="502">
        <v>10.81256</v>
      </c>
      <c r="BU27" s="502">
        <v>11.299519999999999</v>
      </c>
      <c r="BV27" s="502">
        <v>12.95904</v>
      </c>
    </row>
    <row r="28" spans="1:74" ht="11.1" customHeight="1" x14ac:dyDescent="0.2">
      <c r="A28" s="55" t="s">
        <v>613</v>
      </c>
      <c r="B28" s="866" t="s">
        <v>1038</v>
      </c>
      <c r="C28" s="497">
        <v>0.47074290000000002</v>
      </c>
      <c r="D28" s="497">
        <v>0.38801957999999998</v>
      </c>
      <c r="E28" s="497">
        <v>0.40154337000000001</v>
      </c>
      <c r="F28" s="497">
        <v>0.37432175000000001</v>
      </c>
      <c r="G28" s="497">
        <v>0.37887750999999997</v>
      </c>
      <c r="H28" s="497">
        <v>0.38765516</v>
      </c>
      <c r="I28" s="497">
        <v>0.38956628999999998</v>
      </c>
      <c r="J28" s="497">
        <v>0.4008043</v>
      </c>
      <c r="K28" s="497">
        <v>0.39551195</v>
      </c>
      <c r="L28" s="497">
        <v>0.43208215</v>
      </c>
      <c r="M28" s="497">
        <v>0.45114546999999999</v>
      </c>
      <c r="N28" s="497">
        <v>0.46788960000000002</v>
      </c>
      <c r="O28" s="497">
        <v>0.45136526999999999</v>
      </c>
      <c r="P28" s="497">
        <v>0.39958183000000003</v>
      </c>
      <c r="Q28" s="497">
        <v>0.42049138000000003</v>
      </c>
      <c r="R28" s="497">
        <v>0.37692170000000003</v>
      </c>
      <c r="S28" s="497">
        <v>0.37766967000000001</v>
      </c>
      <c r="T28" s="497">
        <v>0.37915300000000002</v>
      </c>
      <c r="U28" s="497">
        <v>0.39806685000000003</v>
      </c>
      <c r="V28" s="497">
        <v>0.40468172000000002</v>
      </c>
      <c r="W28" s="497">
        <v>0.38660976000000002</v>
      </c>
      <c r="X28" s="497">
        <v>0.40637965999999998</v>
      </c>
      <c r="Y28" s="497">
        <v>0.43400705000000001</v>
      </c>
      <c r="Z28" s="497">
        <v>0.47406514999999999</v>
      </c>
      <c r="AA28" s="497">
        <v>0.46952568</v>
      </c>
      <c r="AB28" s="497">
        <v>0.38158584000000001</v>
      </c>
      <c r="AC28" s="497">
        <v>0.40301468000000001</v>
      </c>
      <c r="AD28" s="497">
        <v>0.37202742</v>
      </c>
      <c r="AE28" s="497">
        <v>0.37392225000000001</v>
      </c>
      <c r="AF28" s="497">
        <v>0.36298627</v>
      </c>
      <c r="AG28" s="497">
        <v>0.38285708000000002</v>
      </c>
      <c r="AH28" s="497">
        <v>0.39136964000000002</v>
      </c>
      <c r="AI28" s="497">
        <v>0.38372253000000001</v>
      </c>
      <c r="AJ28" s="497">
        <v>0.40760391000000001</v>
      </c>
      <c r="AK28" s="497">
        <v>0.41436029000000002</v>
      </c>
      <c r="AL28" s="497">
        <v>0.45597543000000001</v>
      </c>
      <c r="AM28" s="497">
        <v>0.46202654999999998</v>
      </c>
      <c r="AN28" s="497">
        <v>0.37388408000000001</v>
      </c>
      <c r="AO28" s="497">
        <v>0.41200332000000001</v>
      </c>
      <c r="AP28" s="497">
        <v>0.37884420000000002</v>
      </c>
      <c r="AQ28" s="497">
        <v>0.36232576999999999</v>
      </c>
      <c r="AR28" s="497">
        <v>0.35128376</v>
      </c>
      <c r="AS28" s="497">
        <v>0.37551111999999998</v>
      </c>
      <c r="AT28" s="497">
        <v>0.39029407999999999</v>
      </c>
      <c r="AU28" s="497">
        <v>0.37099111000000001</v>
      </c>
      <c r="AV28" s="497">
        <v>0.40001123</v>
      </c>
      <c r="AW28" s="497">
        <v>0.41266668000000001</v>
      </c>
      <c r="AX28" s="497">
        <v>0.45153174000000001</v>
      </c>
      <c r="AY28" s="497">
        <v>0.45588678999999999</v>
      </c>
      <c r="AZ28" s="497">
        <v>0.40581678999999998</v>
      </c>
      <c r="BA28" s="497">
        <v>0.38610214999999998</v>
      </c>
      <c r="BB28" s="497">
        <v>0.35896716000000001</v>
      </c>
      <c r="BC28" s="497">
        <v>0.36077608999999999</v>
      </c>
      <c r="BD28" s="720">
        <v>0.36205733000000001</v>
      </c>
      <c r="BE28" s="720">
        <v>0.37390467999999999</v>
      </c>
      <c r="BF28" s="720">
        <v>0.38834629999999998</v>
      </c>
      <c r="BG28" s="720">
        <v>0.37001489999999998</v>
      </c>
      <c r="BH28" s="502">
        <v>0.40002369999999998</v>
      </c>
      <c r="BI28" s="502">
        <v>0.41345850000000001</v>
      </c>
      <c r="BJ28" s="502">
        <v>0.45266479999999998</v>
      </c>
      <c r="BK28" s="502">
        <v>0.45660230000000002</v>
      </c>
      <c r="BL28" s="502">
        <v>0.39235120000000001</v>
      </c>
      <c r="BM28" s="502">
        <v>0.38652890000000001</v>
      </c>
      <c r="BN28" s="502">
        <v>0.35905100000000001</v>
      </c>
      <c r="BO28" s="502">
        <v>0.36074099999999998</v>
      </c>
      <c r="BP28" s="502">
        <v>0.3616953</v>
      </c>
      <c r="BQ28" s="502">
        <v>0.37349969999999999</v>
      </c>
      <c r="BR28" s="502">
        <v>0.3875111</v>
      </c>
      <c r="BS28" s="502">
        <v>0.36872969999999999</v>
      </c>
      <c r="BT28" s="502">
        <v>0.39800150000000001</v>
      </c>
      <c r="BU28" s="502">
        <v>0.41079120000000002</v>
      </c>
      <c r="BV28" s="502">
        <v>0.44933669999999998</v>
      </c>
    </row>
    <row r="29" spans="1:74" ht="11.1" customHeight="1" x14ac:dyDescent="0.2">
      <c r="A29" s="55"/>
      <c r="B29" s="57"/>
      <c r="C29" s="498"/>
      <c r="D29" s="498"/>
      <c r="E29" s="498"/>
      <c r="F29" s="498"/>
      <c r="G29" s="498"/>
      <c r="H29" s="498"/>
      <c r="I29" s="498"/>
      <c r="J29" s="498"/>
      <c r="K29" s="498"/>
      <c r="L29" s="498"/>
      <c r="M29" s="498"/>
      <c r="N29" s="498"/>
      <c r="O29" s="498"/>
      <c r="P29" s="498"/>
      <c r="Q29" s="498"/>
      <c r="R29" s="498"/>
      <c r="S29" s="498"/>
      <c r="T29" s="498"/>
      <c r="U29" s="498"/>
      <c r="V29" s="498"/>
      <c r="W29" s="498"/>
      <c r="X29" s="498"/>
      <c r="Y29" s="498"/>
      <c r="Z29" s="498"/>
      <c r="AA29" s="498"/>
      <c r="AB29" s="498"/>
      <c r="AC29" s="498"/>
      <c r="AD29" s="498"/>
      <c r="AE29" s="498"/>
      <c r="AF29" s="498"/>
      <c r="AG29" s="498"/>
      <c r="AH29" s="498"/>
      <c r="AI29" s="498"/>
      <c r="AJ29" s="498"/>
      <c r="AK29" s="498"/>
      <c r="AL29" s="498"/>
      <c r="AM29" s="498"/>
      <c r="AN29" s="498"/>
      <c r="AO29" s="498"/>
      <c r="AP29" s="498"/>
      <c r="AQ29" s="498"/>
      <c r="AR29" s="498"/>
      <c r="AS29" s="498"/>
      <c r="AT29" s="498"/>
      <c r="AU29" s="498"/>
      <c r="AV29" s="498"/>
      <c r="AW29" s="498"/>
      <c r="AX29" s="498"/>
      <c r="AY29" s="498"/>
      <c r="AZ29" s="498"/>
      <c r="BA29" s="498"/>
      <c r="BB29" s="498"/>
      <c r="BC29" s="498"/>
      <c r="BD29" s="777"/>
      <c r="BE29" s="777"/>
      <c r="BF29" s="777"/>
      <c r="BG29" s="777"/>
      <c r="BH29" s="503"/>
      <c r="BI29" s="503"/>
      <c r="BJ29" s="503"/>
      <c r="BK29" s="503"/>
      <c r="BL29" s="503"/>
      <c r="BM29" s="503"/>
      <c r="BN29" s="503"/>
      <c r="BO29" s="503"/>
      <c r="BP29" s="503"/>
      <c r="BQ29" s="503"/>
      <c r="BR29" s="503"/>
      <c r="BS29" s="503"/>
      <c r="BT29" s="503"/>
      <c r="BU29" s="503"/>
      <c r="BV29" s="503"/>
    </row>
    <row r="30" spans="1:74" s="58" customFormat="1" ht="11.1" customHeight="1" x14ac:dyDescent="0.2">
      <c r="A30" s="506" t="s">
        <v>625</v>
      </c>
      <c r="B30" s="868" t="s">
        <v>1010</v>
      </c>
      <c r="C30" s="338">
        <v>109.81219557999999</v>
      </c>
      <c r="D30" s="338">
        <v>103.01476878</v>
      </c>
      <c r="E30" s="338">
        <v>104.10984329999999</v>
      </c>
      <c r="F30" s="338">
        <v>91.405772409999997</v>
      </c>
      <c r="G30" s="338">
        <v>94.299162929999994</v>
      </c>
      <c r="H30" s="338">
        <v>109.59271993</v>
      </c>
      <c r="I30" s="338">
        <v>127.10748119</v>
      </c>
      <c r="J30" s="338">
        <v>123.0568842</v>
      </c>
      <c r="K30" s="338">
        <v>113.21974254</v>
      </c>
      <c r="L30" s="338">
        <v>108.46818857</v>
      </c>
      <c r="M30" s="338">
        <v>97.896620040000002</v>
      </c>
      <c r="N30" s="338">
        <v>105.45620390000001</v>
      </c>
      <c r="O30" s="338">
        <v>104.49764718</v>
      </c>
      <c r="P30" s="338">
        <v>98.355677380000003</v>
      </c>
      <c r="Q30" s="338">
        <v>102.87723446</v>
      </c>
      <c r="R30" s="338">
        <v>98.721379159999998</v>
      </c>
      <c r="S30" s="338">
        <v>104.71120892</v>
      </c>
      <c r="T30" s="338">
        <v>119.05269115999999</v>
      </c>
      <c r="U30" s="338">
        <v>127.85573406</v>
      </c>
      <c r="V30" s="338">
        <v>131.11112134999999</v>
      </c>
      <c r="W30" s="338">
        <v>118.9886836</v>
      </c>
      <c r="X30" s="338">
        <v>112.24647543</v>
      </c>
      <c r="Y30" s="338">
        <v>103.50607832999999</v>
      </c>
      <c r="Z30" s="338">
        <v>106.51556746</v>
      </c>
      <c r="AA30" s="338">
        <v>113.60509057</v>
      </c>
      <c r="AB30" s="338">
        <v>103.06262117999999</v>
      </c>
      <c r="AC30" s="338">
        <v>108.60313764</v>
      </c>
      <c r="AD30" s="338">
        <v>104.56587138</v>
      </c>
      <c r="AE30" s="338">
        <v>113.00720865</v>
      </c>
      <c r="AF30" s="338">
        <v>121.56717173</v>
      </c>
      <c r="AG30" s="338">
        <v>133.95171139000001</v>
      </c>
      <c r="AH30" s="338">
        <v>135.67595263000001</v>
      </c>
      <c r="AI30" s="338">
        <v>124.19527521000001</v>
      </c>
      <c r="AJ30" s="338">
        <v>111.85135757</v>
      </c>
      <c r="AK30" s="338">
        <v>106.85796302999999</v>
      </c>
      <c r="AL30" s="338">
        <v>113.92945207</v>
      </c>
      <c r="AM30" s="338">
        <v>110.49270113999999</v>
      </c>
      <c r="AN30" s="338">
        <v>101.43434548</v>
      </c>
      <c r="AO30" s="338">
        <v>110.07084389000001</v>
      </c>
      <c r="AP30" s="338">
        <v>101.55588346</v>
      </c>
      <c r="AQ30" s="338">
        <v>110.40373775</v>
      </c>
      <c r="AR30" s="338">
        <v>117.72662998</v>
      </c>
      <c r="AS30" s="338">
        <v>133.16064295000001</v>
      </c>
      <c r="AT30" s="338">
        <v>135.06689767</v>
      </c>
      <c r="AU30" s="338">
        <v>123.66304504999999</v>
      </c>
      <c r="AV30" s="338">
        <v>115.3785578</v>
      </c>
      <c r="AW30" s="338">
        <v>107.05072376</v>
      </c>
      <c r="AX30" s="338">
        <v>108.91804381</v>
      </c>
      <c r="AY30" s="338">
        <v>114.84252388</v>
      </c>
      <c r="AZ30" s="338">
        <v>106.39414628</v>
      </c>
      <c r="BA30" s="338">
        <v>108.26600790000001</v>
      </c>
      <c r="BB30" s="338">
        <v>105.93261658</v>
      </c>
      <c r="BC30" s="338">
        <v>115.42234626</v>
      </c>
      <c r="BD30" s="776">
        <v>125.51496634</v>
      </c>
      <c r="BE30" s="776">
        <v>136.89785950000001</v>
      </c>
      <c r="BF30" s="776">
        <v>136.10419081000001</v>
      </c>
      <c r="BG30" s="776">
        <v>124.24406806</v>
      </c>
      <c r="BH30" s="508">
        <v>118.1164</v>
      </c>
      <c r="BI30" s="508">
        <v>108.4452</v>
      </c>
      <c r="BJ30" s="508">
        <v>111.7867</v>
      </c>
      <c r="BK30" s="508">
        <v>116.29600000000001</v>
      </c>
      <c r="BL30" s="508">
        <v>106.06950000000001</v>
      </c>
      <c r="BM30" s="508">
        <v>111.1</v>
      </c>
      <c r="BN30" s="508">
        <v>107.3253</v>
      </c>
      <c r="BO30" s="508">
        <v>115.3188</v>
      </c>
      <c r="BP30" s="508">
        <v>124.7971</v>
      </c>
      <c r="BQ30" s="508">
        <v>138.3767</v>
      </c>
      <c r="BR30" s="508">
        <v>138.65029999999999</v>
      </c>
      <c r="BS30" s="508">
        <v>126.5517</v>
      </c>
      <c r="BT30" s="508">
        <v>118.5382</v>
      </c>
      <c r="BU30" s="508">
        <v>108.97920000000001</v>
      </c>
      <c r="BV30" s="508">
        <v>112.4622</v>
      </c>
    </row>
    <row r="31" spans="1:74" ht="11.1" customHeight="1" x14ac:dyDescent="0.2">
      <c r="A31" s="55" t="s">
        <v>615</v>
      </c>
      <c r="B31" s="866" t="s">
        <v>1029</v>
      </c>
      <c r="C31" s="497">
        <v>4.2879406299999996</v>
      </c>
      <c r="D31" s="497">
        <v>4.0538865199999998</v>
      </c>
      <c r="E31" s="497">
        <v>3.9435764</v>
      </c>
      <c r="F31" s="497">
        <v>3.299912</v>
      </c>
      <c r="G31" s="497">
        <v>3.4220077899999999</v>
      </c>
      <c r="H31" s="497">
        <v>3.8514255999999998</v>
      </c>
      <c r="I31" s="497">
        <v>4.5893920499999998</v>
      </c>
      <c r="J31" s="497">
        <v>4.4931371499999999</v>
      </c>
      <c r="K31" s="497">
        <v>4.1297577900000002</v>
      </c>
      <c r="L31" s="497">
        <v>3.8048276699999999</v>
      </c>
      <c r="M31" s="497">
        <v>3.6033466399999998</v>
      </c>
      <c r="N31" s="497">
        <v>3.9895478500000001</v>
      </c>
      <c r="O31" s="497">
        <v>4.0876912000000001</v>
      </c>
      <c r="P31" s="497">
        <v>3.8837538199999999</v>
      </c>
      <c r="Q31" s="497">
        <v>3.8713896700000001</v>
      </c>
      <c r="R31" s="497">
        <v>3.7017799500000002</v>
      </c>
      <c r="S31" s="497">
        <v>3.7071993999999999</v>
      </c>
      <c r="T31" s="497">
        <v>4.4645183900000003</v>
      </c>
      <c r="U31" s="497">
        <v>4.4174577800000003</v>
      </c>
      <c r="V31" s="497">
        <v>4.9411434999999999</v>
      </c>
      <c r="W31" s="497">
        <v>4.30976318</v>
      </c>
      <c r="X31" s="497">
        <v>3.9197973400000001</v>
      </c>
      <c r="Y31" s="497">
        <v>3.86895451</v>
      </c>
      <c r="Z31" s="497">
        <v>3.8874012599999999</v>
      </c>
      <c r="AA31" s="497">
        <v>4.2499365500000001</v>
      </c>
      <c r="AB31" s="497">
        <v>3.9385332399999999</v>
      </c>
      <c r="AC31" s="497">
        <v>4.0039252400000001</v>
      </c>
      <c r="AD31" s="497">
        <v>3.8586631599999999</v>
      </c>
      <c r="AE31" s="497">
        <v>3.9693971499999998</v>
      </c>
      <c r="AF31" s="497">
        <v>4.1127910700000001</v>
      </c>
      <c r="AG31" s="497">
        <v>4.8572644900000004</v>
      </c>
      <c r="AH31" s="497">
        <v>4.8486880299999999</v>
      </c>
      <c r="AI31" s="497">
        <v>4.3000298099999998</v>
      </c>
      <c r="AJ31" s="497">
        <v>3.89329371</v>
      </c>
      <c r="AK31" s="497">
        <v>3.8279694599999998</v>
      </c>
      <c r="AL31" s="497">
        <v>4.0850220999999998</v>
      </c>
      <c r="AM31" s="497">
        <v>4.0451616599999998</v>
      </c>
      <c r="AN31" s="497">
        <v>3.8478782300000001</v>
      </c>
      <c r="AO31" s="497">
        <v>3.9907438700000002</v>
      </c>
      <c r="AP31" s="497">
        <v>3.6404593200000002</v>
      </c>
      <c r="AQ31" s="497">
        <v>3.8543898400000001</v>
      </c>
      <c r="AR31" s="497">
        <v>4.0324939200000003</v>
      </c>
      <c r="AS31" s="497">
        <v>4.8141893299999996</v>
      </c>
      <c r="AT31" s="497">
        <v>4.4650492799999997</v>
      </c>
      <c r="AU31" s="497">
        <v>4.3180314299999996</v>
      </c>
      <c r="AV31" s="497">
        <v>3.98430587</v>
      </c>
      <c r="AW31" s="497">
        <v>3.8363336000000001</v>
      </c>
      <c r="AX31" s="497">
        <v>3.8700471799999998</v>
      </c>
      <c r="AY31" s="497">
        <v>4.2368677899999998</v>
      </c>
      <c r="AZ31" s="497">
        <v>4.0369848499999996</v>
      </c>
      <c r="BA31" s="497">
        <v>3.9760897700000002</v>
      </c>
      <c r="BB31" s="497">
        <v>3.7410334999999999</v>
      </c>
      <c r="BC31" s="497">
        <v>3.8752042800000002</v>
      </c>
      <c r="BD31" s="720">
        <v>4.11283742</v>
      </c>
      <c r="BE31" s="720">
        <v>4.5508185599999997</v>
      </c>
      <c r="BF31" s="720">
        <v>4.5333646817000002</v>
      </c>
      <c r="BG31" s="720">
        <v>3.9985648885999998</v>
      </c>
      <c r="BH31" s="502">
        <v>3.9775320000000001</v>
      </c>
      <c r="BI31" s="502">
        <v>3.7801130000000001</v>
      </c>
      <c r="BJ31" s="502">
        <v>3.8855840000000001</v>
      </c>
      <c r="BK31" s="502">
        <v>4.2397840000000002</v>
      </c>
      <c r="BL31" s="502">
        <v>3.8966069999999999</v>
      </c>
      <c r="BM31" s="502">
        <v>3.9886940000000002</v>
      </c>
      <c r="BN31" s="502">
        <v>3.7147749999999999</v>
      </c>
      <c r="BO31" s="502">
        <v>3.844516</v>
      </c>
      <c r="BP31" s="502">
        <v>3.977452</v>
      </c>
      <c r="BQ31" s="502">
        <v>4.409402</v>
      </c>
      <c r="BR31" s="502">
        <v>4.6591440000000004</v>
      </c>
      <c r="BS31" s="502">
        <v>4.0475329999999996</v>
      </c>
      <c r="BT31" s="502">
        <v>3.9466559999999999</v>
      </c>
      <c r="BU31" s="502">
        <v>3.735617</v>
      </c>
      <c r="BV31" s="502">
        <v>3.836112</v>
      </c>
    </row>
    <row r="32" spans="1:74" ht="11.1" customHeight="1" x14ac:dyDescent="0.2">
      <c r="A32" s="55" t="s">
        <v>616</v>
      </c>
      <c r="B32" s="867" t="s">
        <v>1030</v>
      </c>
      <c r="C32" s="497">
        <v>12.5714557</v>
      </c>
      <c r="D32" s="497">
        <v>11.990809909999999</v>
      </c>
      <c r="E32" s="497">
        <v>11.472205840000001</v>
      </c>
      <c r="F32" s="497">
        <v>10.018060699999999</v>
      </c>
      <c r="G32" s="497">
        <v>9.6777599900000002</v>
      </c>
      <c r="H32" s="497">
        <v>11.500175219999999</v>
      </c>
      <c r="I32" s="497">
        <v>13.68811775</v>
      </c>
      <c r="J32" s="497">
        <v>13.296836770000001</v>
      </c>
      <c r="K32" s="497">
        <v>12.10458232</v>
      </c>
      <c r="L32" s="497">
        <v>10.937414220000001</v>
      </c>
      <c r="M32" s="497">
        <v>10.61357319</v>
      </c>
      <c r="N32" s="497">
        <v>11.814448390000001</v>
      </c>
      <c r="O32" s="497">
        <v>11.64902667</v>
      </c>
      <c r="P32" s="497">
        <v>11.873935850000001</v>
      </c>
      <c r="Q32" s="497">
        <v>11.393286509999999</v>
      </c>
      <c r="R32" s="497">
        <v>10.552676310000001</v>
      </c>
      <c r="S32" s="497">
        <v>10.726708520000001</v>
      </c>
      <c r="T32" s="497">
        <v>12.24735912</v>
      </c>
      <c r="U32" s="497">
        <v>13.713732</v>
      </c>
      <c r="V32" s="497">
        <v>13.90301139</v>
      </c>
      <c r="W32" s="497">
        <v>12.43254984</v>
      </c>
      <c r="X32" s="497">
        <v>11.68175606</v>
      </c>
      <c r="Y32" s="497">
        <v>11.15797446</v>
      </c>
      <c r="Z32" s="497">
        <v>11.71382449</v>
      </c>
      <c r="AA32" s="497">
        <v>12.748852080000001</v>
      </c>
      <c r="AB32" s="497">
        <v>11.69556841</v>
      </c>
      <c r="AC32" s="497">
        <v>12.02656999</v>
      </c>
      <c r="AD32" s="497">
        <v>11.063787339999999</v>
      </c>
      <c r="AE32" s="497">
        <v>11.28253677</v>
      </c>
      <c r="AF32" s="497">
        <v>12.25114932</v>
      </c>
      <c r="AG32" s="497">
        <v>13.68770224</v>
      </c>
      <c r="AH32" s="497">
        <v>14.49793154</v>
      </c>
      <c r="AI32" s="497">
        <v>12.67049688</v>
      </c>
      <c r="AJ32" s="497">
        <v>11.510772920000001</v>
      </c>
      <c r="AK32" s="497">
        <v>10.955641760000001</v>
      </c>
      <c r="AL32" s="497">
        <v>12.407663790000001</v>
      </c>
      <c r="AM32" s="497">
        <v>12.02428995</v>
      </c>
      <c r="AN32" s="497">
        <v>11.19876341</v>
      </c>
      <c r="AO32" s="497">
        <v>11.79315212</v>
      </c>
      <c r="AP32" s="497">
        <v>10.703879049999999</v>
      </c>
      <c r="AQ32" s="497">
        <v>10.875657520000001</v>
      </c>
      <c r="AR32" s="497">
        <v>11.56961664</v>
      </c>
      <c r="AS32" s="497">
        <v>13.65244599</v>
      </c>
      <c r="AT32" s="497">
        <v>13.491561340000001</v>
      </c>
      <c r="AU32" s="497">
        <v>12.55696616</v>
      </c>
      <c r="AV32" s="497">
        <v>11.380637849999999</v>
      </c>
      <c r="AW32" s="497">
        <v>11.312687929999999</v>
      </c>
      <c r="AX32" s="497">
        <v>11.683126489999999</v>
      </c>
      <c r="AY32" s="497">
        <v>12.27738287</v>
      </c>
      <c r="AZ32" s="497">
        <v>11.68459943</v>
      </c>
      <c r="BA32" s="497">
        <v>11.91417038</v>
      </c>
      <c r="BB32" s="497">
        <v>11.02732181</v>
      </c>
      <c r="BC32" s="497">
        <v>11.29512394</v>
      </c>
      <c r="BD32" s="720">
        <v>12.44563254</v>
      </c>
      <c r="BE32" s="720">
        <v>14.449077689999999</v>
      </c>
      <c r="BF32" s="720">
        <v>13.748813901</v>
      </c>
      <c r="BG32" s="720">
        <v>12.126156332000001</v>
      </c>
      <c r="BH32" s="502">
        <v>11.28477</v>
      </c>
      <c r="BI32" s="502">
        <v>11.217879999999999</v>
      </c>
      <c r="BJ32" s="502">
        <v>11.77665</v>
      </c>
      <c r="BK32" s="502">
        <v>12.319559999999999</v>
      </c>
      <c r="BL32" s="502">
        <v>11.345499999999999</v>
      </c>
      <c r="BM32" s="502">
        <v>12.031940000000001</v>
      </c>
      <c r="BN32" s="502">
        <v>11.06363</v>
      </c>
      <c r="BO32" s="502">
        <v>11.26713</v>
      </c>
      <c r="BP32" s="502">
        <v>12.183199999999999</v>
      </c>
      <c r="BQ32" s="502">
        <v>14.197100000000001</v>
      </c>
      <c r="BR32" s="502">
        <v>13.97641</v>
      </c>
      <c r="BS32" s="502">
        <v>12.51797</v>
      </c>
      <c r="BT32" s="502">
        <v>11.40185</v>
      </c>
      <c r="BU32" s="502">
        <v>11.187290000000001</v>
      </c>
      <c r="BV32" s="502">
        <v>11.72589</v>
      </c>
    </row>
    <row r="33" spans="1:74" ht="11.1" customHeight="1" x14ac:dyDescent="0.2">
      <c r="A33" s="55" t="s">
        <v>617</v>
      </c>
      <c r="B33" s="866" t="s">
        <v>1031</v>
      </c>
      <c r="C33" s="497">
        <v>14.915739950000001</v>
      </c>
      <c r="D33" s="497">
        <v>14.30168918</v>
      </c>
      <c r="E33" s="497">
        <v>13.6481297</v>
      </c>
      <c r="F33" s="497">
        <v>11.457210699999999</v>
      </c>
      <c r="G33" s="497">
        <v>12.33817191</v>
      </c>
      <c r="H33" s="497">
        <v>14.28868958</v>
      </c>
      <c r="I33" s="497">
        <v>16.77511342</v>
      </c>
      <c r="J33" s="497">
        <v>16.117094959999999</v>
      </c>
      <c r="K33" s="497">
        <v>14.07101465</v>
      </c>
      <c r="L33" s="497">
        <v>13.7258364</v>
      </c>
      <c r="M33" s="497">
        <v>12.899426719999999</v>
      </c>
      <c r="N33" s="497">
        <v>14.07617494</v>
      </c>
      <c r="O33" s="497">
        <v>14.194646949999999</v>
      </c>
      <c r="P33" s="497">
        <v>13.76898418</v>
      </c>
      <c r="Q33" s="497">
        <v>13.773177370000001</v>
      </c>
      <c r="R33" s="497">
        <v>12.87720167</v>
      </c>
      <c r="S33" s="497">
        <v>13.74968937</v>
      </c>
      <c r="T33" s="497">
        <v>15.533382980000001</v>
      </c>
      <c r="U33" s="497">
        <v>16.60606786</v>
      </c>
      <c r="V33" s="497">
        <v>17.276275909999999</v>
      </c>
      <c r="W33" s="497">
        <v>15.092893910000001</v>
      </c>
      <c r="X33" s="497">
        <v>14.41137681</v>
      </c>
      <c r="Y33" s="497">
        <v>13.540112369999999</v>
      </c>
      <c r="Z33" s="497">
        <v>14.12766263</v>
      </c>
      <c r="AA33" s="497">
        <v>15.23946611</v>
      </c>
      <c r="AB33" s="497">
        <v>13.688683640000001</v>
      </c>
      <c r="AC33" s="497">
        <v>14.384191810000001</v>
      </c>
      <c r="AD33" s="497">
        <v>13.035328890000001</v>
      </c>
      <c r="AE33" s="497">
        <v>14.257530709999999</v>
      </c>
      <c r="AF33" s="497">
        <v>15.62229378</v>
      </c>
      <c r="AG33" s="497">
        <v>16.746942359999998</v>
      </c>
      <c r="AH33" s="497">
        <v>16.924775780000001</v>
      </c>
      <c r="AI33" s="497">
        <v>15.13689007</v>
      </c>
      <c r="AJ33" s="497">
        <v>13.78666641</v>
      </c>
      <c r="AK33" s="497">
        <v>13.680743319999999</v>
      </c>
      <c r="AL33" s="497">
        <v>14.741924040000001</v>
      </c>
      <c r="AM33" s="497">
        <v>14.61965036</v>
      </c>
      <c r="AN33" s="497">
        <v>13.32714644</v>
      </c>
      <c r="AO33" s="497">
        <v>14.416774220000001</v>
      </c>
      <c r="AP33" s="497">
        <v>12.99933762</v>
      </c>
      <c r="AQ33" s="497">
        <v>14.01428797</v>
      </c>
      <c r="AR33" s="497">
        <v>14.91750401</v>
      </c>
      <c r="AS33" s="497">
        <v>16.667307749999999</v>
      </c>
      <c r="AT33" s="497">
        <v>16.47210115</v>
      </c>
      <c r="AU33" s="497">
        <v>14.89417373</v>
      </c>
      <c r="AV33" s="497">
        <v>14.36700117</v>
      </c>
      <c r="AW33" s="497">
        <v>13.61402695</v>
      </c>
      <c r="AX33" s="497">
        <v>14.157782470000001</v>
      </c>
      <c r="AY33" s="497">
        <v>15.43676861</v>
      </c>
      <c r="AZ33" s="497">
        <v>13.64491323</v>
      </c>
      <c r="BA33" s="497">
        <v>14.22488122</v>
      </c>
      <c r="BB33" s="497">
        <v>13.466580179999999</v>
      </c>
      <c r="BC33" s="497">
        <v>14.39561713</v>
      </c>
      <c r="BD33" s="720">
        <v>15.8836903</v>
      </c>
      <c r="BE33" s="720">
        <v>17.10865162</v>
      </c>
      <c r="BF33" s="720">
        <v>16.671350687</v>
      </c>
      <c r="BG33" s="720">
        <v>15.223415766</v>
      </c>
      <c r="BH33" s="502">
        <v>14.426869999999999</v>
      </c>
      <c r="BI33" s="502">
        <v>13.596769999999999</v>
      </c>
      <c r="BJ33" s="502">
        <v>14.508229999999999</v>
      </c>
      <c r="BK33" s="502">
        <v>15.467359999999999</v>
      </c>
      <c r="BL33" s="502">
        <v>13.500400000000001</v>
      </c>
      <c r="BM33" s="502">
        <v>14.428419999999999</v>
      </c>
      <c r="BN33" s="502">
        <v>13.556179999999999</v>
      </c>
      <c r="BO33" s="502">
        <v>14.17648</v>
      </c>
      <c r="BP33" s="502">
        <v>15.59324</v>
      </c>
      <c r="BQ33" s="502">
        <v>17.596450000000001</v>
      </c>
      <c r="BR33" s="502">
        <v>16.884039999999999</v>
      </c>
      <c r="BS33" s="502">
        <v>15.247870000000001</v>
      </c>
      <c r="BT33" s="502">
        <v>14.36687</v>
      </c>
      <c r="BU33" s="502">
        <v>13.549099999999999</v>
      </c>
      <c r="BV33" s="502">
        <v>14.457839999999999</v>
      </c>
    </row>
    <row r="34" spans="1:74" ht="11.1" customHeight="1" x14ac:dyDescent="0.2">
      <c r="A34" s="55" t="s">
        <v>618</v>
      </c>
      <c r="B34" s="866" t="s">
        <v>1032</v>
      </c>
      <c r="C34" s="497">
        <v>8.6604161400000006</v>
      </c>
      <c r="D34" s="497">
        <v>8.2072324900000009</v>
      </c>
      <c r="E34" s="497">
        <v>7.9253367800000003</v>
      </c>
      <c r="F34" s="497">
        <v>6.7122381000000004</v>
      </c>
      <c r="G34" s="497">
        <v>6.76510386</v>
      </c>
      <c r="H34" s="497">
        <v>8.2176273799999997</v>
      </c>
      <c r="I34" s="497">
        <v>9.2882745999999994</v>
      </c>
      <c r="J34" s="497">
        <v>9.1206965899999997</v>
      </c>
      <c r="K34" s="497">
        <v>7.99688058</v>
      </c>
      <c r="L34" s="497">
        <v>7.8674244199999999</v>
      </c>
      <c r="M34" s="497">
        <v>7.46868599</v>
      </c>
      <c r="N34" s="497">
        <v>8.1052781599999992</v>
      </c>
      <c r="O34" s="497">
        <v>8.0955605899999998</v>
      </c>
      <c r="P34" s="497">
        <v>8.1999971499999997</v>
      </c>
      <c r="Q34" s="497">
        <v>7.7826394399999996</v>
      </c>
      <c r="R34" s="497">
        <v>7.2418826100000002</v>
      </c>
      <c r="S34" s="497">
        <v>7.6348492200000004</v>
      </c>
      <c r="T34" s="497">
        <v>8.8419346799999996</v>
      </c>
      <c r="U34" s="497">
        <v>9.4009085199999998</v>
      </c>
      <c r="V34" s="497">
        <v>9.6243798999999992</v>
      </c>
      <c r="W34" s="497">
        <v>8.5814467499999996</v>
      </c>
      <c r="X34" s="497">
        <v>8.1175325899999997</v>
      </c>
      <c r="Y34" s="497">
        <v>7.7465175000000004</v>
      </c>
      <c r="Z34" s="497">
        <v>8.1649260899999998</v>
      </c>
      <c r="AA34" s="497">
        <v>8.8379906699999999</v>
      </c>
      <c r="AB34" s="497">
        <v>8.1057179099999992</v>
      </c>
      <c r="AC34" s="497">
        <v>8.2918882000000007</v>
      </c>
      <c r="AD34" s="497">
        <v>7.6794295799999999</v>
      </c>
      <c r="AE34" s="497">
        <v>8.1904715299999999</v>
      </c>
      <c r="AF34" s="497">
        <v>8.9129418600000001</v>
      </c>
      <c r="AG34" s="497">
        <v>9.7156642299999998</v>
      </c>
      <c r="AH34" s="497">
        <v>9.7325975400000004</v>
      </c>
      <c r="AI34" s="497">
        <v>9.1347421999999998</v>
      </c>
      <c r="AJ34" s="497">
        <v>8.0692033399999996</v>
      </c>
      <c r="AK34" s="497">
        <v>8.10395486</v>
      </c>
      <c r="AL34" s="497">
        <v>8.7632351100000001</v>
      </c>
      <c r="AM34" s="497">
        <v>8.9561173000000007</v>
      </c>
      <c r="AN34" s="497">
        <v>7.9070091800000002</v>
      </c>
      <c r="AO34" s="497">
        <v>8.4073401200000006</v>
      </c>
      <c r="AP34" s="497">
        <v>7.7232542300000002</v>
      </c>
      <c r="AQ34" s="497">
        <v>8.2994207099999997</v>
      </c>
      <c r="AR34" s="497">
        <v>9.1106428000000008</v>
      </c>
      <c r="AS34" s="497">
        <v>9.6207188099999996</v>
      </c>
      <c r="AT34" s="497">
        <v>9.9837028700000001</v>
      </c>
      <c r="AU34" s="497">
        <v>8.9821016300000007</v>
      </c>
      <c r="AV34" s="497">
        <v>8.3821704799999992</v>
      </c>
      <c r="AW34" s="497">
        <v>8.1807688800000005</v>
      </c>
      <c r="AX34" s="497">
        <v>8.4798352000000001</v>
      </c>
      <c r="AY34" s="497">
        <v>9.2003637400000002</v>
      </c>
      <c r="AZ34" s="497">
        <v>7.9907790399999996</v>
      </c>
      <c r="BA34" s="497">
        <v>8.3228764000000002</v>
      </c>
      <c r="BB34" s="497">
        <v>7.9600120800000003</v>
      </c>
      <c r="BC34" s="497">
        <v>8.8888623800000008</v>
      </c>
      <c r="BD34" s="720">
        <v>9.6081934899999997</v>
      </c>
      <c r="BE34" s="720">
        <v>10.192515569999999</v>
      </c>
      <c r="BF34" s="720">
        <v>9.8891869148999998</v>
      </c>
      <c r="BG34" s="720">
        <v>9.0466531467000006</v>
      </c>
      <c r="BH34" s="502">
        <v>8.7301649999999995</v>
      </c>
      <c r="BI34" s="502">
        <v>8.5064229999999998</v>
      </c>
      <c r="BJ34" s="502">
        <v>9.0617230000000006</v>
      </c>
      <c r="BK34" s="502">
        <v>9.5667019999999994</v>
      </c>
      <c r="BL34" s="502">
        <v>8.3247660000000003</v>
      </c>
      <c r="BM34" s="502">
        <v>8.7615700000000007</v>
      </c>
      <c r="BN34" s="502">
        <v>8.1438710000000007</v>
      </c>
      <c r="BO34" s="502">
        <v>8.9832090000000004</v>
      </c>
      <c r="BP34" s="502">
        <v>9.6520480000000006</v>
      </c>
      <c r="BQ34" s="502">
        <v>10.768050000000001</v>
      </c>
      <c r="BR34" s="502">
        <v>10.27834</v>
      </c>
      <c r="BS34" s="502">
        <v>9.0910229999999999</v>
      </c>
      <c r="BT34" s="502">
        <v>8.8049029999999995</v>
      </c>
      <c r="BU34" s="502">
        <v>8.6082210000000003</v>
      </c>
      <c r="BV34" s="502">
        <v>9.1714289999999998</v>
      </c>
    </row>
    <row r="35" spans="1:74" ht="11.1" customHeight="1" x14ac:dyDescent="0.2">
      <c r="A35" s="55" t="s">
        <v>619</v>
      </c>
      <c r="B35" s="866" t="s">
        <v>1033</v>
      </c>
      <c r="C35" s="497">
        <v>24.945068330000002</v>
      </c>
      <c r="D35" s="497">
        <v>23.490674030000001</v>
      </c>
      <c r="E35" s="497">
        <v>23.94998511</v>
      </c>
      <c r="F35" s="497">
        <v>21.551877409999999</v>
      </c>
      <c r="G35" s="497">
        <v>22.72610431</v>
      </c>
      <c r="H35" s="497">
        <v>25.960022210000002</v>
      </c>
      <c r="I35" s="497">
        <v>30.07686781</v>
      </c>
      <c r="J35" s="497">
        <v>29.19860985</v>
      </c>
      <c r="K35" s="497">
        <v>26.79907369</v>
      </c>
      <c r="L35" s="497">
        <v>25.512225369999999</v>
      </c>
      <c r="M35" s="497">
        <v>23.524370999999999</v>
      </c>
      <c r="N35" s="497">
        <v>23.631419910000002</v>
      </c>
      <c r="O35" s="497">
        <v>24.56798388</v>
      </c>
      <c r="P35" s="497">
        <v>22.789525430000001</v>
      </c>
      <c r="Q35" s="497">
        <v>23.452647150000001</v>
      </c>
      <c r="R35" s="497">
        <v>23.80185195</v>
      </c>
      <c r="S35" s="497">
        <v>25.60128508</v>
      </c>
      <c r="T35" s="497">
        <v>27.93244657</v>
      </c>
      <c r="U35" s="497">
        <v>30.463320320000001</v>
      </c>
      <c r="V35" s="497">
        <v>31.120992909999998</v>
      </c>
      <c r="W35" s="497">
        <v>28.04278313</v>
      </c>
      <c r="X35" s="497">
        <v>26.689851010000002</v>
      </c>
      <c r="Y35" s="497">
        <v>24.11700497</v>
      </c>
      <c r="Z35" s="497">
        <v>24.548862679999999</v>
      </c>
      <c r="AA35" s="497">
        <v>27.068993590000002</v>
      </c>
      <c r="AB35" s="497">
        <v>24.234512039999998</v>
      </c>
      <c r="AC35" s="497">
        <v>25.104618689999999</v>
      </c>
      <c r="AD35" s="497">
        <v>25.3111532</v>
      </c>
      <c r="AE35" s="497">
        <v>28.54665284</v>
      </c>
      <c r="AF35" s="497">
        <v>29.766604770000001</v>
      </c>
      <c r="AG35" s="497">
        <v>32.971963119999998</v>
      </c>
      <c r="AH35" s="497">
        <v>32.334532979999999</v>
      </c>
      <c r="AI35" s="497">
        <v>29.36825279</v>
      </c>
      <c r="AJ35" s="497">
        <v>26.626436089999999</v>
      </c>
      <c r="AK35" s="497">
        <v>26.428519810000001</v>
      </c>
      <c r="AL35" s="497">
        <v>27.045388079999999</v>
      </c>
      <c r="AM35" s="497">
        <v>25.040149580000001</v>
      </c>
      <c r="AN35" s="497">
        <v>23.698164599999998</v>
      </c>
      <c r="AO35" s="497">
        <v>26.641241409999999</v>
      </c>
      <c r="AP35" s="497">
        <v>25.14452494</v>
      </c>
      <c r="AQ35" s="497">
        <v>27.62487544</v>
      </c>
      <c r="AR35" s="497">
        <v>28.90380261</v>
      </c>
      <c r="AS35" s="497">
        <v>32.963998590000003</v>
      </c>
      <c r="AT35" s="497">
        <v>33.431358199999998</v>
      </c>
      <c r="AU35" s="497">
        <v>30.066362869999999</v>
      </c>
      <c r="AV35" s="497">
        <v>27.875201830000002</v>
      </c>
      <c r="AW35" s="497">
        <v>26.07021374</v>
      </c>
      <c r="AX35" s="497">
        <v>26.447623759999999</v>
      </c>
      <c r="AY35" s="497">
        <v>27.308045589999999</v>
      </c>
      <c r="AZ35" s="497">
        <v>25.174738009999999</v>
      </c>
      <c r="BA35" s="497">
        <v>26.141734029999999</v>
      </c>
      <c r="BB35" s="497">
        <v>26.15250326</v>
      </c>
      <c r="BC35" s="497">
        <v>29.081482789999999</v>
      </c>
      <c r="BD35" s="720">
        <v>31.29358714</v>
      </c>
      <c r="BE35" s="720">
        <v>33.473736119999998</v>
      </c>
      <c r="BF35" s="720">
        <v>33.555615848999999</v>
      </c>
      <c r="BG35" s="720">
        <v>30.350429957999999</v>
      </c>
      <c r="BH35" s="502">
        <v>29.22794</v>
      </c>
      <c r="BI35" s="502">
        <v>26.599250000000001</v>
      </c>
      <c r="BJ35" s="502">
        <v>27.413070000000001</v>
      </c>
      <c r="BK35" s="502">
        <v>28.157419999999998</v>
      </c>
      <c r="BL35" s="502">
        <v>25.653700000000001</v>
      </c>
      <c r="BM35" s="502">
        <v>27.285209999999999</v>
      </c>
      <c r="BN35" s="502">
        <v>26.911280000000001</v>
      </c>
      <c r="BO35" s="502">
        <v>29.31504</v>
      </c>
      <c r="BP35" s="502">
        <v>31.667120000000001</v>
      </c>
      <c r="BQ35" s="502">
        <v>34.115479999999998</v>
      </c>
      <c r="BR35" s="502">
        <v>34.820129999999999</v>
      </c>
      <c r="BS35" s="502">
        <v>31.442969999999999</v>
      </c>
      <c r="BT35" s="502">
        <v>29.531279999999999</v>
      </c>
      <c r="BU35" s="502">
        <v>27.012869999999999</v>
      </c>
      <c r="BV35" s="502">
        <v>27.834140000000001</v>
      </c>
    </row>
    <row r="36" spans="1:74" ht="11.1" customHeight="1" x14ac:dyDescent="0.2">
      <c r="A36" s="55" t="s">
        <v>620</v>
      </c>
      <c r="B36" s="866" t="s">
        <v>1034</v>
      </c>
      <c r="C36" s="497">
        <v>7.0994663100000004</v>
      </c>
      <c r="D36" s="497">
        <v>6.8953428800000003</v>
      </c>
      <c r="E36" s="497">
        <v>6.66870034</v>
      </c>
      <c r="F36" s="497">
        <v>5.9274410299999998</v>
      </c>
      <c r="G36" s="497">
        <v>6.1719630099999998</v>
      </c>
      <c r="H36" s="497">
        <v>7.42871682</v>
      </c>
      <c r="I36" s="497">
        <v>8.6864079299999997</v>
      </c>
      <c r="J36" s="497">
        <v>8.6774365299999996</v>
      </c>
      <c r="K36" s="497">
        <v>8.0032880399999993</v>
      </c>
      <c r="L36" s="497">
        <v>7.1078119199999996</v>
      </c>
      <c r="M36" s="497">
        <v>6.4875540599999999</v>
      </c>
      <c r="N36" s="497">
        <v>6.8803351499999996</v>
      </c>
      <c r="O36" s="497">
        <v>7.1244195299999999</v>
      </c>
      <c r="P36" s="497">
        <v>6.8319317000000002</v>
      </c>
      <c r="Q36" s="497">
        <v>6.7089845500000003</v>
      </c>
      <c r="R36" s="497">
        <v>6.6412048300000004</v>
      </c>
      <c r="S36" s="497">
        <v>6.9145448099999998</v>
      </c>
      <c r="T36" s="497">
        <v>7.9375961999999998</v>
      </c>
      <c r="U36" s="497">
        <v>8.6685969000000007</v>
      </c>
      <c r="V36" s="497">
        <v>9.0147376599999998</v>
      </c>
      <c r="W36" s="497">
        <v>8.2906486299999997</v>
      </c>
      <c r="X36" s="497">
        <v>7.4290153500000002</v>
      </c>
      <c r="Y36" s="497">
        <v>6.7616781399999999</v>
      </c>
      <c r="Z36" s="497">
        <v>6.7464207099999998</v>
      </c>
      <c r="AA36" s="497">
        <v>7.4193315899999996</v>
      </c>
      <c r="AB36" s="497">
        <v>6.8972957099999999</v>
      </c>
      <c r="AC36" s="497">
        <v>6.8491838300000003</v>
      </c>
      <c r="AD36" s="497">
        <v>6.6631069500000004</v>
      </c>
      <c r="AE36" s="497">
        <v>7.4447977600000002</v>
      </c>
      <c r="AF36" s="497">
        <v>8.4598714899999994</v>
      </c>
      <c r="AG36" s="497">
        <v>9.3843015300000001</v>
      </c>
      <c r="AH36" s="497">
        <v>9.1997963600000006</v>
      </c>
      <c r="AI36" s="497">
        <v>8.38916124</v>
      </c>
      <c r="AJ36" s="497">
        <v>7.2194981</v>
      </c>
      <c r="AK36" s="497">
        <v>6.8231891500000001</v>
      </c>
      <c r="AL36" s="497">
        <v>7.1246243299999996</v>
      </c>
      <c r="AM36" s="497">
        <v>7.1733580899999998</v>
      </c>
      <c r="AN36" s="497">
        <v>6.6657708800000002</v>
      </c>
      <c r="AO36" s="497">
        <v>6.8081061900000002</v>
      </c>
      <c r="AP36" s="497">
        <v>6.7053903500000001</v>
      </c>
      <c r="AQ36" s="497">
        <v>7.1264668200000001</v>
      </c>
      <c r="AR36" s="497">
        <v>7.9429102900000004</v>
      </c>
      <c r="AS36" s="497">
        <v>8.9120263499999997</v>
      </c>
      <c r="AT36" s="497">
        <v>9.4070797099999997</v>
      </c>
      <c r="AU36" s="497">
        <v>8.7735150100000006</v>
      </c>
      <c r="AV36" s="497">
        <v>7.5777043099999997</v>
      </c>
      <c r="AW36" s="497">
        <v>6.9713133100000002</v>
      </c>
      <c r="AX36" s="497">
        <v>7.0644087799999999</v>
      </c>
      <c r="AY36" s="497">
        <v>7.7303134699999996</v>
      </c>
      <c r="AZ36" s="497">
        <v>6.9577142900000002</v>
      </c>
      <c r="BA36" s="497">
        <v>6.7653242000000002</v>
      </c>
      <c r="BB36" s="497">
        <v>6.8308595299999997</v>
      </c>
      <c r="BC36" s="497">
        <v>7.8087518400000002</v>
      </c>
      <c r="BD36" s="720">
        <v>8.4508967599999991</v>
      </c>
      <c r="BE36" s="720">
        <v>9.1307641799999999</v>
      </c>
      <c r="BF36" s="720">
        <v>9.1656702159000005</v>
      </c>
      <c r="BG36" s="720">
        <v>8.5657619580999995</v>
      </c>
      <c r="BH36" s="502">
        <v>7.5904639999999999</v>
      </c>
      <c r="BI36" s="502">
        <v>7.0037950000000002</v>
      </c>
      <c r="BJ36" s="502">
        <v>7.1243369999999997</v>
      </c>
      <c r="BK36" s="502">
        <v>7.6384350000000003</v>
      </c>
      <c r="BL36" s="502">
        <v>6.7510510000000004</v>
      </c>
      <c r="BM36" s="502">
        <v>6.8310129999999996</v>
      </c>
      <c r="BN36" s="502">
        <v>6.823391</v>
      </c>
      <c r="BO36" s="502">
        <v>7.6075679999999997</v>
      </c>
      <c r="BP36" s="502">
        <v>8.2405620000000006</v>
      </c>
      <c r="BQ36" s="502">
        <v>9.0860000000000003</v>
      </c>
      <c r="BR36" s="502">
        <v>9.1837689999999998</v>
      </c>
      <c r="BS36" s="502">
        <v>8.5223099999999992</v>
      </c>
      <c r="BT36" s="502">
        <v>7.4610820000000002</v>
      </c>
      <c r="BU36" s="502">
        <v>6.9136829999999998</v>
      </c>
      <c r="BV36" s="502">
        <v>7.0633150000000002</v>
      </c>
    </row>
    <row r="37" spans="1:74" ht="11.1" customHeight="1" x14ac:dyDescent="0.2">
      <c r="A37" s="55" t="s">
        <v>621</v>
      </c>
      <c r="B37" s="866" t="s">
        <v>1035</v>
      </c>
      <c r="C37" s="497">
        <v>15.96417106</v>
      </c>
      <c r="D37" s="497">
        <v>14.76486551</v>
      </c>
      <c r="E37" s="497">
        <v>15.67209107</v>
      </c>
      <c r="F37" s="497">
        <v>14.261084629999999</v>
      </c>
      <c r="G37" s="497">
        <v>14.504887800000001</v>
      </c>
      <c r="H37" s="497">
        <v>17.494225419999999</v>
      </c>
      <c r="I37" s="497">
        <v>19.741633360000002</v>
      </c>
      <c r="J37" s="497">
        <v>19.349304870000001</v>
      </c>
      <c r="K37" s="497">
        <v>18.080683390000001</v>
      </c>
      <c r="L37" s="497">
        <v>17.414857120000001</v>
      </c>
      <c r="M37" s="497">
        <v>14.551227020000001</v>
      </c>
      <c r="N37" s="497">
        <v>15.576657730000001</v>
      </c>
      <c r="O37" s="497">
        <v>15.26104836</v>
      </c>
      <c r="P37" s="497">
        <v>13.37588306</v>
      </c>
      <c r="Q37" s="497">
        <v>14.202703319999999</v>
      </c>
      <c r="R37" s="497">
        <v>15.88670698</v>
      </c>
      <c r="S37" s="497">
        <v>16.43318678</v>
      </c>
      <c r="T37" s="497">
        <v>18.558992969999998</v>
      </c>
      <c r="U37" s="497">
        <v>19.629881860000001</v>
      </c>
      <c r="V37" s="497">
        <v>20.00118973</v>
      </c>
      <c r="W37" s="497">
        <v>19.16775973</v>
      </c>
      <c r="X37" s="497">
        <v>17.808233470000001</v>
      </c>
      <c r="Y37" s="497">
        <v>15.68553503</v>
      </c>
      <c r="Z37" s="497">
        <v>15.807977749999999</v>
      </c>
      <c r="AA37" s="497">
        <v>16.57259436</v>
      </c>
      <c r="AB37" s="497">
        <v>15.38593725</v>
      </c>
      <c r="AC37" s="497">
        <v>16.20987964</v>
      </c>
      <c r="AD37" s="497">
        <v>16.144987159999999</v>
      </c>
      <c r="AE37" s="497">
        <v>18.099011740000002</v>
      </c>
      <c r="AF37" s="497">
        <v>19.740894319999999</v>
      </c>
      <c r="AG37" s="497">
        <v>21.287491979999999</v>
      </c>
      <c r="AH37" s="497">
        <v>21.639864410000001</v>
      </c>
      <c r="AI37" s="497">
        <v>20.536307390000001</v>
      </c>
      <c r="AJ37" s="497">
        <v>17.825210460000001</v>
      </c>
      <c r="AK37" s="497">
        <v>16.792486239999999</v>
      </c>
      <c r="AL37" s="497">
        <v>18.022825109999999</v>
      </c>
      <c r="AM37" s="497">
        <v>16.704009190000001</v>
      </c>
      <c r="AN37" s="497">
        <v>14.866560590000001</v>
      </c>
      <c r="AO37" s="497">
        <v>15.939110680000001</v>
      </c>
      <c r="AP37" s="497">
        <v>15.39045138</v>
      </c>
      <c r="AQ37" s="497">
        <v>16.956461220000001</v>
      </c>
      <c r="AR37" s="497">
        <v>18.893781929999999</v>
      </c>
      <c r="AS37" s="497">
        <v>21.043084369999999</v>
      </c>
      <c r="AT37" s="497">
        <v>21.961079819999998</v>
      </c>
      <c r="AU37" s="497">
        <v>20.60199381</v>
      </c>
      <c r="AV37" s="497">
        <v>18.62698374</v>
      </c>
      <c r="AW37" s="497">
        <v>16.37886567</v>
      </c>
      <c r="AX37" s="497">
        <v>15.718754069999999</v>
      </c>
      <c r="AY37" s="497">
        <v>16.125411679999999</v>
      </c>
      <c r="AZ37" s="497">
        <v>16.27252717</v>
      </c>
      <c r="BA37" s="497">
        <v>15.773797950000001</v>
      </c>
      <c r="BB37" s="497">
        <v>15.763165900000001</v>
      </c>
      <c r="BC37" s="497">
        <v>17.992033859999999</v>
      </c>
      <c r="BD37" s="720">
        <v>20.046442519999999</v>
      </c>
      <c r="BE37" s="720">
        <v>21.437190050000002</v>
      </c>
      <c r="BF37" s="720">
        <v>22.071290063999999</v>
      </c>
      <c r="BG37" s="720">
        <v>20.625957088</v>
      </c>
      <c r="BH37" s="502">
        <v>19.253589999999999</v>
      </c>
      <c r="BI37" s="502">
        <v>16.94219</v>
      </c>
      <c r="BJ37" s="502">
        <v>16.332540000000002</v>
      </c>
      <c r="BK37" s="502">
        <v>16.411639999999998</v>
      </c>
      <c r="BL37" s="502">
        <v>16.482019999999999</v>
      </c>
      <c r="BM37" s="502">
        <v>16.48114</v>
      </c>
      <c r="BN37" s="502">
        <v>15.85449</v>
      </c>
      <c r="BO37" s="502">
        <v>17.786069999999999</v>
      </c>
      <c r="BP37" s="502">
        <v>19.954319999999999</v>
      </c>
      <c r="BQ37" s="502">
        <v>22.017939999999999</v>
      </c>
      <c r="BR37" s="502">
        <v>22.363189999999999</v>
      </c>
      <c r="BS37" s="502">
        <v>21.084099999999999</v>
      </c>
      <c r="BT37" s="502">
        <v>19.473569999999999</v>
      </c>
      <c r="BU37" s="502">
        <v>17.1662</v>
      </c>
      <c r="BV37" s="502">
        <v>16.61347</v>
      </c>
    </row>
    <row r="38" spans="1:74" ht="11.1" customHeight="1" x14ac:dyDescent="0.2">
      <c r="A38" s="55" t="s">
        <v>622</v>
      </c>
      <c r="B38" s="866" t="s">
        <v>1036</v>
      </c>
      <c r="C38" s="497">
        <v>7.7447028600000003</v>
      </c>
      <c r="D38" s="497">
        <v>7.3222927899999997</v>
      </c>
      <c r="E38" s="497">
        <v>7.4520796000000002</v>
      </c>
      <c r="F38" s="497">
        <v>6.62420893</v>
      </c>
      <c r="G38" s="497">
        <v>7.5310995900000002</v>
      </c>
      <c r="H38" s="497">
        <v>8.1192547899999994</v>
      </c>
      <c r="I38" s="497">
        <v>9.3491964799999998</v>
      </c>
      <c r="J38" s="497">
        <v>9.6208175899999997</v>
      </c>
      <c r="K38" s="497">
        <v>8.6048863400000002</v>
      </c>
      <c r="L38" s="497">
        <v>8.0140579600000006</v>
      </c>
      <c r="M38" s="497">
        <v>7.3252012799999999</v>
      </c>
      <c r="N38" s="497">
        <v>7.58055784</v>
      </c>
      <c r="O38" s="497">
        <v>7.5742229500000002</v>
      </c>
      <c r="P38" s="497">
        <v>6.92977065</v>
      </c>
      <c r="Q38" s="497">
        <v>7.4460436000000003</v>
      </c>
      <c r="R38" s="497">
        <v>7.5094590700000001</v>
      </c>
      <c r="S38" s="497">
        <v>8.1059131600000001</v>
      </c>
      <c r="T38" s="497">
        <v>9.1994155000000006</v>
      </c>
      <c r="U38" s="497">
        <v>9.9136691700000004</v>
      </c>
      <c r="V38" s="497">
        <v>9.7875881299999996</v>
      </c>
      <c r="W38" s="497">
        <v>8.9759218700000005</v>
      </c>
      <c r="X38" s="497">
        <v>7.9543006600000004</v>
      </c>
      <c r="Y38" s="497">
        <v>7.5010236900000002</v>
      </c>
      <c r="Z38" s="497">
        <v>7.78308161</v>
      </c>
      <c r="AA38" s="497">
        <v>7.93641782</v>
      </c>
      <c r="AB38" s="497">
        <v>7.3223864399999998</v>
      </c>
      <c r="AC38" s="497">
        <v>7.9086589700000003</v>
      </c>
      <c r="AD38" s="497">
        <v>7.7906753899999996</v>
      </c>
      <c r="AE38" s="497">
        <v>8.4210285999999996</v>
      </c>
      <c r="AF38" s="497">
        <v>9.1973194500000002</v>
      </c>
      <c r="AG38" s="497">
        <v>10.17181568</v>
      </c>
      <c r="AH38" s="497">
        <v>10.1579923</v>
      </c>
      <c r="AI38" s="497">
        <v>9.2496164800000003</v>
      </c>
      <c r="AJ38" s="497">
        <v>8.2880860300000005</v>
      </c>
      <c r="AK38" s="497">
        <v>7.7204458799999998</v>
      </c>
      <c r="AL38" s="497">
        <v>8.2514569299999998</v>
      </c>
      <c r="AM38" s="497">
        <v>8.1836516100000001</v>
      </c>
      <c r="AN38" s="497">
        <v>7.5565024899999997</v>
      </c>
      <c r="AO38" s="497">
        <v>8.0151037600000006</v>
      </c>
      <c r="AP38" s="497">
        <v>7.7852532300000004</v>
      </c>
      <c r="AQ38" s="497">
        <v>8.4628329999999998</v>
      </c>
      <c r="AR38" s="497">
        <v>8.7078370899999999</v>
      </c>
      <c r="AS38" s="497">
        <v>10.44133529</v>
      </c>
      <c r="AT38" s="497">
        <v>10.36048534</v>
      </c>
      <c r="AU38" s="497">
        <v>9.0833923399999996</v>
      </c>
      <c r="AV38" s="497">
        <v>8.5594458200000005</v>
      </c>
      <c r="AW38" s="497">
        <v>7.8089438099999997</v>
      </c>
      <c r="AX38" s="497">
        <v>8.2310971800000008</v>
      </c>
      <c r="AY38" s="497">
        <v>8.4782355999999996</v>
      </c>
      <c r="AZ38" s="497">
        <v>7.9932558199999999</v>
      </c>
      <c r="BA38" s="497">
        <v>8.1341793899999999</v>
      </c>
      <c r="BB38" s="497">
        <v>8.1095638700000006</v>
      </c>
      <c r="BC38" s="497">
        <v>8.8691212799999999</v>
      </c>
      <c r="BD38" s="720">
        <v>9.8973530699999994</v>
      </c>
      <c r="BE38" s="720">
        <v>10.872566450000001</v>
      </c>
      <c r="BF38" s="720">
        <v>10.689811113999999</v>
      </c>
      <c r="BG38" s="720">
        <v>9.4956696823000009</v>
      </c>
      <c r="BH38" s="502">
        <v>8.7769949999999994</v>
      </c>
      <c r="BI38" s="502">
        <v>7.9288460000000001</v>
      </c>
      <c r="BJ38" s="502">
        <v>8.3963009999999993</v>
      </c>
      <c r="BK38" s="502">
        <v>8.6574709999999993</v>
      </c>
      <c r="BL38" s="502">
        <v>7.9494629999999997</v>
      </c>
      <c r="BM38" s="502">
        <v>8.3415619999999997</v>
      </c>
      <c r="BN38" s="502">
        <v>8.3536059999999992</v>
      </c>
      <c r="BO38" s="502">
        <v>9.1060870000000005</v>
      </c>
      <c r="BP38" s="502">
        <v>9.8043890000000005</v>
      </c>
      <c r="BQ38" s="502">
        <v>10.914009999999999</v>
      </c>
      <c r="BR38" s="502">
        <v>10.86894</v>
      </c>
      <c r="BS38" s="502">
        <v>9.7865649999999995</v>
      </c>
      <c r="BT38" s="502">
        <v>8.8785500000000006</v>
      </c>
      <c r="BU38" s="502">
        <v>8.0793320000000008</v>
      </c>
      <c r="BV38" s="502">
        <v>8.5711820000000003</v>
      </c>
    </row>
    <row r="39" spans="1:74" ht="11.1" customHeight="1" x14ac:dyDescent="0.2">
      <c r="A39" s="55" t="s">
        <v>623</v>
      </c>
      <c r="B39" s="866" t="s">
        <v>1037</v>
      </c>
      <c r="C39" s="497">
        <v>13.13990897</v>
      </c>
      <c r="D39" s="497">
        <v>11.53004016</v>
      </c>
      <c r="E39" s="497">
        <v>12.9180777</v>
      </c>
      <c r="F39" s="497">
        <v>11.17134358</v>
      </c>
      <c r="G39" s="497">
        <v>10.777400480000001</v>
      </c>
      <c r="H39" s="497">
        <v>12.327765729999999</v>
      </c>
      <c r="I39" s="497">
        <v>14.481208970000001</v>
      </c>
      <c r="J39" s="497">
        <v>12.74740896</v>
      </c>
      <c r="K39" s="497">
        <v>13.00803865</v>
      </c>
      <c r="L39" s="497">
        <v>13.63790081</v>
      </c>
      <c r="M39" s="497">
        <v>10.975699029999999</v>
      </c>
      <c r="N39" s="497">
        <v>13.347879949999999</v>
      </c>
      <c r="O39" s="497">
        <v>11.50034812</v>
      </c>
      <c r="P39" s="497">
        <v>10.28932275</v>
      </c>
      <c r="Q39" s="497">
        <v>13.796299749999999</v>
      </c>
      <c r="R39" s="497">
        <v>10.08823142</v>
      </c>
      <c r="S39" s="497">
        <v>11.397479969999999</v>
      </c>
      <c r="T39" s="497">
        <v>13.89967719</v>
      </c>
      <c r="U39" s="497">
        <v>14.591042720000001</v>
      </c>
      <c r="V39" s="497">
        <v>14.98495599</v>
      </c>
      <c r="W39" s="497">
        <v>13.64937151</v>
      </c>
      <c r="X39" s="497">
        <v>13.781724690000001</v>
      </c>
      <c r="Y39" s="497">
        <v>12.66525129</v>
      </c>
      <c r="Z39" s="497">
        <v>13.26402463</v>
      </c>
      <c r="AA39" s="497">
        <v>13.07515001</v>
      </c>
      <c r="AB39" s="497">
        <v>11.369141470000001</v>
      </c>
      <c r="AC39" s="497">
        <v>13.37288671</v>
      </c>
      <c r="AD39" s="497">
        <v>12.58596775</v>
      </c>
      <c r="AE39" s="497">
        <v>12.35349581</v>
      </c>
      <c r="AF39" s="497">
        <v>13.066198569999999</v>
      </c>
      <c r="AG39" s="497">
        <v>14.676134490000001</v>
      </c>
      <c r="AH39" s="497">
        <v>15.873616699999999</v>
      </c>
      <c r="AI39" s="497">
        <v>14.95385952</v>
      </c>
      <c r="AJ39" s="497">
        <v>14.16448048</v>
      </c>
      <c r="AK39" s="497">
        <v>12.06706514</v>
      </c>
      <c r="AL39" s="497">
        <v>13.01841134</v>
      </c>
      <c r="AM39" s="497">
        <v>13.29039122</v>
      </c>
      <c r="AN39" s="497">
        <v>11.95056366</v>
      </c>
      <c r="AO39" s="497">
        <v>13.60947092</v>
      </c>
      <c r="AP39" s="497">
        <v>11.028798119999999</v>
      </c>
      <c r="AQ39" s="497">
        <v>12.752705600000001</v>
      </c>
      <c r="AR39" s="497">
        <v>13.22120662</v>
      </c>
      <c r="AS39" s="497">
        <v>14.59685911</v>
      </c>
      <c r="AT39" s="497">
        <v>15.03133379</v>
      </c>
      <c r="AU39" s="497">
        <v>13.94319733</v>
      </c>
      <c r="AV39" s="497">
        <v>14.1702248</v>
      </c>
      <c r="AW39" s="497">
        <v>12.42720282</v>
      </c>
      <c r="AX39" s="497">
        <v>12.80655881</v>
      </c>
      <c r="AY39" s="497">
        <v>13.598566979999999</v>
      </c>
      <c r="AZ39" s="497">
        <v>12.205047159999999</v>
      </c>
      <c r="BA39" s="497">
        <v>12.565643980000001</v>
      </c>
      <c r="BB39" s="497">
        <v>12.45588034</v>
      </c>
      <c r="BC39" s="497">
        <v>12.77730002</v>
      </c>
      <c r="BD39" s="720">
        <v>13.34411684</v>
      </c>
      <c r="BE39" s="720">
        <v>15.230252030000001</v>
      </c>
      <c r="BF39" s="720">
        <v>15.314527896</v>
      </c>
      <c r="BG39" s="720">
        <v>14.364446943000001</v>
      </c>
      <c r="BH39" s="502">
        <v>14.39382</v>
      </c>
      <c r="BI39" s="502">
        <v>12.42385</v>
      </c>
      <c r="BJ39" s="502">
        <v>12.83297</v>
      </c>
      <c r="BK39" s="502">
        <v>13.39166</v>
      </c>
      <c r="BL39" s="502">
        <v>11.74098</v>
      </c>
      <c r="BM39" s="502">
        <v>12.50719</v>
      </c>
      <c r="BN39" s="502">
        <v>12.47453</v>
      </c>
      <c r="BO39" s="502">
        <v>12.79288</v>
      </c>
      <c r="BP39" s="502">
        <v>13.29095</v>
      </c>
      <c r="BQ39" s="502">
        <v>14.818680000000001</v>
      </c>
      <c r="BR39" s="502">
        <v>15.152279999999999</v>
      </c>
      <c r="BS39" s="502">
        <v>14.36661</v>
      </c>
      <c r="BT39" s="502">
        <v>14.22331</v>
      </c>
      <c r="BU39" s="502">
        <v>12.286</v>
      </c>
      <c r="BV39" s="502">
        <v>12.74005</v>
      </c>
    </row>
    <row r="40" spans="1:74" ht="11.1" customHeight="1" x14ac:dyDescent="0.2">
      <c r="A40" s="55" t="s">
        <v>624</v>
      </c>
      <c r="B40" s="866" t="s">
        <v>1038</v>
      </c>
      <c r="C40" s="497">
        <v>0.48332563000000001</v>
      </c>
      <c r="D40" s="497">
        <v>0.45793530999999998</v>
      </c>
      <c r="E40" s="497">
        <v>0.45966076</v>
      </c>
      <c r="F40" s="497">
        <v>0.38239532999999998</v>
      </c>
      <c r="G40" s="497">
        <v>0.38466419000000002</v>
      </c>
      <c r="H40" s="497">
        <v>0.40481718</v>
      </c>
      <c r="I40" s="497">
        <v>0.43126882</v>
      </c>
      <c r="J40" s="497">
        <v>0.43554092999999999</v>
      </c>
      <c r="K40" s="497">
        <v>0.42153709</v>
      </c>
      <c r="L40" s="497">
        <v>0.44583267999999998</v>
      </c>
      <c r="M40" s="497">
        <v>0.44753511000000001</v>
      </c>
      <c r="N40" s="497">
        <v>0.45390397999999998</v>
      </c>
      <c r="O40" s="497">
        <v>0.44269892999999999</v>
      </c>
      <c r="P40" s="497">
        <v>0.41257279000000002</v>
      </c>
      <c r="Q40" s="497">
        <v>0.45006309999999999</v>
      </c>
      <c r="R40" s="497">
        <v>0.42038437000000001</v>
      </c>
      <c r="S40" s="497">
        <v>0.44035260999999998</v>
      </c>
      <c r="T40" s="497">
        <v>0.43736755999999999</v>
      </c>
      <c r="U40" s="497">
        <v>0.45105693000000002</v>
      </c>
      <c r="V40" s="497">
        <v>0.45684623000000002</v>
      </c>
      <c r="W40" s="497">
        <v>0.44554505</v>
      </c>
      <c r="X40" s="497">
        <v>0.45288745000000002</v>
      </c>
      <c r="Y40" s="497">
        <v>0.46202637000000002</v>
      </c>
      <c r="Z40" s="497">
        <v>0.47138561000000001</v>
      </c>
      <c r="AA40" s="497">
        <v>0.45635778999999999</v>
      </c>
      <c r="AB40" s="497">
        <v>0.42484506999999999</v>
      </c>
      <c r="AC40" s="497">
        <v>0.45133456</v>
      </c>
      <c r="AD40" s="497">
        <v>0.43277196000000001</v>
      </c>
      <c r="AE40" s="497">
        <v>0.44228573999999998</v>
      </c>
      <c r="AF40" s="497">
        <v>0.43710710000000003</v>
      </c>
      <c r="AG40" s="497">
        <v>0.45243127</v>
      </c>
      <c r="AH40" s="497">
        <v>0.46615698999999999</v>
      </c>
      <c r="AI40" s="497">
        <v>0.45591883</v>
      </c>
      <c r="AJ40" s="497">
        <v>0.46771003</v>
      </c>
      <c r="AK40" s="497">
        <v>0.45794741</v>
      </c>
      <c r="AL40" s="497">
        <v>0.46890124</v>
      </c>
      <c r="AM40" s="497">
        <v>0.45592218000000001</v>
      </c>
      <c r="AN40" s="497">
        <v>0.41598600000000002</v>
      </c>
      <c r="AO40" s="497">
        <v>0.44980059999999999</v>
      </c>
      <c r="AP40" s="497">
        <v>0.43453522</v>
      </c>
      <c r="AQ40" s="497">
        <v>0.43663963</v>
      </c>
      <c r="AR40" s="497">
        <v>0.42683407000000001</v>
      </c>
      <c r="AS40" s="497">
        <v>0.44867736000000003</v>
      </c>
      <c r="AT40" s="497">
        <v>0.46314617000000002</v>
      </c>
      <c r="AU40" s="497">
        <v>0.44331073999999998</v>
      </c>
      <c r="AV40" s="497">
        <v>0.45488192999999999</v>
      </c>
      <c r="AW40" s="497">
        <v>0.45036704999999999</v>
      </c>
      <c r="AX40" s="497">
        <v>0.45880987000000001</v>
      </c>
      <c r="AY40" s="497">
        <v>0.45056754999999998</v>
      </c>
      <c r="AZ40" s="497">
        <v>0.43358728000000002</v>
      </c>
      <c r="BA40" s="497">
        <v>0.44731058000000001</v>
      </c>
      <c r="BB40" s="497">
        <v>0.42569611000000002</v>
      </c>
      <c r="BC40" s="497">
        <v>0.43884874000000001</v>
      </c>
      <c r="BD40" s="720">
        <v>0.43221625000000002</v>
      </c>
      <c r="BE40" s="720">
        <v>0.45228722999999998</v>
      </c>
      <c r="BF40" s="720">
        <v>0.46455949000000002</v>
      </c>
      <c r="BG40" s="720">
        <v>0.44701229999999997</v>
      </c>
      <c r="BH40" s="502">
        <v>0.4542389</v>
      </c>
      <c r="BI40" s="502">
        <v>0.44613770000000003</v>
      </c>
      <c r="BJ40" s="502">
        <v>0.45526830000000001</v>
      </c>
      <c r="BK40" s="502">
        <v>0.4459495</v>
      </c>
      <c r="BL40" s="502">
        <v>0.42500349999999998</v>
      </c>
      <c r="BM40" s="502">
        <v>0.44329200000000002</v>
      </c>
      <c r="BN40" s="502">
        <v>0.42953479999999999</v>
      </c>
      <c r="BO40" s="502">
        <v>0.43984309999999999</v>
      </c>
      <c r="BP40" s="502">
        <v>0.43386479999999999</v>
      </c>
      <c r="BQ40" s="502">
        <v>0.45361889999999999</v>
      </c>
      <c r="BR40" s="502">
        <v>0.46403990000000001</v>
      </c>
      <c r="BS40" s="502">
        <v>0.44476900000000003</v>
      </c>
      <c r="BT40" s="502">
        <v>0.45012279999999999</v>
      </c>
      <c r="BU40" s="502">
        <v>0.44092599999999998</v>
      </c>
      <c r="BV40" s="502">
        <v>0.44877410000000001</v>
      </c>
    </row>
    <row r="41" spans="1:74" ht="11.1" customHeight="1" x14ac:dyDescent="0.2">
      <c r="A41" s="55"/>
      <c r="B41" s="57"/>
      <c r="C41" s="498"/>
      <c r="D41" s="498"/>
      <c r="E41" s="498"/>
      <c r="F41" s="498"/>
      <c r="G41" s="498"/>
      <c r="H41" s="498"/>
      <c r="I41" s="498"/>
      <c r="J41" s="498"/>
      <c r="K41" s="498"/>
      <c r="L41" s="498"/>
      <c r="M41" s="498"/>
      <c r="N41" s="498"/>
      <c r="O41" s="498"/>
      <c r="P41" s="498"/>
      <c r="Q41" s="498"/>
      <c r="R41" s="498"/>
      <c r="S41" s="498"/>
      <c r="T41" s="498"/>
      <c r="U41" s="498"/>
      <c r="V41" s="498"/>
      <c r="W41" s="498"/>
      <c r="X41" s="498"/>
      <c r="Y41" s="498"/>
      <c r="Z41" s="498"/>
      <c r="AA41" s="498"/>
      <c r="AB41" s="498"/>
      <c r="AC41" s="498"/>
      <c r="AD41" s="498"/>
      <c r="AE41" s="498"/>
      <c r="AF41" s="498"/>
      <c r="AG41" s="498"/>
      <c r="AH41" s="498"/>
      <c r="AI41" s="498"/>
      <c r="AJ41" s="498"/>
      <c r="AK41" s="498"/>
      <c r="AL41" s="498"/>
      <c r="AM41" s="498"/>
      <c r="AN41" s="498"/>
      <c r="AO41" s="498"/>
      <c r="AP41" s="498"/>
      <c r="AQ41" s="498"/>
      <c r="AR41" s="498"/>
      <c r="AS41" s="498"/>
      <c r="AT41" s="498"/>
      <c r="AU41" s="498"/>
      <c r="AV41" s="498"/>
      <c r="AW41" s="498"/>
      <c r="AX41" s="498"/>
      <c r="AY41" s="498"/>
      <c r="AZ41" s="498"/>
      <c r="BA41" s="498"/>
      <c r="BB41" s="498"/>
      <c r="BC41" s="498"/>
      <c r="BD41" s="777"/>
      <c r="BE41" s="777"/>
      <c r="BF41" s="777"/>
      <c r="BG41" s="777"/>
      <c r="BH41" s="503"/>
      <c r="BI41" s="503"/>
      <c r="BJ41" s="503"/>
      <c r="BK41" s="503"/>
      <c r="BL41" s="503"/>
      <c r="BM41" s="503"/>
      <c r="BN41" s="503"/>
      <c r="BO41" s="503"/>
      <c r="BP41" s="503"/>
      <c r="BQ41" s="503"/>
      <c r="BR41" s="503"/>
      <c r="BS41" s="503"/>
      <c r="BT41" s="503"/>
      <c r="BU41" s="503"/>
      <c r="BV41" s="503"/>
    </row>
    <row r="42" spans="1:74" s="58" customFormat="1" ht="11.1" customHeight="1" x14ac:dyDescent="0.2">
      <c r="A42" s="506" t="s">
        <v>636</v>
      </c>
      <c r="B42" s="868" t="s">
        <v>1009</v>
      </c>
      <c r="C42" s="338">
        <v>80.608512529999999</v>
      </c>
      <c r="D42" s="338">
        <v>78.902731709999998</v>
      </c>
      <c r="E42" s="338">
        <v>80.930615950000004</v>
      </c>
      <c r="F42" s="338">
        <v>72.791102109999997</v>
      </c>
      <c r="G42" s="338">
        <v>74.273010369999994</v>
      </c>
      <c r="H42" s="338">
        <v>78.444678800000005</v>
      </c>
      <c r="I42" s="338">
        <v>84.758379599999998</v>
      </c>
      <c r="J42" s="338">
        <v>86.366130150000004</v>
      </c>
      <c r="K42" s="338">
        <v>80.976889589999999</v>
      </c>
      <c r="L42" s="338">
        <v>82.371380549999998</v>
      </c>
      <c r="M42" s="338">
        <v>79.166796180000006</v>
      </c>
      <c r="N42" s="338">
        <v>79.49180088</v>
      </c>
      <c r="O42" s="338">
        <v>79.749530280000002</v>
      </c>
      <c r="P42" s="338">
        <v>74.245261900000003</v>
      </c>
      <c r="Q42" s="338">
        <v>77.551521989999998</v>
      </c>
      <c r="R42" s="338">
        <v>79.660859070000001</v>
      </c>
      <c r="S42" s="338">
        <v>83.70251055</v>
      </c>
      <c r="T42" s="338">
        <v>86.70160946</v>
      </c>
      <c r="U42" s="338">
        <v>91.052252139999993</v>
      </c>
      <c r="V42" s="338">
        <v>91.576366730000004</v>
      </c>
      <c r="W42" s="338">
        <v>85.817139620000006</v>
      </c>
      <c r="X42" s="338">
        <v>85.355969090000002</v>
      </c>
      <c r="Y42" s="338">
        <v>82.545235070000004</v>
      </c>
      <c r="Z42" s="338">
        <v>82.6552346</v>
      </c>
      <c r="AA42" s="338">
        <v>83.982005900000004</v>
      </c>
      <c r="AB42" s="338">
        <v>76.892528760000005</v>
      </c>
      <c r="AC42" s="338">
        <v>83.679089809999994</v>
      </c>
      <c r="AD42" s="338">
        <v>82.422106670000005</v>
      </c>
      <c r="AE42" s="338">
        <v>86.089694059999999</v>
      </c>
      <c r="AF42" s="338">
        <v>88.715713239999999</v>
      </c>
      <c r="AG42" s="338">
        <v>90.419842950000003</v>
      </c>
      <c r="AH42" s="338">
        <v>93.143141189999994</v>
      </c>
      <c r="AI42" s="338">
        <v>86.549522679999995</v>
      </c>
      <c r="AJ42" s="338">
        <v>85.017015029999996</v>
      </c>
      <c r="AK42" s="338">
        <v>81.701399429999995</v>
      </c>
      <c r="AL42" s="338">
        <v>81.851926710000001</v>
      </c>
      <c r="AM42" s="338">
        <v>78.964512290000002</v>
      </c>
      <c r="AN42" s="338">
        <v>76.054217179999995</v>
      </c>
      <c r="AO42" s="338">
        <v>84.42584214</v>
      </c>
      <c r="AP42" s="338">
        <v>81.764746840000001</v>
      </c>
      <c r="AQ42" s="338">
        <v>86.393791640000003</v>
      </c>
      <c r="AR42" s="338">
        <v>88.009484150000006</v>
      </c>
      <c r="AS42" s="338">
        <v>92.565498660000003</v>
      </c>
      <c r="AT42" s="338">
        <v>94.225770400000002</v>
      </c>
      <c r="AU42" s="338">
        <v>88.494638929999994</v>
      </c>
      <c r="AV42" s="338">
        <v>88.163539999999998</v>
      </c>
      <c r="AW42" s="338">
        <v>83.460298219999999</v>
      </c>
      <c r="AX42" s="338">
        <v>82.426922309999995</v>
      </c>
      <c r="AY42" s="338">
        <v>82.723419530000001</v>
      </c>
      <c r="AZ42" s="338">
        <v>77.915267209999996</v>
      </c>
      <c r="BA42" s="338">
        <v>82.428114559999997</v>
      </c>
      <c r="BB42" s="338">
        <v>81.058293340000006</v>
      </c>
      <c r="BC42" s="338">
        <v>86.698577700000001</v>
      </c>
      <c r="BD42" s="776">
        <v>86.808989850000003</v>
      </c>
      <c r="BE42" s="776">
        <v>91.159747100000004</v>
      </c>
      <c r="BF42" s="776">
        <v>94.235162819999999</v>
      </c>
      <c r="BG42" s="776">
        <v>89.658194480000006</v>
      </c>
      <c r="BH42" s="508">
        <v>90.343710000000002</v>
      </c>
      <c r="BI42" s="508">
        <v>85.47157</v>
      </c>
      <c r="BJ42" s="508">
        <v>84.480429999999998</v>
      </c>
      <c r="BK42" s="508">
        <v>86.207650000000001</v>
      </c>
      <c r="BL42" s="508">
        <v>77.536699999999996</v>
      </c>
      <c r="BM42" s="508">
        <v>85.203410000000005</v>
      </c>
      <c r="BN42" s="508">
        <v>84.351709999999997</v>
      </c>
      <c r="BO42" s="508">
        <v>89.960830000000001</v>
      </c>
      <c r="BP42" s="508">
        <v>89.941419999999994</v>
      </c>
      <c r="BQ42" s="508">
        <v>94.527550000000005</v>
      </c>
      <c r="BR42" s="508">
        <v>97.799180000000007</v>
      </c>
      <c r="BS42" s="508">
        <v>93.236980000000003</v>
      </c>
      <c r="BT42" s="508">
        <v>93.910129999999995</v>
      </c>
      <c r="BU42" s="508">
        <v>88.799319999999994</v>
      </c>
      <c r="BV42" s="508">
        <v>87.786540000000002</v>
      </c>
    </row>
    <row r="43" spans="1:74" ht="11.1" customHeight="1" x14ac:dyDescent="0.2">
      <c r="A43" s="55" t="s">
        <v>626</v>
      </c>
      <c r="B43" s="866" t="s">
        <v>1029</v>
      </c>
      <c r="C43" s="497">
        <v>1.31252122</v>
      </c>
      <c r="D43" s="497">
        <v>1.27990721</v>
      </c>
      <c r="E43" s="497">
        <v>1.2753183299999999</v>
      </c>
      <c r="F43" s="497">
        <v>1.16475302</v>
      </c>
      <c r="G43" s="497">
        <v>1.19960632</v>
      </c>
      <c r="H43" s="497">
        <v>1.30043288</v>
      </c>
      <c r="I43" s="497">
        <v>1.40562034</v>
      </c>
      <c r="J43" s="497">
        <v>1.36958069</v>
      </c>
      <c r="K43" s="497">
        <v>1.3501852999999999</v>
      </c>
      <c r="L43" s="497">
        <v>1.31621207</v>
      </c>
      <c r="M43" s="497">
        <v>1.28516407</v>
      </c>
      <c r="N43" s="497">
        <v>1.3240466099999999</v>
      </c>
      <c r="O43" s="497">
        <v>1.2707177999999999</v>
      </c>
      <c r="P43" s="497">
        <v>1.19462069</v>
      </c>
      <c r="Q43" s="497">
        <v>1.27055798</v>
      </c>
      <c r="R43" s="497">
        <v>1.23856597</v>
      </c>
      <c r="S43" s="497">
        <v>1.3488848600000001</v>
      </c>
      <c r="T43" s="497">
        <v>1.37074169</v>
      </c>
      <c r="U43" s="497">
        <v>1.36298549</v>
      </c>
      <c r="V43" s="497">
        <v>1.43965207</v>
      </c>
      <c r="W43" s="497">
        <v>1.3275830399999999</v>
      </c>
      <c r="X43" s="497">
        <v>1.3010387800000001</v>
      </c>
      <c r="Y43" s="497">
        <v>1.2763163900000001</v>
      </c>
      <c r="Z43" s="497">
        <v>1.2604153</v>
      </c>
      <c r="AA43" s="497">
        <v>1.2885193800000001</v>
      </c>
      <c r="AB43" s="497">
        <v>1.2386072800000001</v>
      </c>
      <c r="AC43" s="497">
        <v>1.3240743100000001</v>
      </c>
      <c r="AD43" s="497">
        <v>1.2658749899999999</v>
      </c>
      <c r="AE43" s="497">
        <v>1.3074048700000001</v>
      </c>
      <c r="AF43" s="497">
        <v>1.2986152500000001</v>
      </c>
      <c r="AG43" s="497">
        <v>1.3936588299999999</v>
      </c>
      <c r="AH43" s="497">
        <v>1.4034131999999999</v>
      </c>
      <c r="AI43" s="497">
        <v>1.2772920000000001</v>
      </c>
      <c r="AJ43" s="497">
        <v>1.2814766</v>
      </c>
      <c r="AK43" s="497">
        <v>1.2651568500000001</v>
      </c>
      <c r="AL43" s="497">
        <v>1.2572344900000001</v>
      </c>
      <c r="AM43" s="497">
        <v>1.2202766</v>
      </c>
      <c r="AN43" s="497">
        <v>1.2289308999999999</v>
      </c>
      <c r="AO43" s="497">
        <v>1.21443916</v>
      </c>
      <c r="AP43" s="497">
        <v>1.17200868</v>
      </c>
      <c r="AQ43" s="497">
        <v>1.2219329999999999</v>
      </c>
      <c r="AR43" s="497">
        <v>1.2680483</v>
      </c>
      <c r="AS43" s="497">
        <v>1.3437675200000001</v>
      </c>
      <c r="AT43" s="497">
        <v>1.31747411</v>
      </c>
      <c r="AU43" s="497">
        <v>1.27645919</v>
      </c>
      <c r="AV43" s="497">
        <v>1.2606152399999999</v>
      </c>
      <c r="AW43" s="497">
        <v>1.20105182</v>
      </c>
      <c r="AX43" s="497">
        <v>1.13065324</v>
      </c>
      <c r="AY43" s="497">
        <v>1.19926822</v>
      </c>
      <c r="AZ43" s="497">
        <v>1.13584598</v>
      </c>
      <c r="BA43" s="497">
        <v>1.1443053700000001</v>
      </c>
      <c r="BB43" s="497">
        <v>1.11729294</v>
      </c>
      <c r="BC43" s="497">
        <v>1.2095127699999999</v>
      </c>
      <c r="BD43" s="720">
        <v>1.27248849</v>
      </c>
      <c r="BE43" s="720">
        <v>1.30323802</v>
      </c>
      <c r="BF43" s="720">
        <v>1.3033254437999999</v>
      </c>
      <c r="BG43" s="720">
        <v>1.1859888409999999</v>
      </c>
      <c r="BH43" s="502">
        <v>1.2410829999999999</v>
      </c>
      <c r="BI43" s="502">
        <v>1.180137</v>
      </c>
      <c r="BJ43" s="502">
        <v>1.109629</v>
      </c>
      <c r="BK43" s="502">
        <v>1.188707</v>
      </c>
      <c r="BL43" s="502">
        <v>1.0819300000000001</v>
      </c>
      <c r="BM43" s="502">
        <v>1.128045</v>
      </c>
      <c r="BN43" s="502">
        <v>1.1089199999999999</v>
      </c>
      <c r="BO43" s="502">
        <v>1.194169</v>
      </c>
      <c r="BP43" s="502">
        <v>1.2645029999999999</v>
      </c>
      <c r="BQ43" s="502">
        <v>1.2980069999999999</v>
      </c>
      <c r="BR43" s="502">
        <v>1.29196</v>
      </c>
      <c r="BS43" s="502">
        <v>1.1775519999999999</v>
      </c>
      <c r="BT43" s="502">
        <v>1.2324379999999999</v>
      </c>
      <c r="BU43" s="502">
        <v>1.172895</v>
      </c>
      <c r="BV43" s="502">
        <v>1.1042149999999999</v>
      </c>
    </row>
    <row r="44" spans="1:74" ht="11.1" customHeight="1" x14ac:dyDescent="0.2">
      <c r="A44" s="55" t="s">
        <v>627</v>
      </c>
      <c r="B44" s="867" t="s">
        <v>1030</v>
      </c>
      <c r="C44" s="497">
        <v>6.2791551400000003</v>
      </c>
      <c r="D44" s="497">
        <v>6.0596968100000002</v>
      </c>
      <c r="E44" s="497">
        <v>6.0188983399999998</v>
      </c>
      <c r="F44" s="497">
        <v>5.4500899799999996</v>
      </c>
      <c r="G44" s="497">
        <v>5.3142219300000004</v>
      </c>
      <c r="H44" s="497">
        <v>5.85192669</v>
      </c>
      <c r="I44" s="497">
        <v>6.4287500199999998</v>
      </c>
      <c r="J44" s="497">
        <v>6.4961399699999998</v>
      </c>
      <c r="K44" s="497">
        <v>6.0624128400000004</v>
      </c>
      <c r="L44" s="497">
        <v>6.1300062500000001</v>
      </c>
      <c r="M44" s="497">
        <v>5.7798769800000001</v>
      </c>
      <c r="N44" s="497">
        <v>6.0819620700000003</v>
      </c>
      <c r="O44" s="497">
        <v>5.9388430400000001</v>
      </c>
      <c r="P44" s="497">
        <v>5.80891248</v>
      </c>
      <c r="Q44" s="497">
        <v>5.9691867099999998</v>
      </c>
      <c r="R44" s="497">
        <v>5.8731419599999999</v>
      </c>
      <c r="S44" s="497">
        <v>6.0822298200000002</v>
      </c>
      <c r="T44" s="497">
        <v>6.0708487800000004</v>
      </c>
      <c r="U44" s="497">
        <v>6.4879721999999997</v>
      </c>
      <c r="V44" s="497">
        <v>6.6471901999999998</v>
      </c>
      <c r="W44" s="497">
        <v>6.3842033899999997</v>
      </c>
      <c r="X44" s="497">
        <v>6.1767455800000004</v>
      </c>
      <c r="Y44" s="497">
        <v>5.8952581400000001</v>
      </c>
      <c r="Z44" s="497">
        <v>6.1498087400000001</v>
      </c>
      <c r="AA44" s="497">
        <v>6.2810453700000002</v>
      </c>
      <c r="AB44" s="497">
        <v>5.7578296599999996</v>
      </c>
      <c r="AC44" s="497">
        <v>5.5691309899999997</v>
      </c>
      <c r="AD44" s="497">
        <v>6.0455117899999999</v>
      </c>
      <c r="AE44" s="497">
        <v>5.8659771999999997</v>
      </c>
      <c r="AF44" s="497">
        <v>6.4537142100000002</v>
      </c>
      <c r="AG44" s="497">
        <v>6.5240079199999998</v>
      </c>
      <c r="AH44" s="497">
        <v>6.6204790100000004</v>
      </c>
      <c r="AI44" s="497">
        <v>6.3969541000000003</v>
      </c>
      <c r="AJ44" s="497">
        <v>6.1801906600000001</v>
      </c>
      <c r="AK44" s="497">
        <v>5.9477271299999996</v>
      </c>
      <c r="AL44" s="497">
        <v>6.1718239600000002</v>
      </c>
      <c r="AM44" s="497">
        <v>6.0111641899999997</v>
      </c>
      <c r="AN44" s="497">
        <v>5.5056749299999996</v>
      </c>
      <c r="AO44" s="497">
        <v>5.7598224099999999</v>
      </c>
      <c r="AP44" s="497">
        <v>5.9326078200000003</v>
      </c>
      <c r="AQ44" s="497">
        <v>5.8650744000000001</v>
      </c>
      <c r="AR44" s="497">
        <v>5.9468558800000002</v>
      </c>
      <c r="AS44" s="497">
        <v>6.4005927199999997</v>
      </c>
      <c r="AT44" s="497">
        <v>6.3777206199999998</v>
      </c>
      <c r="AU44" s="497">
        <v>6.1450142400000001</v>
      </c>
      <c r="AV44" s="497">
        <v>5.9107727199999998</v>
      </c>
      <c r="AW44" s="497">
        <v>5.6755322899999996</v>
      </c>
      <c r="AX44" s="497">
        <v>5.7200489599999997</v>
      </c>
      <c r="AY44" s="497">
        <v>6.0585275300000001</v>
      </c>
      <c r="AZ44" s="497">
        <v>5.1639486999999997</v>
      </c>
      <c r="BA44" s="497">
        <v>6.1180540299999997</v>
      </c>
      <c r="BB44" s="497">
        <v>6.0511897899999996</v>
      </c>
      <c r="BC44" s="497">
        <v>6.1352830999999997</v>
      </c>
      <c r="BD44" s="720">
        <v>5.8296347400000004</v>
      </c>
      <c r="BE44" s="720">
        <v>6.3119167300000001</v>
      </c>
      <c r="BF44" s="720">
        <v>6.4579397728999997</v>
      </c>
      <c r="BG44" s="720">
        <v>6.0902503687999996</v>
      </c>
      <c r="BH44" s="502">
        <v>5.944318</v>
      </c>
      <c r="BI44" s="502">
        <v>5.7182979999999999</v>
      </c>
      <c r="BJ44" s="502">
        <v>5.7560479999999998</v>
      </c>
      <c r="BK44" s="502">
        <v>6.1202350000000001</v>
      </c>
      <c r="BL44" s="502">
        <v>5.0317749999999997</v>
      </c>
      <c r="BM44" s="502">
        <v>6.1653729999999998</v>
      </c>
      <c r="BN44" s="502">
        <v>6.1225110000000003</v>
      </c>
      <c r="BO44" s="502">
        <v>6.1811860000000003</v>
      </c>
      <c r="BP44" s="502">
        <v>5.8838439999999999</v>
      </c>
      <c r="BQ44" s="502">
        <v>6.3496430000000004</v>
      </c>
      <c r="BR44" s="502">
        <v>6.4955379999999998</v>
      </c>
      <c r="BS44" s="502">
        <v>6.1413539999999998</v>
      </c>
      <c r="BT44" s="502">
        <v>5.9999989999999999</v>
      </c>
      <c r="BU44" s="502">
        <v>5.7821249999999997</v>
      </c>
      <c r="BV44" s="502">
        <v>5.8284050000000001</v>
      </c>
    </row>
    <row r="45" spans="1:74" ht="11.1" customHeight="1" x14ac:dyDescent="0.2">
      <c r="A45" s="55" t="s">
        <v>628</v>
      </c>
      <c r="B45" s="866" t="s">
        <v>1031</v>
      </c>
      <c r="C45" s="497">
        <v>15.42233929</v>
      </c>
      <c r="D45" s="497">
        <v>15.259150679999999</v>
      </c>
      <c r="E45" s="497">
        <v>15.433034080000001</v>
      </c>
      <c r="F45" s="497">
        <v>12.487599550000001</v>
      </c>
      <c r="G45" s="497">
        <v>12.87105743</v>
      </c>
      <c r="H45" s="497">
        <v>14.336797880000001</v>
      </c>
      <c r="I45" s="497">
        <v>15.74164133</v>
      </c>
      <c r="J45" s="497">
        <v>15.9922942</v>
      </c>
      <c r="K45" s="497">
        <v>15.02084556</v>
      </c>
      <c r="L45" s="497">
        <v>15.42915002</v>
      </c>
      <c r="M45" s="497">
        <v>14.54872101</v>
      </c>
      <c r="N45" s="497">
        <v>14.72431802</v>
      </c>
      <c r="O45" s="497">
        <v>14.87637206</v>
      </c>
      <c r="P45" s="497">
        <v>14.306534510000001</v>
      </c>
      <c r="Q45" s="497">
        <v>15.145498419999999</v>
      </c>
      <c r="R45" s="497">
        <v>14.69592415</v>
      </c>
      <c r="S45" s="497">
        <v>15.631168260000001</v>
      </c>
      <c r="T45" s="497">
        <v>15.8531368</v>
      </c>
      <c r="U45" s="497">
        <v>16.250034159999998</v>
      </c>
      <c r="V45" s="497">
        <v>16.724516739999999</v>
      </c>
      <c r="W45" s="497">
        <v>15.471558720000001</v>
      </c>
      <c r="X45" s="497">
        <v>15.56855199</v>
      </c>
      <c r="Y45" s="497">
        <v>15.184928940000001</v>
      </c>
      <c r="Z45" s="497">
        <v>15.025294260000001</v>
      </c>
      <c r="AA45" s="497">
        <v>15.581177690000001</v>
      </c>
      <c r="AB45" s="497">
        <v>14.416944389999999</v>
      </c>
      <c r="AC45" s="497">
        <v>15.80682133</v>
      </c>
      <c r="AD45" s="497">
        <v>14.978237780000001</v>
      </c>
      <c r="AE45" s="497">
        <v>15.630616460000001</v>
      </c>
      <c r="AF45" s="497">
        <v>16.23831212</v>
      </c>
      <c r="AG45" s="497">
        <v>16.191056379999999</v>
      </c>
      <c r="AH45" s="497">
        <v>16.838527200000001</v>
      </c>
      <c r="AI45" s="497">
        <v>15.56805151</v>
      </c>
      <c r="AJ45" s="497">
        <v>15.2646915</v>
      </c>
      <c r="AK45" s="497">
        <v>14.771229399999999</v>
      </c>
      <c r="AL45" s="497">
        <v>15.120247259999999</v>
      </c>
      <c r="AM45" s="497">
        <v>15.142563409999999</v>
      </c>
      <c r="AN45" s="497">
        <v>14.07580877</v>
      </c>
      <c r="AO45" s="497">
        <v>15.593844389999999</v>
      </c>
      <c r="AP45" s="497">
        <v>14.64191288</v>
      </c>
      <c r="AQ45" s="497">
        <v>15.41009622</v>
      </c>
      <c r="AR45" s="497">
        <v>15.72580561</v>
      </c>
      <c r="AS45" s="497">
        <v>16.47013359</v>
      </c>
      <c r="AT45" s="497">
        <v>16.431149390000002</v>
      </c>
      <c r="AU45" s="497">
        <v>15.343363650000001</v>
      </c>
      <c r="AV45" s="497">
        <v>15.43595492</v>
      </c>
      <c r="AW45" s="497">
        <v>15.0798003</v>
      </c>
      <c r="AX45" s="497">
        <v>14.90563105</v>
      </c>
      <c r="AY45" s="497">
        <v>15.30941163</v>
      </c>
      <c r="AZ45" s="497">
        <v>14.689630640000001</v>
      </c>
      <c r="BA45" s="497">
        <v>15.89424241</v>
      </c>
      <c r="BB45" s="497">
        <v>15.006059260000001</v>
      </c>
      <c r="BC45" s="497">
        <v>15.9933987</v>
      </c>
      <c r="BD45" s="720">
        <v>15.80013478</v>
      </c>
      <c r="BE45" s="720">
        <v>16.269108729999999</v>
      </c>
      <c r="BF45" s="720">
        <v>16.286418989000001</v>
      </c>
      <c r="BG45" s="720">
        <v>15.55010079</v>
      </c>
      <c r="BH45" s="502">
        <v>15.488630000000001</v>
      </c>
      <c r="BI45" s="502">
        <v>15.093310000000001</v>
      </c>
      <c r="BJ45" s="502">
        <v>14.90854</v>
      </c>
      <c r="BK45" s="502">
        <v>15.599119999999999</v>
      </c>
      <c r="BL45" s="502">
        <v>14.28856</v>
      </c>
      <c r="BM45" s="502">
        <v>16.012530000000002</v>
      </c>
      <c r="BN45" s="502">
        <v>15.305680000000001</v>
      </c>
      <c r="BO45" s="502">
        <v>16.1632</v>
      </c>
      <c r="BP45" s="502">
        <v>16.055340000000001</v>
      </c>
      <c r="BQ45" s="502">
        <v>16.616150000000001</v>
      </c>
      <c r="BR45" s="502">
        <v>16.488990000000001</v>
      </c>
      <c r="BS45" s="502">
        <v>15.78607</v>
      </c>
      <c r="BT45" s="502">
        <v>15.72739</v>
      </c>
      <c r="BU45" s="502">
        <v>15.35065</v>
      </c>
      <c r="BV45" s="502">
        <v>15.199439999999999</v>
      </c>
    </row>
    <row r="46" spans="1:74" ht="11.1" customHeight="1" x14ac:dyDescent="0.2">
      <c r="A46" s="55" t="s">
        <v>629</v>
      </c>
      <c r="B46" s="866" t="s">
        <v>1032</v>
      </c>
      <c r="C46" s="497">
        <v>7.7566431700000003</v>
      </c>
      <c r="D46" s="497">
        <v>7.5834322399999996</v>
      </c>
      <c r="E46" s="497">
        <v>7.7273046299999999</v>
      </c>
      <c r="F46" s="497">
        <v>7.0664612900000003</v>
      </c>
      <c r="G46" s="497">
        <v>7.0130022399999996</v>
      </c>
      <c r="H46" s="497">
        <v>7.4646337000000003</v>
      </c>
      <c r="I46" s="497">
        <v>8.1047179699999994</v>
      </c>
      <c r="J46" s="497">
        <v>8.5860737999999994</v>
      </c>
      <c r="K46" s="497">
        <v>7.8565943100000002</v>
      </c>
      <c r="L46" s="497">
        <v>7.8777628000000002</v>
      </c>
      <c r="M46" s="497">
        <v>7.7165609000000002</v>
      </c>
      <c r="N46" s="497">
        <v>7.7842160500000004</v>
      </c>
      <c r="O46" s="497">
        <v>7.7816465399999997</v>
      </c>
      <c r="P46" s="497">
        <v>7.5281582299999998</v>
      </c>
      <c r="Q46" s="497">
        <v>7.8833601499999997</v>
      </c>
      <c r="R46" s="497">
        <v>7.7851245999999996</v>
      </c>
      <c r="S46" s="497">
        <v>8.17427627</v>
      </c>
      <c r="T46" s="497">
        <v>8.4791300599999992</v>
      </c>
      <c r="U46" s="497">
        <v>8.8621135899999999</v>
      </c>
      <c r="V46" s="497">
        <v>9.0545719200000008</v>
      </c>
      <c r="W46" s="497">
        <v>8.3337585700000005</v>
      </c>
      <c r="X46" s="497">
        <v>8.3502142700000004</v>
      </c>
      <c r="Y46" s="497">
        <v>8.2838686799999994</v>
      </c>
      <c r="Z46" s="497">
        <v>8.2304111300000002</v>
      </c>
      <c r="AA46" s="497">
        <v>8.0868715400000006</v>
      </c>
      <c r="AB46" s="497">
        <v>7.6471938699999997</v>
      </c>
      <c r="AC46" s="497">
        <v>8.3867626800000004</v>
      </c>
      <c r="AD46" s="497">
        <v>7.8365171199999999</v>
      </c>
      <c r="AE46" s="497">
        <v>8.3809428100000005</v>
      </c>
      <c r="AF46" s="497">
        <v>8.5015391400000002</v>
      </c>
      <c r="AG46" s="497">
        <v>9.0159597500000004</v>
      </c>
      <c r="AH46" s="497">
        <v>9.0854867800000001</v>
      </c>
      <c r="AI46" s="497">
        <v>8.6011590699999996</v>
      </c>
      <c r="AJ46" s="497">
        <v>8.4442468599999998</v>
      </c>
      <c r="AK46" s="497">
        <v>8.3578886099999998</v>
      </c>
      <c r="AL46" s="497">
        <v>8.0051788399999992</v>
      </c>
      <c r="AM46" s="497">
        <v>8.1664830599999991</v>
      </c>
      <c r="AN46" s="497">
        <v>7.6329448900000001</v>
      </c>
      <c r="AO46" s="497">
        <v>8.2603970699999998</v>
      </c>
      <c r="AP46" s="497">
        <v>8.0974936700000004</v>
      </c>
      <c r="AQ46" s="497">
        <v>8.67162538</v>
      </c>
      <c r="AR46" s="497">
        <v>8.7570005999999996</v>
      </c>
      <c r="AS46" s="497">
        <v>9.0868523000000003</v>
      </c>
      <c r="AT46" s="497">
        <v>9.4717694100000003</v>
      </c>
      <c r="AU46" s="497">
        <v>8.6240707600000004</v>
      </c>
      <c r="AV46" s="497">
        <v>8.7286024700000002</v>
      </c>
      <c r="AW46" s="497">
        <v>8.5219906299999995</v>
      </c>
      <c r="AX46" s="497">
        <v>8.5496998400000006</v>
      </c>
      <c r="AY46" s="497">
        <v>8.4922106999999993</v>
      </c>
      <c r="AZ46" s="497">
        <v>8.0758464700000001</v>
      </c>
      <c r="BA46" s="497">
        <v>8.4944884599999995</v>
      </c>
      <c r="BB46" s="497">
        <v>8.2397393900000004</v>
      </c>
      <c r="BC46" s="497">
        <v>8.4848396899999994</v>
      </c>
      <c r="BD46" s="720">
        <v>8.4493065200000004</v>
      </c>
      <c r="BE46" s="720">
        <v>8.9597444700000004</v>
      </c>
      <c r="BF46" s="720">
        <v>9.3832476126</v>
      </c>
      <c r="BG46" s="720">
        <v>8.5480097930000003</v>
      </c>
      <c r="BH46" s="502">
        <v>8.9203360000000007</v>
      </c>
      <c r="BI46" s="502">
        <v>8.6962650000000004</v>
      </c>
      <c r="BJ46" s="502">
        <v>8.7238609999999994</v>
      </c>
      <c r="BK46" s="502">
        <v>8.8064850000000003</v>
      </c>
      <c r="BL46" s="502">
        <v>8.0003659999999996</v>
      </c>
      <c r="BM46" s="502">
        <v>8.7268059999999998</v>
      </c>
      <c r="BN46" s="502">
        <v>8.5609369999999991</v>
      </c>
      <c r="BO46" s="502">
        <v>8.7565539999999995</v>
      </c>
      <c r="BP46" s="502">
        <v>8.7657439999999998</v>
      </c>
      <c r="BQ46" s="502">
        <v>9.320646</v>
      </c>
      <c r="BR46" s="502">
        <v>9.6962440000000001</v>
      </c>
      <c r="BS46" s="502">
        <v>8.8562539999999998</v>
      </c>
      <c r="BT46" s="502">
        <v>9.2343089999999997</v>
      </c>
      <c r="BU46" s="502">
        <v>9.0114540000000005</v>
      </c>
      <c r="BV46" s="502">
        <v>9.0542350000000003</v>
      </c>
    </row>
    <row r="47" spans="1:74" ht="11.1" customHeight="1" x14ac:dyDescent="0.2">
      <c r="A47" s="55" t="s">
        <v>630</v>
      </c>
      <c r="B47" s="866" t="s">
        <v>1033</v>
      </c>
      <c r="C47" s="497">
        <v>11.33934874</v>
      </c>
      <c r="D47" s="497">
        <v>11.04042132</v>
      </c>
      <c r="E47" s="497">
        <v>11.495142299999999</v>
      </c>
      <c r="F47" s="497">
        <v>10.191146209999999</v>
      </c>
      <c r="G47" s="497">
        <v>11.00799778</v>
      </c>
      <c r="H47" s="497">
        <v>10.75782523</v>
      </c>
      <c r="I47" s="497">
        <v>12.026842370000001</v>
      </c>
      <c r="J47" s="497">
        <v>12.109597620000001</v>
      </c>
      <c r="K47" s="497">
        <v>11.08228937</v>
      </c>
      <c r="L47" s="497">
        <v>11.79784785</v>
      </c>
      <c r="M47" s="497">
        <v>12.160597360000001</v>
      </c>
      <c r="N47" s="497">
        <v>10.617776900000001</v>
      </c>
      <c r="O47" s="497">
        <v>11.39719416</v>
      </c>
      <c r="P47" s="497">
        <v>11.012192560000001</v>
      </c>
      <c r="Q47" s="497">
        <v>11.160738800000001</v>
      </c>
      <c r="R47" s="497">
        <v>11.468491</v>
      </c>
      <c r="S47" s="497">
        <v>12.08665684</v>
      </c>
      <c r="T47" s="497">
        <v>12.50998893</v>
      </c>
      <c r="U47" s="497">
        <v>13.21390603</v>
      </c>
      <c r="V47" s="497">
        <v>13.1808312</v>
      </c>
      <c r="W47" s="497">
        <v>12.001140510000001</v>
      </c>
      <c r="X47" s="497">
        <v>12.4544382</v>
      </c>
      <c r="Y47" s="497">
        <v>12.14847308</v>
      </c>
      <c r="Z47" s="497">
        <v>11.69496584</v>
      </c>
      <c r="AA47" s="497">
        <v>12.5264036</v>
      </c>
      <c r="AB47" s="497">
        <v>10.743742360000001</v>
      </c>
      <c r="AC47" s="497">
        <v>11.88918685</v>
      </c>
      <c r="AD47" s="497">
        <v>11.47418165</v>
      </c>
      <c r="AE47" s="497">
        <v>12.23493401</v>
      </c>
      <c r="AF47" s="497">
        <v>12.085696370000001</v>
      </c>
      <c r="AG47" s="497">
        <v>12.79270256</v>
      </c>
      <c r="AH47" s="497">
        <v>12.649111469999999</v>
      </c>
      <c r="AI47" s="497">
        <v>11.68760075</v>
      </c>
      <c r="AJ47" s="497">
        <v>11.98412944</v>
      </c>
      <c r="AK47" s="497">
        <v>11.65791896</v>
      </c>
      <c r="AL47" s="497">
        <v>11.229811099999999</v>
      </c>
      <c r="AM47" s="497">
        <v>10.939039709999999</v>
      </c>
      <c r="AN47" s="497">
        <v>10.72812839</v>
      </c>
      <c r="AO47" s="497">
        <v>11.88254761</v>
      </c>
      <c r="AP47" s="497">
        <v>11.027828660000001</v>
      </c>
      <c r="AQ47" s="497">
        <v>12.14199595</v>
      </c>
      <c r="AR47" s="497">
        <v>12.01202164</v>
      </c>
      <c r="AS47" s="497">
        <v>12.2909603</v>
      </c>
      <c r="AT47" s="497">
        <v>12.492818529999999</v>
      </c>
      <c r="AU47" s="497">
        <v>11.57819027</v>
      </c>
      <c r="AV47" s="497">
        <v>11.92574127</v>
      </c>
      <c r="AW47" s="497">
        <v>11.197394259999999</v>
      </c>
      <c r="AX47" s="497">
        <v>10.924929219999999</v>
      </c>
      <c r="AY47" s="497">
        <v>11.30950447</v>
      </c>
      <c r="AZ47" s="497">
        <v>10.72030449</v>
      </c>
      <c r="BA47" s="497">
        <v>11.57719438</v>
      </c>
      <c r="BB47" s="497">
        <v>11.409173940000001</v>
      </c>
      <c r="BC47" s="497">
        <v>12.125073220000001</v>
      </c>
      <c r="BD47" s="720">
        <v>11.85734377</v>
      </c>
      <c r="BE47" s="720">
        <v>12.28377922</v>
      </c>
      <c r="BF47" s="720">
        <v>12.341612932</v>
      </c>
      <c r="BG47" s="720">
        <v>11.285231331</v>
      </c>
      <c r="BH47" s="502">
        <v>11.930300000000001</v>
      </c>
      <c r="BI47" s="502">
        <v>11.19402</v>
      </c>
      <c r="BJ47" s="502">
        <v>10.92041</v>
      </c>
      <c r="BK47" s="502">
        <v>11.629709999999999</v>
      </c>
      <c r="BL47" s="502">
        <v>10.46452</v>
      </c>
      <c r="BM47" s="502">
        <v>11.739330000000001</v>
      </c>
      <c r="BN47" s="502">
        <v>11.69895</v>
      </c>
      <c r="BO47" s="502">
        <v>12.41173</v>
      </c>
      <c r="BP47" s="502">
        <v>12.064730000000001</v>
      </c>
      <c r="BQ47" s="502">
        <v>12.570830000000001</v>
      </c>
      <c r="BR47" s="502">
        <v>12.60549</v>
      </c>
      <c r="BS47" s="502">
        <v>11.586360000000001</v>
      </c>
      <c r="BT47" s="502">
        <v>12.253690000000001</v>
      </c>
      <c r="BU47" s="502">
        <v>11.502789999999999</v>
      </c>
      <c r="BV47" s="502">
        <v>11.22564</v>
      </c>
    </row>
    <row r="48" spans="1:74" ht="11.1" customHeight="1" x14ac:dyDescent="0.2">
      <c r="A48" s="55" t="s">
        <v>631</v>
      </c>
      <c r="B48" s="866" t="s">
        <v>1034</v>
      </c>
      <c r="C48" s="497">
        <v>8.1612320199999999</v>
      </c>
      <c r="D48" s="497">
        <v>7.91611099</v>
      </c>
      <c r="E48" s="497">
        <v>8.0590866000000005</v>
      </c>
      <c r="F48" s="497">
        <v>7.2045209000000003</v>
      </c>
      <c r="G48" s="497">
        <v>7.3094230500000004</v>
      </c>
      <c r="H48" s="497">
        <v>7.5976531200000004</v>
      </c>
      <c r="I48" s="497">
        <v>7.9697528699999998</v>
      </c>
      <c r="J48" s="497">
        <v>8.3047054899999999</v>
      </c>
      <c r="K48" s="497">
        <v>8.0140090199999996</v>
      </c>
      <c r="L48" s="497">
        <v>7.9957447899999998</v>
      </c>
      <c r="M48" s="497">
        <v>7.7559956000000003</v>
      </c>
      <c r="N48" s="497">
        <v>8.0133525700000003</v>
      </c>
      <c r="O48" s="497">
        <v>8.0620034100000009</v>
      </c>
      <c r="P48" s="497">
        <v>7.4577923699999999</v>
      </c>
      <c r="Q48" s="497">
        <v>8.0859169200000007</v>
      </c>
      <c r="R48" s="497">
        <v>7.9946001500000001</v>
      </c>
      <c r="S48" s="497">
        <v>8.3566014000000006</v>
      </c>
      <c r="T48" s="497">
        <v>8.4768103799999999</v>
      </c>
      <c r="U48" s="497">
        <v>8.6770994399999992</v>
      </c>
      <c r="V48" s="497">
        <v>8.8706883399999992</v>
      </c>
      <c r="W48" s="497">
        <v>8.3887648400000003</v>
      </c>
      <c r="X48" s="497">
        <v>8.4766255200000007</v>
      </c>
      <c r="Y48" s="497">
        <v>8.1623163400000003</v>
      </c>
      <c r="Z48" s="497">
        <v>8.22975295</v>
      </c>
      <c r="AA48" s="497">
        <v>8.39027295</v>
      </c>
      <c r="AB48" s="497">
        <v>7.8680676700000003</v>
      </c>
      <c r="AC48" s="497">
        <v>8.4148001800000003</v>
      </c>
      <c r="AD48" s="497">
        <v>8.2385829200000007</v>
      </c>
      <c r="AE48" s="497">
        <v>8.7546256899999992</v>
      </c>
      <c r="AF48" s="497">
        <v>8.78147156</v>
      </c>
      <c r="AG48" s="497">
        <v>8.7222586599999996</v>
      </c>
      <c r="AH48" s="497">
        <v>8.6977316200000008</v>
      </c>
      <c r="AI48" s="497">
        <v>8.1168376599999998</v>
      </c>
      <c r="AJ48" s="497">
        <v>8.0587671800000003</v>
      </c>
      <c r="AK48" s="497">
        <v>7.6300096499999999</v>
      </c>
      <c r="AL48" s="497">
        <v>7.62466431</v>
      </c>
      <c r="AM48" s="497">
        <v>7.8707613700000003</v>
      </c>
      <c r="AN48" s="497">
        <v>7.40298941</v>
      </c>
      <c r="AO48" s="497">
        <v>7.9143884699999996</v>
      </c>
      <c r="AP48" s="497">
        <v>7.7753118800000003</v>
      </c>
      <c r="AQ48" s="497">
        <v>7.98772883</v>
      </c>
      <c r="AR48" s="497">
        <v>8.1633440799999999</v>
      </c>
      <c r="AS48" s="497">
        <v>8.2924458600000008</v>
      </c>
      <c r="AT48" s="497">
        <v>8.4139204799999998</v>
      </c>
      <c r="AU48" s="497">
        <v>8.0404953999999993</v>
      </c>
      <c r="AV48" s="497">
        <v>7.82970787</v>
      </c>
      <c r="AW48" s="497">
        <v>7.7030747100000001</v>
      </c>
      <c r="AX48" s="497">
        <v>7.7624594900000004</v>
      </c>
      <c r="AY48" s="497">
        <v>7.8701151999999999</v>
      </c>
      <c r="AZ48" s="497">
        <v>7.6155867900000001</v>
      </c>
      <c r="BA48" s="497">
        <v>7.9388380600000001</v>
      </c>
      <c r="BB48" s="497">
        <v>7.7816041</v>
      </c>
      <c r="BC48" s="497">
        <v>8.2335839600000007</v>
      </c>
      <c r="BD48" s="720">
        <v>8.2386145000000006</v>
      </c>
      <c r="BE48" s="720">
        <v>8.4845088099999995</v>
      </c>
      <c r="BF48" s="720">
        <v>8.3634872945000005</v>
      </c>
      <c r="BG48" s="720">
        <v>7.8501447396000001</v>
      </c>
      <c r="BH48" s="502">
        <v>7.7284079999999999</v>
      </c>
      <c r="BI48" s="502">
        <v>7.5991229999999996</v>
      </c>
      <c r="BJ48" s="502">
        <v>7.6812490000000002</v>
      </c>
      <c r="BK48" s="502">
        <v>7.8858889999999997</v>
      </c>
      <c r="BL48" s="502">
        <v>7.3304090000000004</v>
      </c>
      <c r="BM48" s="502">
        <v>7.934285</v>
      </c>
      <c r="BN48" s="502">
        <v>7.8419270000000001</v>
      </c>
      <c r="BO48" s="502">
        <v>8.2393680000000007</v>
      </c>
      <c r="BP48" s="502">
        <v>8.2498249999999995</v>
      </c>
      <c r="BQ48" s="502">
        <v>8.5333469999999991</v>
      </c>
      <c r="BR48" s="502">
        <v>8.3772570000000002</v>
      </c>
      <c r="BS48" s="502">
        <v>7.8805699999999996</v>
      </c>
      <c r="BT48" s="502">
        <v>7.7555139999999998</v>
      </c>
      <c r="BU48" s="502">
        <v>7.6297569999999997</v>
      </c>
      <c r="BV48" s="502">
        <v>7.7190339999999997</v>
      </c>
    </row>
    <row r="49" spans="1:74" ht="11.1" customHeight="1" x14ac:dyDescent="0.2">
      <c r="A49" s="55" t="s">
        <v>632</v>
      </c>
      <c r="B49" s="866" t="s">
        <v>1035</v>
      </c>
      <c r="C49" s="497">
        <v>16.196996389999999</v>
      </c>
      <c r="D49" s="497">
        <v>16.20311937</v>
      </c>
      <c r="E49" s="497">
        <v>16.723683619999999</v>
      </c>
      <c r="F49" s="497">
        <v>15.88469961</v>
      </c>
      <c r="G49" s="497">
        <v>15.43422043</v>
      </c>
      <c r="H49" s="497">
        <v>16.13721262</v>
      </c>
      <c r="I49" s="497">
        <v>16.804421000000001</v>
      </c>
      <c r="J49" s="497">
        <v>17.178227499999998</v>
      </c>
      <c r="K49" s="497">
        <v>16.684017579999999</v>
      </c>
      <c r="L49" s="497">
        <v>17.148453249999999</v>
      </c>
      <c r="M49" s="497">
        <v>16.693375660000001</v>
      </c>
      <c r="N49" s="497">
        <v>17.423224959999999</v>
      </c>
      <c r="O49" s="497">
        <v>17.200046740000001</v>
      </c>
      <c r="P49" s="497">
        <v>14.447298010000001</v>
      </c>
      <c r="Q49" s="497">
        <v>14.49597692</v>
      </c>
      <c r="R49" s="497">
        <v>17.16984738</v>
      </c>
      <c r="S49" s="497">
        <v>17.09862231</v>
      </c>
      <c r="T49" s="497">
        <v>17.749022119999999</v>
      </c>
      <c r="U49" s="497">
        <v>19.55190412</v>
      </c>
      <c r="V49" s="497">
        <v>19.16693574</v>
      </c>
      <c r="W49" s="497">
        <v>18.570342610000001</v>
      </c>
      <c r="X49" s="497">
        <v>18.238996700000001</v>
      </c>
      <c r="Y49" s="497">
        <v>17.586876050000001</v>
      </c>
      <c r="Z49" s="497">
        <v>18.203654329999999</v>
      </c>
      <c r="AA49" s="497">
        <v>18.073518480000001</v>
      </c>
      <c r="AB49" s="497">
        <v>16.359681819999999</v>
      </c>
      <c r="AC49" s="497">
        <v>17.956254349999998</v>
      </c>
      <c r="AD49" s="497">
        <v>18.376021519999998</v>
      </c>
      <c r="AE49" s="497">
        <v>19.1888936</v>
      </c>
      <c r="AF49" s="497">
        <v>19.469335999999998</v>
      </c>
      <c r="AG49" s="497">
        <v>19.024131830000002</v>
      </c>
      <c r="AH49" s="497">
        <v>20.710310849999999</v>
      </c>
      <c r="AI49" s="497">
        <v>19.226869270000002</v>
      </c>
      <c r="AJ49" s="497">
        <v>18.793166540000001</v>
      </c>
      <c r="AK49" s="497">
        <v>18.148765449999999</v>
      </c>
      <c r="AL49" s="497">
        <v>18.479330359999999</v>
      </c>
      <c r="AM49" s="497">
        <v>16.199099589999999</v>
      </c>
      <c r="AN49" s="497">
        <v>17.07275211</v>
      </c>
      <c r="AO49" s="497">
        <v>20.319762820000001</v>
      </c>
      <c r="AP49" s="497">
        <v>20.029212699999999</v>
      </c>
      <c r="AQ49" s="497">
        <v>20.999199369999999</v>
      </c>
      <c r="AR49" s="497">
        <v>21.410852649999999</v>
      </c>
      <c r="AS49" s="497">
        <v>22.76577138</v>
      </c>
      <c r="AT49" s="497">
        <v>23.608386230000001</v>
      </c>
      <c r="AU49" s="497">
        <v>22.269282230000002</v>
      </c>
      <c r="AV49" s="497">
        <v>22.49170269</v>
      </c>
      <c r="AW49" s="497">
        <v>20.33606035</v>
      </c>
      <c r="AX49" s="497">
        <v>19.656265940000001</v>
      </c>
      <c r="AY49" s="497">
        <v>18.811083920000002</v>
      </c>
      <c r="AZ49" s="497">
        <v>17.50193836</v>
      </c>
      <c r="BA49" s="497">
        <v>17.706833939999999</v>
      </c>
      <c r="BB49" s="497">
        <v>17.839401209999998</v>
      </c>
      <c r="BC49" s="497">
        <v>19.947809960000001</v>
      </c>
      <c r="BD49" s="720">
        <v>19.97299817</v>
      </c>
      <c r="BE49" s="720">
        <v>20.816233189999998</v>
      </c>
      <c r="BF49" s="720">
        <v>23.529654251</v>
      </c>
      <c r="BG49" s="720">
        <v>23.407699202</v>
      </c>
      <c r="BH49" s="502">
        <v>24.265350000000002</v>
      </c>
      <c r="BI49" s="502">
        <v>22.152709999999999</v>
      </c>
      <c r="BJ49" s="502">
        <v>21.53266</v>
      </c>
      <c r="BK49" s="502">
        <v>21.139559999999999</v>
      </c>
      <c r="BL49" s="502">
        <v>18.640280000000001</v>
      </c>
      <c r="BM49" s="502">
        <v>19.795839999999998</v>
      </c>
      <c r="BN49" s="502">
        <v>19.855699999999999</v>
      </c>
      <c r="BO49" s="502">
        <v>22.259730000000001</v>
      </c>
      <c r="BP49" s="502">
        <v>22.093689999999999</v>
      </c>
      <c r="BQ49" s="502">
        <v>22.933589999999999</v>
      </c>
      <c r="BR49" s="502">
        <v>26.143049999999999</v>
      </c>
      <c r="BS49" s="502">
        <v>25.930990000000001</v>
      </c>
      <c r="BT49" s="502">
        <v>26.75309</v>
      </c>
      <c r="BU49" s="502">
        <v>24.382400000000001</v>
      </c>
      <c r="BV49" s="502">
        <v>23.664180000000002</v>
      </c>
    </row>
    <row r="50" spans="1:74" ht="11.1" customHeight="1" x14ac:dyDescent="0.2">
      <c r="A50" s="55" t="s">
        <v>633</v>
      </c>
      <c r="B50" s="866" t="s">
        <v>1036</v>
      </c>
      <c r="C50" s="497">
        <v>6.84332501</v>
      </c>
      <c r="D50" s="497">
        <v>6.4667022000000003</v>
      </c>
      <c r="E50" s="497">
        <v>6.7588682200000001</v>
      </c>
      <c r="F50" s="497">
        <v>6.3971466799999996</v>
      </c>
      <c r="G50" s="497">
        <v>6.8040994499999998</v>
      </c>
      <c r="H50" s="497">
        <v>7.1416307100000003</v>
      </c>
      <c r="I50" s="497">
        <v>7.8151936199999996</v>
      </c>
      <c r="J50" s="497">
        <v>7.8396211500000001</v>
      </c>
      <c r="K50" s="497">
        <v>7.0758634999999996</v>
      </c>
      <c r="L50" s="497">
        <v>6.9526120699999998</v>
      </c>
      <c r="M50" s="497">
        <v>6.3555327100000003</v>
      </c>
      <c r="N50" s="497">
        <v>6.5929127200000002</v>
      </c>
      <c r="O50" s="497">
        <v>6.5250544599999998</v>
      </c>
      <c r="P50" s="497">
        <v>6.1350486999999996</v>
      </c>
      <c r="Q50" s="497">
        <v>6.4061681899999998</v>
      </c>
      <c r="R50" s="497">
        <v>6.5464095599999998</v>
      </c>
      <c r="S50" s="497">
        <v>7.1888685099999998</v>
      </c>
      <c r="T50" s="497">
        <v>7.7259703499999999</v>
      </c>
      <c r="U50" s="497">
        <v>8.1179818600000004</v>
      </c>
      <c r="V50" s="497">
        <v>7.8244768999999996</v>
      </c>
      <c r="W50" s="497">
        <v>7.1899684300000004</v>
      </c>
      <c r="X50" s="497">
        <v>6.9640051200000004</v>
      </c>
      <c r="Y50" s="497">
        <v>6.5875830500000001</v>
      </c>
      <c r="Z50" s="497">
        <v>6.73591096</v>
      </c>
      <c r="AA50" s="497">
        <v>6.7948705299999999</v>
      </c>
      <c r="AB50" s="497">
        <v>6.2046888500000001</v>
      </c>
      <c r="AC50" s="497">
        <v>6.7166983399999998</v>
      </c>
      <c r="AD50" s="497">
        <v>6.8074226500000004</v>
      </c>
      <c r="AE50" s="497">
        <v>7.1096994499999999</v>
      </c>
      <c r="AF50" s="497">
        <v>7.6265275700000004</v>
      </c>
      <c r="AG50" s="497">
        <v>8.3328773500000004</v>
      </c>
      <c r="AH50" s="497">
        <v>8.0222913899999995</v>
      </c>
      <c r="AI50" s="497">
        <v>7.4090740200000003</v>
      </c>
      <c r="AJ50" s="497">
        <v>7.0804825999999998</v>
      </c>
      <c r="AK50" s="497">
        <v>6.75534985</v>
      </c>
      <c r="AL50" s="497">
        <v>6.8931234200000002</v>
      </c>
      <c r="AM50" s="497">
        <v>6.8490027900000001</v>
      </c>
      <c r="AN50" s="497">
        <v>6.26074719</v>
      </c>
      <c r="AO50" s="497">
        <v>6.73696685</v>
      </c>
      <c r="AP50" s="497">
        <v>6.8116544499999998</v>
      </c>
      <c r="AQ50" s="497">
        <v>7.2404880800000004</v>
      </c>
      <c r="AR50" s="497">
        <v>7.4878341500000003</v>
      </c>
      <c r="AS50" s="497">
        <v>8.3389552800000004</v>
      </c>
      <c r="AT50" s="497">
        <v>8.1560836400000003</v>
      </c>
      <c r="AU50" s="497">
        <v>7.5612409700000001</v>
      </c>
      <c r="AV50" s="497">
        <v>7.2818191499999996</v>
      </c>
      <c r="AW50" s="497">
        <v>6.8786638499999997</v>
      </c>
      <c r="AX50" s="497">
        <v>7.1053650499999996</v>
      </c>
      <c r="AY50" s="497">
        <v>7.0617010000000002</v>
      </c>
      <c r="AZ50" s="497">
        <v>6.6931695400000004</v>
      </c>
      <c r="BA50" s="497">
        <v>7.0980113300000003</v>
      </c>
      <c r="BB50" s="497">
        <v>6.8830049200000003</v>
      </c>
      <c r="BC50" s="497">
        <v>7.5857136799999996</v>
      </c>
      <c r="BD50" s="720">
        <v>7.9769894800000003</v>
      </c>
      <c r="BE50" s="720">
        <v>8.5167160800000001</v>
      </c>
      <c r="BF50" s="720">
        <v>8.2998358366999998</v>
      </c>
      <c r="BG50" s="720">
        <v>7.8922464657000004</v>
      </c>
      <c r="BH50" s="502">
        <v>7.4802460000000002</v>
      </c>
      <c r="BI50" s="502">
        <v>7.0037479999999999</v>
      </c>
      <c r="BJ50" s="502">
        <v>7.2323529999999998</v>
      </c>
      <c r="BK50" s="502">
        <v>7.1992500000000001</v>
      </c>
      <c r="BL50" s="502">
        <v>6.6025109999999998</v>
      </c>
      <c r="BM50" s="502">
        <v>7.252135</v>
      </c>
      <c r="BN50" s="502">
        <v>7.0855189999999997</v>
      </c>
      <c r="BO50" s="502">
        <v>7.7438650000000004</v>
      </c>
      <c r="BP50" s="502">
        <v>8.1213040000000003</v>
      </c>
      <c r="BQ50" s="502">
        <v>8.6561199999999996</v>
      </c>
      <c r="BR50" s="502">
        <v>8.4198760000000004</v>
      </c>
      <c r="BS50" s="502">
        <v>8.0062619999999995</v>
      </c>
      <c r="BT50" s="502">
        <v>7.5851699999999997</v>
      </c>
      <c r="BU50" s="502">
        <v>7.1042230000000002</v>
      </c>
      <c r="BV50" s="502">
        <v>7.3393790000000001</v>
      </c>
    </row>
    <row r="51" spans="1:74" ht="11.1" customHeight="1" x14ac:dyDescent="0.2">
      <c r="A51" s="55" t="s">
        <v>634</v>
      </c>
      <c r="B51" s="866" t="s">
        <v>1037</v>
      </c>
      <c r="C51" s="497">
        <v>6.8868368999999996</v>
      </c>
      <c r="D51" s="497">
        <v>6.7246503300000002</v>
      </c>
      <c r="E51" s="497">
        <v>7.0398426900000004</v>
      </c>
      <c r="F51" s="497">
        <v>6.60723255</v>
      </c>
      <c r="G51" s="497">
        <v>6.96658533</v>
      </c>
      <c r="H51" s="497">
        <v>7.4894082600000003</v>
      </c>
      <c r="I51" s="497">
        <v>8.0740087700000007</v>
      </c>
      <c r="J51" s="497">
        <v>8.0905505400000006</v>
      </c>
      <c r="K51" s="497">
        <v>7.4554254599999998</v>
      </c>
      <c r="L51" s="497">
        <v>7.3241482299999996</v>
      </c>
      <c r="M51" s="497">
        <v>6.4882197899999996</v>
      </c>
      <c r="N51" s="497">
        <v>6.5429412100000004</v>
      </c>
      <c r="O51" s="497">
        <v>6.3248984100000003</v>
      </c>
      <c r="P51" s="497">
        <v>6.0213185300000003</v>
      </c>
      <c r="Q51" s="497">
        <v>6.7559679900000003</v>
      </c>
      <c r="R51" s="497">
        <v>6.5095526000000001</v>
      </c>
      <c r="S51" s="497">
        <v>7.3388188699999999</v>
      </c>
      <c r="T51" s="497">
        <v>8.0871193800000007</v>
      </c>
      <c r="U51" s="497">
        <v>8.1205345199999996</v>
      </c>
      <c r="V51" s="497">
        <v>8.2519475399999997</v>
      </c>
      <c r="W51" s="497">
        <v>7.76240402</v>
      </c>
      <c r="X51" s="497">
        <v>7.4158506199999996</v>
      </c>
      <c r="Y51" s="497">
        <v>7.0207656500000004</v>
      </c>
      <c r="Z51" s="497">
        <v>6.7291388899999998</v>
      </c>
      <c r="AA51" s="497">
        <v>6.5778746400000001</v>
      </c>
      <c r="AB51" s="497">
        <v>6.2984333599999998</v>
      </c>
      <c r="AC51" s="497">
        <v>7.2083346099999996</v>
      </c>
      <c r="AD51" s="497">
        <v>7.0095546899999999</v>
      </c>
      <c r="AE51" s="497">
        <v>7.2136282600000001</v>
      </c>
      <c r="AF51" s="497">
        <v>7.86866997</v>
      </c>
      <c r="AG51" s="497">
        <v>8.0059249900000005</v>
      </c>
      <c r="AH51" s="497">
        <v>8.6906935900000004</v>
      </c>
      <c r="AI51" s="497">
        <v>7.8439962699999999</v>
      </c>
      <c r="AJ51" s="497">
        <v>7.5041975699999997</v>
      </c>
      <c r="AK51" s="497">
        <v>6.76173555</v>
      </c>
      <c r="AL51" s="497">
        <v>6.6681915299999996</v>
      </c>
      <c r="AM51" s="497">
        <v>6.1704938</v>
      </c>
      <c r="AN51" s="497">
        <v>5.79236343</v>
      </c>
      <c r="AO51" s="497">
        <v>6.3494424900000004</v>
      </c>
      <c r="AP51" s="497">
        <v>5.8851156700000002</v>
      </c>
      <c r="AQ51" s="497">
        <v>6.4605173999999996</v>
      </c>
      <c r="AR51" s="497">
        <v>6.8453214400000002</v>
      </c>
      <c r="AS51" s="497">
        <v>7.1505003199999999</v>
      </c>
      <c r="AT51" s="497">
        <v>7.5389921400000004</v>
      </c>
      <c r="AU51" s="497">
        <v>7.2466274200000003</v>
      </c>
      <c r="AV51" s="497">
        <v>6.8707854299999997</v>
      </c>
      <c r="AW51" s="497">
        <v>6.4633186399999998</v>
      </c>
      <c r="AX51" s="497">
        <v>6.2678450100000003</v>
      </c>
      <c r="AY51" s="497">
        <v>6.2176814900000004</v>
      </c>
      <c r="AZ51" s="497">
        <v>5.9479322799999998</v>
      </c>
      <c r="BA51" s="497">
        <v>6.06398964</v>
      </c>
      <c r="BB51" s="497">
        <v>6.3433398499999996</v>
      </c>
      <c r="BC51" s="497">
        <v>6.58560722</v>
      </c>
      <c r="BD51" s="720">
        <v>7.01131438</v>
      </c>
      <c r="BE51" s="720">
        <v>7.7968658</v>
      </c>
      <c r="BF51" s="720">
        <v>7.8558641564</v>
      </c>
      <c r="BG51" s="720">
        <v>7.4425944484000004</v>
      </c>
      <c r="BH51" s="502">
        <v>6.9176339999999996</v>
      </c>
      <c r="BI51" s="502">
        <v>6.4313440000000002</v>
      </c>
      <c r="BJ51" s="502">
        <v>6.2125389999999996</v>
      </c>
      <c r="BK51" s="502">
        <v>6.2417949999999998</v>
      </c>
      <c r="BL51" s="502">
        <v>5.7372959999999997</v>
      </c>
      <c r="BM51" s="502">
        <v>6.0562170000000002</v>
      </c>
      <c r="BN51" s="502">
        <v>6.380846</v>
      </c>
      <c r="BO51" s="502">
        <v>6.6119789999999998</v>
      </c>
      <c r="BP51" s="502">
        <v>7.0396979999999996</v>
      </c>
      <c r="BQ51" s="502">
        <v>7.8277299999999999</v>
      </c>
      <c r="BR51" s="502">
        <v>7.8654500000000001</v>
      </c>
      <c r="BS51" s="502">
        <v>7.46366</v>
      </c>
      <c r="BT51" s="502">
        <v>6.9391189999999998</v>
      </c>
      <c r="BU51" s="502">
        <v>6.4581710000000001</v>
      </c>
      <c r="BV51" s="502">
        <v>6.2460339999999999</v>
      </c>
    </row>
    <row r="52" spans="1:74" s="865" customFormat="1" ht="11.1" customHeight="1" x14ac:dyDescent="0.2">
      <c r="A52" s="354" t="s">
        <v>635</v>
      </c>
      <c r="B52" s="864" t="s">
        <v>1038</v>
      </c>
      <c r="C52" s="609">
        <v>0.41011465000000003</v>
      </c>
      <c r="D52" s="609">
        <v>0.36954056000000002</v>
      </c>
      <c r="E52" s="609">
        <v>0.39943714000000002</v>
      </c>
      <c r="F52" s="609">
        <v>0.33745231999999997</v>
      </c>
      <c r="G52" s="609">
        <v>0.35279641</v>
      </c>
      <c r="H52" s="609">
        <v>0.36715771000000003</v>
      </c>
      <c r="I52" s="609">
        <v>0.38743130999999997</v>
      </c>
      <c r="J52" s="609">
        <v>0.39933919000000001</v>
      </c>
      <c r="K52" s="609">
        <v>0.37524665000000001</v>
      </c>
      <c r="L52" s="609">
        <v>0.39944321999999999</v>
      </c>
      <c r="M52" s="609">
        <v>0.38275209999999998</v>
      </c>
      <c r="N52" s="609">
        <v>0.38704977000000002</v>
      </c>
      <c r="O52" s="609">
        <v>0.37275365999999999</v>
      </c>
      <c r="P52" s="609">
        <v>0.33338582</v>
      </c>
      <c r="Q52" s="609">
        <v>0.37814990999999998</v>
      </c>
      <c r="R52" s="609">
        <v>0.37920169999999997</v>
      </c>
      <c r="S52" s="609">
        <v>0.39638340999999999</v>
      </c>
      <c r="T52" s="609">
        <v>0.37884097</v>
      </c>
      <c r="U52" s="609">
        <v>0.40772072999999998</v>
      </c>
      <c r="V52" s="609">
        <v>0.41555607999999999</v>
      </c>
      <c r="W52" s="609">
        <v>0.38741548999999997</v>
      </c>
      <c r="X52" s="609">
        <v>0.40950230999999998</v>
      </c>
      <c r="Y52" s="609">
        <v>0.39884874999999997</v>
      </c>
      <c r="Z52" s="609">
        <v>0.39588220000000002</v>
      </c>
      <c r="AA52" s="609">
        <v>0.38145171999999999</v>
      </c>
      <c r="AB52" s="609">
        <v>0.35733949999999998</v>
      </c>
      <c r="AC52" s="609">
        <v>0.40702617000000002</v>
      </c>
      <c r="AD52" s="609">
        <v>0.39020156</v>
      </c>
      <c r="AE52" s="609">
        <v>0.40297170999999998</v>
      </c>
      <c r="AF52" s="609">
        <v>0.39183105000000001</v>
      </c>
      <c r="AG52" s="609">
        <v>0.41726468</v>
      </c>
      <c r="AH52" s="609">
        <v>0.42509607999999999</v>
      </c>
      <c r="AI52" s="609">
        <v>0.42168802999999999</v>
      </c>
      <c r="AJ52" s="609">
        <v>0.42566608</v>
      </c>
      <c r="AK52" s="609">
        <v>0.40561797999999999</v>
      </c>
      <c r="AL52" s="609">
        <v>0.40232143999999997</v>
      </c>
      <c r="AM52" s="609">
        <v>0.39562776999999999</v>
      </c>
      <c r="AN52" s="609">
        <v>0.35387716000000002</v>
      </c>
      <c r="AO52" s="609">
        <v>0.39423087000000001</v>
      </c>
      <c r="AP52" s="609">
        <v>0.39160043</v>
      </c>
      <c r="AQ52" s="609">
        <v>0.39513301000000001</v>
      </c>
      <c r="AR52" s="609">
        <v>0.39239980000000002</v>
      </c>
      <c r="AS52" s="609">
        <v>0.42551939</v>
      </c>
      <c r="AT52" s="609">
        <v>0.41745585000000002</v>
      </c>
      <c r="AU52" s="609">
        <v>0.4098948</v>
      </c>
      <c r="AV52" s="609">
        <v>0.42783823999999998</v>
      </c>
      <c r="AW52" s="609">
        <v>0.40341136999999999</v>
      </c>
      <c r="AX52" s="609">
        <v>0.40402451</v>
      </c>
      <c r="AY52" s="609">
        <v>0.39391536999999999</v>
      </c>
      <c r="AZ52" s="609">
        <v>0.37106396000000003</v>
      </c>
      <c r="BA52" s="609">
        <v>0.39215694000000001</v>
      </c>
      <c r="BB52" s="609">
        <v>0.38748793999999998</v>
      </c>
      <c r="BC52" s="609">
        <v>0.39775539999999998</v>
      </c>
      <c r="BD52" s="793">
        <v>0.40016502999999998</v>
      </c>
      <c r="BE52" s="793">
        <v>0.41763604999999998</v>
      </c>
      <c r="BF52" s="793">
        <v>0.41377652999999998</v>
      </c>
      <c r="BG52" s="793">
        <v>0.40592850000000003</v>
      </c>
      <c r="BH52" s="505">
        <v>0.42740270000000002</v>
      </c>
      <c r="BI52" s="505">
        <v>0.40261479999999999</v>
      </c>
      <c r="BJ52" s="505">
        <v>0.40313529999999997</v>
      </c>
      <c r="BK52" s="505">
        <v>0.39690710000000001</v>
      </c>
      <c r="BL52" s="505">
        <v>0.3590392</v>
      </c>
      <c r="BM52" s="505">
        <v>0.39285540000000002</v>
      </c>
      <c r="BN52" s="505">
        <v>0.39072279999999998</v>
      </c>
      <c r="BO52" s="505">
        <v>0.399057</v>
      </c>
      <c r="BP52" s="505">
        <v>0.40274589999999999</v>
      </c>
      <c r="BQ52" s="505">
        <v>0.42148590000000002</v>
      </c>
      <c r="BR52" s="505">
        <v>0.41532429999999998</v>
      </c>
      <c r="BS52" s="505">
        <v>0.40791100000000002</v>
      </c>
      <c r="BT52" s="505">
        <v>0.42940739999999999</v>
      </c>
      <c r="BU52" s="505">
        <v>0.4048464</v>
      </c>
      <c r="BV52" s="505">
        <v>0.40598119999999999</v>
      </c>
    </row>
    <row r="53" spans="1:74" s="376" customFormat="1" ht="12" customHeight="1" x14ac:dyDescent="0.25">
      <c r="A53" s="375"/>
      <c r="B53" s="1072" t="s">
        <v>1473</v>
      </c>
      <c r="C53" s="1079"/>
      <c r="D53" s="1079"/>
      <c r="E53" s="1079"/>
      <c r="F53" s="1079"/>
      <c r="G53" s="1079"/>
      <c r="H53" s="1079"/>
      <c r="I53" s="1079"/>
      <c r="J53" s="1079"/>
      <c r="K53" s="1079"/>
      <c r="L53" s="1079"/>
      <c r="M53" s="1079"/>
      <c r="N53" s="1079"/>
      <c r="O53" s="1079"/>
      <c r="P53" s="1079"/>
      <c r="Q53" s="1079"/>
      <c r="R53" s="912"/>
      <c r="BD53" s="379"/>
      <c r="BE53" s="379"/>
      <c r="BF53" s="379"/>
      <c r="BG53" s="379"/>
    </row>
    <row r="54" spans="1:74" s="200" customFormat="1" ht="12" customHeight="1" x14ac:dyDescent="0.2">
      <c r="A54" s="199"/>
      <c r="B54" s="906" t="s">
        <v>830</v>
      </c>
      <c r="C54" s="906"/>
      <c r="D54" s="906"/>
      <c r="E54" s="906"/>
      <c r="F54" s="906"/>
      <c r="G54" s="906"/>
      <c r="H54" s="907"/>
      <c r="I54" s="906"/>
      <c r="J54" s="906"/>
      <c r="K54" s="906"/>
      <c r="L54" s="906"/>
      <c r="M54" s="906"/>
      <c r="N54" s="906"/>
      <c r="O54" s="906"/>
      <c r="P54" s="906"/>
      <c r="Q54" s="906"/>
      <c r="R54" s="908"/>
      <c r="AY54" s="222"/>
      <c r="AZ54" s="222"/>
      <c r="BA54" s="222"/>
      <c r="BB54" s="222"/>
      <c r="BC54" s="222"/>
      <c r="BD54" s="779"/>
      <c r="BE54" s="779"/>
      <c r="BF54" s="779"/>
      <c r="BG54" s="779"/>
      <c r="BH54" s="133"/>
      <c r="BI54" s="222"/>
      <c r="BJ54" s="222"/>
    </row>
    <row r="55" spans="1:74" s="200" customFormat="1" ht="12" customHeight="1" x14ac:dyDescent="0.25">
      <c r="A55" s="199"/>
      <c r="B55" s="1006" t="str">
        <f>Dates!$G$2</f>
        <v>EIA completed modeling and analysis for this report on Thursday, October 3, 2024.</v>
      </c>
      <c r="C55" s="1007"/>
      <c r="D55" s="1007"/>
      <c r="E55" s="1007"/>
      <c r="F55" s="1007"/>
      <c r="G55" s="1007"/>
      <c r="H55" s="1007"/>
      <c r="I55" s="1007"/>
      <c r="J55" s="1007"/>
      <c r="K55" s="1007"/>
      <c r="L55" s="1007"/>
      <c r="M55" s="1007"/>
      <c r="N55" s="1007"/>
      <c r="O55" s="1007"/>
      <c r="P55" s="1007"/>
      <c r="Q55" s="1007"/>
      <c r="R55" s="909"/>
      <c r="AY55" s="222"/>
      <c r="AZ55" s="222"/>
      <c r="BA55" s="222"/>
      <c r="BB55" s="222"/>
      <c r="BC55" s="222"/>
      <c r="BD55" s="780"/>
      <c r="BE55" s="780"/>
      <c r="BF55" s="780"/>
      <c r="BG55" s="779"/>
      <c r="BH55" s="104"/>
      <c r="BI55" s="222"/>
      <c r="BJ55" s="222"/>
    </row>
    <row r="56" spans="1:74" s="200" customFormat="1" ht="13.2" x14ac:dyDescent="0.25">
      <c r="A56" s="199"/>
      <c r="B56" s="997" t="s">
        <v>1452</v>
      </c>
      <c r="C56" s="998"/>
      <c r="D56" s="998"/>
      <c r="E56" s="998"/>
      <c r="F56" s="998"/>
      <c r="G56" s="998"/>
      <c r="H56" s="998"/>
      <c r="I56" s="998"/>
      <c r="J56" s="998"/>
      <c r="K56" s="998"/>
      <c r="L56" s="998"/>
      <c r="M56" s="998"/>
      <c r="N56" s="998"/>
      <c r="O56" s="998"/>
      <c r="P56" s="998"/>
      <c r="Q56" s="998"/>
      <c r="R56" s="912"/>
      <c r="AY56" s="222"/>
      <c r="AZ56" s="222"/>
      <c r="BA56" s="222"/>
      <c r="BB56" s="222"/>
      <c r="BC56" s="222"/>
      <c r="BD56" s="780"/>
      <c r="BE56" s="780"/>
      <c r="BF56" s="780"/>
      <c r="BG56" s="779"/>
      <c r="BH56" s="104"/>
      <c r="BI56" s="222"/>
      <c r="BJ56" s="222"/>
    </row>
    <row r="57" spans="1:74" s="200" customFormat="1" ht="12" customHeight="1" x14ac:dyDescent="0.25">
      <c r="A57" s="199"/>
      <c r="B57" s="1078" t="s">
        <v>822</v>
      </c>
      <c r="C57" s="1087"/>
      <c r="D57" s="1087"/>
      <c r="E57" s="1087"/>
      <c r="F57" s="1087"/>
      <c r="G57" s="1087"/>
      <c r="H57" s="1087"/>
      <c r="I57" s="1087"/>
      <c r="J57" s="1087"/>
      <c r="K57" s="1087"/>
      <c r="L57" s="1087"/>
      <c r="M57" s="1087"/>
      <c r="N57" s="1087"/>
      <c r="O57" s="1087"/>
      <c r="P57" s="1087"/>
      <c r="Q57" s="1079"/>
      <c r="R57" s="912"/>
      <c r="AY57" s="222"/>
      <c r="AZ57" s="222"/>
      <c r="BA57" s="222"/>
      <c r="BB57" s="222"/>
      <c r="BC57" s="222"/>
      <c r="BD57" s="780"/>
      <c r="BE57" s="780"/>
      <c r="BF57" s="780"/>
      <c r="BG57" s="779"/>
      <c r="BH57" s="104"/>
      <c r="BI57" s="222"/>
      <c r="BJ57" s="222"/>
    </row>
    <row r="58" spans="1:74" s="200" customFormat="1" ht="12" customHeight="1" x14ac:dyDescent="0.25">
      <c r="A58" s="199"/>
      <c r="B58" s="1078" t="s">
        <v>823</v>
      </c>
      <c r="C58" s="1087"/>
      <c r="D58" s="1087"/>
      <c r="E58" s="1087"/>
      <c r="F58" s="1087"/>
      <c r="G58" s="1087"/>
      <c r="H58" s="1087"/>
      <c r="I58" s="1087"/>
      <c r="J58" s="1087"/>
      <c r="K58" s="1087"/>
      <c r="L58" s="1087"/>
      <c r="M58" s="1087"/>
      <c r="N58" s="1087"/>
      <c r="O58" s="1087"/>
      <c r="P58" s="1087"/>
      <c r="Q58" s="1079"/>
      <c r="R58" s="912"/>
      <c r="AY58" s="222"/>
      <c r="AZ58" s="222"/>
      <c r="BA58" s="222"/>
      <c r="BB58" s="222"/>
      <c r="BC58" s="222"/>
      <c r="BD58" s="780"/>
      <c r="BE58" s="780"/>
      <c r="BF58" s="780"/>
      <c r="BG58" s="779"/>
      <c r="BH58" s="104"/>
      <c r="BI58" s="222"/>
      <c r="BJ58" s="222"/>
    </row>
    <row r="59" spans="1:74" s="200" customFormat="1" ht="12" customHeight="1" x14ac:dyDescent="0.2">
      <c r="A59" s="199"/>
      <c r="B59" s="986" t="s">
        <v>844</v>
      </c>
      <c r="C59" s="986"/>
      <c r="D59" s="986"/>
      <c r="E59" s="986"/>
      <c r="F59" s="986"/>
      <c r="G59" s="986"/>
      <c r="H59" s="986"/>
      <c r="I59" s="986"/>
      <c r="J59" s="986"/>
      <c r="K59" s="986"/>
      <c r="L59" s="986"/>
      <c r="M59" s="986"/>
      <c r="N59" s="986"/>
      <c r="O59" s="986"/>
      <c r="P59" s="986"/>
      <c r="Q59" s="986"/>
      <c r="R59" s="986"/>
      <c r="AY59" s="222"/>
      <c r="AZ59" s="222"/>
      <c r="BA59" s="222"/>
      <c r="BB59" s="222"/>
      <c r="BC59" s="222"/>
      <c r="BD59" s="780"/>
      <c r="BE59" s="780"/>
      <c r="BF59" s="780"/>
      <c r="BG59" s="779"/>
      <c r="BH59" s="104"/>
      <c r="BI59" s="222"/>
      <c r="BJ59" s="222"/>
    </row>
    <row r="60" spans="1:74" s="200" customFormat="1" ht="12" customHeight="1" x14ac:dyDescent="0.25">
      <c r="A60" s="199"/>
      <c r="B60" s="1078" t="s">
        <v>1471</v>
      </c>
      <c r="C60" s="993"/>
      <c r="D60" s="993"/>
      <c r="E60" s="993"/>
      <c r="F60" s="993"/>
      <c r="G60" s="993"/>
      <c r="H60" s="993"/>
      <c r="I60" s="993"/>
      <c r="J60" s="993"/>
      <c r="K60" s="993"/>
      <c r="L60" s="993"/>
      <c r="M60" s="993"/>
      <c r="N60" s="993"/>
      <c r="O60" s="993"/>
      <c r="P60" s="993"/>
      <c r="Q60" s="994"/>
      <c r="R60" s="912"/>
      <c r="AY60" s="222"/>
      <c r="AZ60" s="222"/>
      <c r="BA60" s="222"/>
      <c r="BB60" s="222"/>
      <c r="BC60" s="222"/>
      <c r="BD60" s="780"/>
      <c r="BE60" s="780"/>
      <c r="BF60" s="780"/>
      <c r="BG60" s="779"/>
      <c r="BH60" s="104"/>
      <c r="BI60" s="222"/>
      <c r="BJ60" s="222"/>
    </row>
    <row r="61" spans="1:74" s="200" customFormat="1" ht="12" customHeight="1" x14ac:dyDescent="0.25">
      <c r="A61" s="199"/>
      <c r="B61" s="992" t="s">
        <v>821</v>
      </c>
      <c r="C61" s="994"/>
      <c r="D61" s="994"/>
      <c r="E61" s="994"/>
      <c r="F61" s="994"/>
      <c r="G61" s="994"/>
      <c r="H61" s="994"/>
      <c r="I61" s="994"/>
      <c r="J61" s="994"/>
      <c r="K61" s="994"/>
      <c r="L61" s="994"/>
      <c r="M61" s="994"/>
      <c r="N61" s="994"/>
      <c r="O61" s="994"/>
      <c r="P61" s="994"/>
      <c r="Q61" s="1079"/>
      <c r="R61" s="912"/>
      <c r="AY61" s="222"/>
      <c r="AZ61" s="222"/>
      <c r="BA61" s="222"/>
      <c r="BB61" s="222"/>
      <c r="BC61" s="222"/>
      <c r="BD61" s="780"/>
      <c r="BE61" s="780"/>
      <c r="BF61" s="780"/>
      <c r="BG61" s="779"/>
      <c r="BH61" s="104"/>
      <c r="BI61" s="222"/>
      <c r="BJ61" s="222"/>
    </row>
    <row r="62" spans="1:74" s="200" customFormat="1" ht="12" customHeight="1" x14ac:dyDescent="0.25">
      <c r="A62" s="199"/>
      <c r="B62" s="1080" t="s">
        <v>1472</v>
      </c>
      <c r="C62" s="994"/>
      <c r="D62" s="994"/>
      <c r="E62" s="994"/>
      <c r="F62" s="994"/>
      <c r="G62" s="994"/>
      <c r="H62" s="994"/>
      <c r="I62" s="994"/>
      <c r="J62" s="994"/>
      <c r="K62" s="994"/>
      <c r="L62" s="994"/>
      <c r="M62" s="994"/>
      <c r="N62" s="994"/>
      <c r="O62" s="994"/>
      <c r="P62" s="994"/>
      <c r="Q62" s="994"/>
      <c r="R62" s="912"/>
      <c r="AY62" s="222"/>
      <c r="AZ62" s="222"/>
      <c r="BA62" s="222"/>
      <c r="BB62" s="222"/>
      <c r="BC62" s="222"/>
      <c r="BD62" s="780"/>
      <c r="BE62" s="780"/>
      <c r="BF62" s="780"/>
      <c r="BG62" s="779"/>
      <c r="BH62" s="104"/>
      <c r="BI62" s="222"/>
      <c r="BJ62" s="222"/>
    </row>
    <row r="63" spans="1:74" s="198" customFormat="1" ht="12" customHeight="1" x14ac:dyDescent="0.2">
      <c r="A63" s="56"/>
      <c r="B63" s="1032"/>
      <c r="C63" s="988"/>
      <c r="D63" s="988"/>
      <c r="E63" s="988"/>
      <c r="F63" s="988"/>
      <c r="G63" s="988"/>
      <c r="H63" s="988"/>
      <c r="I63" s="988"/>
      <c r="J63" s="988"/>
      <c r="K63" s="988"/>
      <c r="L63" s="988"/>
      <c r="M63" s="988"/>
      <c r="N63" s="988"/>
      <c r="O63" s="988"/>
      <c r="P63" s="988"/>
      <c r="Q63" s="988"/>
      <c r="AY63" s="220"/>
      <c r="AZ63" s="220"/>
      <c r="BA63" s="220"/>
      <c r="BB63" s="220"/>
      <c r="BC63" s="220"/>
      <c r="BD63" s="773"/>
      <c r="BE63" s="773"/>
      <c r="BF63" s="773"/>
      <c r="BG63" s="966"/>
      <c r="BH63" s="104"/>
      <c r="BI63" s="220"/>
      <c r="BJ63" s="220"/>
    </row>
    <row r="64" spans="1:74" x14ac:dyDescent="0.2">
      <c r="BH64" s="104"/>
      <c r="BK64" s="144"/>
      <c r="BL64" s="144"/>
      <c r="BM64" s="144"/>
      <c r="BN64" s="144"/>
      <c r="BO64" s="144"/>
      <c r="BP64" s="144"/>
      <c r="BQ64" s="144"/>
      <c r="BR64" s="144"/>
      <c r="BS64" s="144"/>
      <c r="BT64" s="144"/>
      <c r="BU64" s="144"/>
      <c r="BV64" s="144"/>
    </row>
    <row r="65" spans="60:74" x14ac:dyDescent="0.2">
      <c r="BH65" s="104"/>
      <c r="BK65" s="144"/>
      <c r="BL65" s="144"/>
      <c r="BM65" s="144"/>
      <c r="BN65" s="144"/>
      <c r="BO65" s="144"/>
      <c r="BP65" s="144"/>
      <c r="BQ65" s="144"/>
      <c r="BR65" s="144"/>
      <c r="BS65" s="144"/>
      <c r="BT65" s="144"/>
      <c r="BU65" s="144"/>
      <c r="BV65" s="144"/>
    </row>
    <row r="66" spans="60:74" x14ac:dyDescent="0.2">
      <c r="BH66" s="104"/>
      <c r="BK66" s="144"/>
      <c r="BL66" s="144"/>
      <c r="BM66" s="144"/>
      <c r="BN66" s="144"/>
      <c r="BO66" s="144"/>
      <c r="BP66" s="144"/>
      <c r="BQ66" s="144"/>
      <c r="BR66" s="144"/>
      <c r="BS66" s="144"/>
      <c r="BT66" s="144"/>
      <c r="BU66" s="144"/>
      <c r="BV66" s="144"/>
    </row>
    <row r="67" spans="60:74" x14ac:dyDescent="0.2">
      <c r="BH67" s="104"/>
      <c r="BK67" s="144"/>
      <c r="BL67" s="144"/>
      <c r="BM67" s="144"/>
      <c r="BN67" s="144"/>
      <c r="BO67" s="144"/>
      <c r="BP67" s="144"/>
      <c r="BQ67" s="144"/>
      <c r="BR67" s="144"/>
      <c r="BS67" s="144"/>
      <c r="BT67" s="144"/>
      <c r="BU67" s="144"/>
      <c r="BV67" s="144"/>
    </row>
    <row r="68" spans="60:74" x14ac:dyDescent="0.2">
      <c r="BH68" s="104"/>
      <c r="BK68" s="144"/>
      <c r="BL68" s="144"/>
      <c r="BM68" s="144"/>
      <c r="BN68" s="144"/>
      <c r="BO68" s="144"/>
      <c r="BP68" s="144"/>
      <c r="BQ68" s="144"/>
      <c r="BR68" s="144"/>
      <c r="BS68" s="144"/>
      <c r="BT68" s="144"/>
      <c r="BU68" s="144"/>
      <c r="BV68" s="144"/>
    </row>
    <row r="69" spans="60:74" x14ac:dyDescent="0.2">
      <c r="BK69" s="144"/>
      <c r="BL69" s="144"/>
      <c r="BM69" s="144"/>
      <c r="BN69" s="144"/>
      <c r="BO69" s="144"/>
      <c r="BP69" s="144"/>
      <c r="BQ69" s="144"/>
      <c r="BR69" s="144"/>
      <c r="BS69" s="144"/>
      <c r="BT69" s="144"/>
      <c r="BU69" s="144"/>
      <c r="BV69" s="144"/>
    </row>
    <row r="70" spans="60:74" x14ac:dyDescent="0.2">
      <c r="BK70" s="144"/>
      <c r="BL70" s="144"/>
      <c r="BM70" s="144"/>
      <c r="BN70" s="144"/>
      <c r="BO70" s="144"/>
      <c r="BP70" s="144"/>
      <c r="BQ70" s="144"/>
      <c r="BR70" s="144"/>
      <c r="BS70" s="144"/>
      <c r="BT70" s="144"/>
      <c r="BU70" s="144"/>
      <c r="BV70" s="144"/>
    </row>
    <row r="71" spans="60:74" x14ac:dyDescent="0.2">
      <c r="BK71" s="144"/>
      <c r="BL71" s="144"/>
      <c r="BM71" s="144"/>
      <c r="BN71" s="144"/>
      <c r="BO71" s="144"/>
      <c r="BP71" s="144"/>
      <c r="BQ71" s="144"/>
      <c r="BR71" s="144"/>
      <c r="BS71" s="144"/>
      <c r="BT71" s="144"/>
      <c r="BU71" s="144"/>
      <c r="BV71" s="144"/>
    </row>
    <row r="72" spans="60:74" x14ac:dyDescent="0.2">
      <c r="BK72" s="144"/>
      <c r="BL72" s="144"/>
      <c r="BM72" s="144"/>
      <c r="BN72" s="144"/>
      <c r="BO72" s="144"/>
      <c r="BP72" s="144"/>
      <c r="BQ72" s="144"/>
      <c r="BR72" s="144"/>
      <c r="BS72" s="144"/>
      <c r="BT72" s="144"/>
      <c r="BU72" s="144"/>
      <c r="BV72" s="144"/>
    </row>
    <row r="73" spans="60:74" x14ac:dyDescent="0.2">
      <c r="BK73" s="144"/>
      <c r="BL73" s="144"/>
      <c r="BM73" s="144"/>
      <c r="BN73" s="144"/>
      <c r="BO73" s="144"/>
      <c r="BP73" s="144"/>
      <c r="BQ73" s="144"/>
      <c r="BR73" s="144"/>
      <c r="BS73" s="144"/>
      <c r="BT73" s="144"/>
      <c r="BU73" s="144"/>
      <c r="BV73" s="144"/>
    </row>
    <row r="74" spans="60:74" x14ac:dyDescent="0.2">
      <c r="BK74" s="144"/>
      <c r="BL74" s="144"/>
      <c r="BM74" s="144"/>
      <c r="BN74" s="144"/>
      <c r="BO74" s="144"/>
      <c r="BP74" s="144"/>
      <c r="BQ74" s="144"/>
      <c r="BR74" s="144"/>
      <c r="BS74" s="144"/>
      <c r="BT74" s="144"/>
      <c r="BU74" s="144"/>
      <c r="BV74" s="144"/>
    </row>
    <row r="75" spans="60:74" x14ac:dyDescent="0.2">
      <c r="BK75" s="144"/>
      <c r="BL75" s="144"/>
      <c r="BM75" s="144"/>
      <c r="BN75" s="144"/>
      <c r="BO75" s="144"/>
      <c r="BP75" s="144"/>
      <c r="BQ75" s="144"/>
      <c r="BR75" s="144"/>
      <c r="BS75" s="144"/>
      <c r="BT75" s="144"/>
      <c r="BU75" s="144"/>
      <c r="BV75" s="144"/>
    </row>
    <row r="76" spans="60:74" x14ac:dyDescent="0.2">
      <c r="BK76" s="144"/>
      <c r="BL76" s="144"/>
      <c r="BM76" s="144"/>
      <c r="BN76" s="144"/>
      <c r="BO76" s="144"/>
      <c r="BP76" s="144"/>
      <c r="BQ76" s="144"/>
      <c r="BR76" s="144"/>
      <c r="BS76" s="144"/>
      <c r="BT76" s="144"/>
      <c r="BU76" s="144"/>
      <c r="BV76" s="144"/>
    </row>
    <row r="77" spans="60:74" x14ac:dyDescent="0.2">
      <c r="BK77" s="144"/>
      <c r="BL77" s="144"/>
      <c r="BM77" s="144"/>
      <c r="BN77" s="144"/>
      <c r="BO77" s="144"/>
      <c r="BP77" s="144"/>
      <c r="BQ77" s="144"/>
      <c r="BR77" s="144"/>
      <c r="BS77" s="144"/>
      <c r="BT77" s="144"/>
      <c r="BU77" s="144"/>
      <c r="BV77" s="144"/>
    </row>
    <row r="78" spans="60:74" x14ac:dyDescent="0.2">
      <c r="BK78" s="144"/>
      <c r="BL78" s="144"/>
      <c r="BM78" s="144"/>
      <c r="BN78" s="144"/>
      <c r="BO78" s="144"/>
      <c r="BP78" s="144"/>
      <c r="BQ78" s="144"/>
      <c r="BR78" s="144"/>
      <c r="BS78" s="144"/>
      <c r="BT78" s="144"/>
      <c r="BU78" s="144"/>
      <c r="BV78" s="144"/>
    </row>
    <row r="79" spans="60:74" x14ac:dyDescent="0.2">
      <c r="BK79" s="144"/>
      <c r="BL79" s="144"/>
      <c r="BM79" s="144"/>
      <c r="BN79" s="144"/>
      <c r="BO79" s="144"/>
      <c r="BP79" s="144"/>
      <c r="BQ79" s="144"/>
      <c r="BR79" s="144"/>
      <c r="BS79" s="144"/>
      <c r="BT79" s="144"/>
      <c r="BU79" s="144"/>
      <c r="BV79" s="144"/>
    </row>
    <row r="80" spans="60:74" x14ac:dyDescent="0.2">
      <c r="BK80" s="144"/>
      <c r="BL80" s="144"/>
      <c r="BM80" s="144"/>
      <c r="BN80" s="144"/>
      <c r="BO80" s="144"/>
      <c r="BP80" s="144"/>
      <c r="BQ80" s="144"/>
      <c r="BR80" s="144"/>
      <c r="BS80" s="144"/>
      <c r="BT80" s="144"/>
      <c r="BU80" s="144"/>
      <c r="BV80" s="144"/>
    </row>
    <row r="81" spans="63:74" x14ac:dyDescent="0.2">
      <c r="BK81" s="144"/>
      <c r="BL81" s="144"/>
      <c r="BM81" s="144"/>
      <c r="BN81" s="144"/>
      <c r="BO81" s="144"/>
      <c r="BP81" s="144"/>
      <c r="BQ81" s="144"/>
      <c r="BR81" s="144"/>
      <c r="BS81" s="144"/>
      <c r="BT81" s="144"/>
      <c r="BU81" s="144"/>
      <c r="BV81" s="144"/>
    </row>
    <row r="82" spans="63:74" x14ac:dyDescent="0.2">
      <c r="BK82" s="144"/>
      <c r="BL82" s="144"/>
      <c r="BM82" s="144"/>
      <c r="BN82" s="144"/>
      <c r="BO82" s="144"/>
      <c r="BP82" s="144"/>
      <c r="BQ82" s="144"/>
      <c r="BR82" s="144"/>
      <c r="BS82" s="144"/>
      <c r="BT82" s="144"/>
      <c r="BU82" s="144"/>
      <c r="BV82" s="144"/>
    </row>
    <row r="83" spans="63:74" x14ac:dyDescent="0.2">
      <c r="BK83" s="144"/>
      <c r="BL83" s="144"/>
      <c r="BM83" s="144"/>
      <c r="BN83" s="144"/>
      <c r="BO83" s="144"/>
      <c r="BP83" s="144"/>
      <c r="BQ83" s="144"/>
      <c r="BR83" s="144"/>
      <c r="BS83" s="144"/>
      <c r="BT83" s="144"/>
      <c r="BU83" s="144"/>
      <c r="BV83" s="144"/>
    </row>
    <row r="84" spans="63:74" x14ac:dyDescent="0.2">
      <c r="BK84" s="144"/>
      <c r="BL84" s="144"/>
      <c r="BM84" s="144"/>
      <c r="BN84" s="144"/>
      <c r="BO84" s="144"/>
      <c r="BP84" s="144"/>
      <c r="BQ84" s="144"/>
      <c r="BR84" s="144"/>
      <c r="BS84" s="144"/>
      <c r="BT84" s="144"/>
      <c r="BU84" s="144"/>
      <c r="BV84" s="144"/>
    </row>
    <row r="85" spans="63:74" x14ac:dyDescent="0.2">
      <c r="BK85" s="144"/>
      <c r="BL85" s="144"/>
      <c r="BM85" s="144"/>
      <c r="BN85" s="144"/>
      <c r="BO85" s="144"/>
      <c r="BP85" s="144"/>
      <c r="BQ85" s="144"/>
      <c r="BR85" s="144"/>
      <c r="BS85" s="144"/>
      <c r="BT85" s="144"/>
      <c r="BU85" s="144"/>
      <c r="BV85" s="144"/>
    </row>
    <row r="86" spans="63:74" x14ac:dyDescent="0.2">
      <c r="BK86" s="144"/>
      <c r="BL86" s="144"/>
      <c r="BM86" s="144"/>
      <c r="BN86" s="144"/>
      <c r="BO86" s="144"/>
      <c r="BP86" s="144"/>
      <c r="BQ86" s="144"/>
      <c r="BR86" s="144"/>
      <c r="BS86" s="144"/>
      <c r="BT86" s="144"/>
      <c r="BU86" s="144"/>
      <c r="BV86" s="144"/>
    </row>
    <row r="87" spans="63:74" x14ac:dyDescent="0.2">
      <c r="BK87" s="144"/>
      <c r="BL87" s="144"/>
      <c r="BM87" s="144"/>
      <c r="BN87" s="144"/>
      <c r="BO87" s="144"/>
      <c r="BP87" s="144"/>
      <c r="BQ87" s="144"/>
      <c r="BR87" s="144"/>
      <c r="BS87" s="144"/>
      <c r="BT87" s="144"/>
      <c r="BU87" s="144"/>
      <c r="BV87" s="144"/>
    </row>
    <row r="88" spans="63:74" x14ac:dyDescent="0.2">
      <c r="BK88" s="144"/>
      <c r="BL88" s="144"/>
      <c r="BM88" s="144"/>
      <c r="BN88" s="144"/>
      <c r="BO88" s="144"/>
      <c r="BP88" s="144"/>
      <c r="BQ88" s="144"/>
      <c r="BR88" s="144"/>
      <c r="BS88" s="144"/>
      <c r="BT88" s="144"/>
      <c r="BU88" s="144"/>
      <c r="BV88" s="144"/>
    </row>
    <row r="89" spans="63:74" x14ac:dyDescent="0.2">
      <c r="BK89" s="144"/>
      <c r="BL89" s="144"/>
      <c r="BM89" s="144"/>
      <c r="BN89" s="144"/>
      <c r="BO89" s="144"/>
      <c r="BP89" s="144"/>
      <c r="BQ89" s="144"/>
      <c r="BR89" s="144"/>
      <c r="BS89" s="144"/>
      <c r="BT89" s="144"/>
      <c r="BU89" s="144"/>
      <c r="BV89" s="144"/>
    </row>
    <row r="90" spans="63:74" x14ac:dyDescent="0.2">
      <c r="BK90" s="144"/>
      <c r="BL90" s="144"/>
      <c r="BM90" s="144"/>
      <c r="BN90" s="144"/>
      <c r="BO90" s="144"/>
      <c r="BP90" s="144"/>
      <c r="BQ90" s="144"/>
      <c r="BR90" s="144"/>
      <c r="BS90" s="144"/>
      <c r="BT90" s="144"/>
      <c r="BU90" s="144"/>
      <c r="BV90" s="144"/>
    </row>
    <row r="91" spans="63:74" x14ac:dyDescent="0.2">
      <c r="BK91" s="144"/>
      <c r="BL91" s="144"/>
      <c r="BM91" s="144"/>
      <c r="BN91" s="144"/>
      <c r="BO91" s="144"/>
      <c r="BP91" s="144"/>
      <c r="BQ91" s="144"/>
      <c r="BR91" s="144"/>
      <c r="BS91" s="144"/>
      <c r="BT91" s="144"/>
      <c r="BU91" s="144"/>
      <c r="BV91" s="144"/>
    </row>
    <row r="92" spans="63:74" x14ac:dyDescent="0.2">
      <c r="BK92" s="144"/>
      <c r="BL92" s="144"/>
      <c r="BM92" s="144"/>
      <c r="BN92" s="144"/>
      <c r="BO92" s="144"/>
      <c r="BP92" s="144"/>
      <c r="BQ92" s="144"/>
      <c r="BR92" s="144"/>
      <c r="BS92" s="144"/>
      <c r="BT92" s="144"/>
      <c r="BU92" s="144"/>
      <c r="BV92" s="144"/>
    </row>
    <row r="93" spans="63:74" x14ac:dyDescent="0.2">
      <c r="BK93" s="144"/>
      <c r="BL93" s="144"/>
      <c r="BM93" s="144"/>
      <c r="BN93" s="144"/>
      <c r="BO93" s="144"/>
      <c r="BP93" s="144"/>
      <c r="BQ93" s="144"/>
      <c r="BR93" s="144"/>
      <c r="BS93" s="144"/>
      <c r="BT93" s="144"/>
      <c r="BU93" s="144"/>
      <c r="BV93" s="144"/>
    </row>
    <row r="94" spans="63:74" x14ac:dyDescent="0.2">
      <c r="BK94" s="144"/>
      <c r="BL94" s="144"/>
      <c r="BM94" s="144"/>
      <c r="BN94" s="144"/>
      <c r="BO94" s="144"/>
      <c r="BP94" s="144"/>
      <c r="BQ94" s="144"/>
      <c r="BR94" s="144"/>
      <c r="BS94" s="144"/>
      <c r="BT94" s="144"/>
      <c r="BU94" s="144"/>
      <c r="BV94" s="144"/>
    </row>
    <row r="95" spans="63:74" x14ac:dyDescent="0.2">
      <c r="BK95" s="144"/>
      <c r="BL95" s="144"/>
      <c r="BM95" s="144"/>
      <c r="BN95" s="144"/>
      <c r="BO95" s="144"/>
      <c r="BP95" s="144"/>
      <c r="BQ95" s="144"/>
      <c r="BR95" s="144"/>
      <c r="BS95" s="144"/>
      <c r="BT95" s="144"/>
      <c r="BU95" s="144"/>
      <c r="BV95" s="144"/>
    </row>
    <row r="96" spans="63:74" x14ac:dyDescent="0.2">
      <c r="BK96" s="144"/>
      <c r="BL96" s="144"/>
      <c r="BM96" s="144"/>
      <c r="BN96" s="144"/>
      <c r="BO96" s="144"/>
      <c r="BP96" s="144"/>
      <c r="BQ96" s="144"/>
      <c r="BR96" s="144"/>
      <c r="BS96" s="144"/>
      <c r="BT96" s="144"/>
      <c r="BU96" s="144"/>
      <c r="BV96" s="144"/>
    </row>
    <row r="97" spans="63:74" x14ac:dyDescent="0.2">
      <c r="BK97" s="144"/>
      <c r="BL97" s="144"/>
      <c r="BM97" s="144"/>
      <c r="BN97" s="144"/>
      <c r="BO97" s="144"/>
      <c r="BP97" s="144"/>
      <c r="BQ97" s="144"/>
      <c r="BR97" s="144"/>
      <c r="BS97" s="144"/>
      <c r="BT97" s="144"/>
      <c r="BU97" s="144"/>
      <c r="BV97" s="144"/>
    </row>
    <row r="98" spans="63:74" x14ac:dyDescent="0.2">
      <c r="BK98" s="144"/>
      <c r="BL98" s="144"/>
      <c r="BM98" s="144"/>
      <c r="BN98" s="144"/>
      <c r="BO98" s="144"/>
      <c r="BP98" s="144"/>
      <c r="BQ98" s="144"/>
      <c r="BR98" s="144"/>
      <c r="BS98" s="144"/>
      <c r="BT98" s="144"/>
      <c r="BU98" s="144"/>
      <c r="BV98" s="144"/>
    </row>
    <row r="99" spans="63:74" x14ac:dyDescent="0.2">
      <c r="BK99" s="144"/>
      <c r="BL99" s="144"/>
      <c r="BM99" s="144"/>
      <c r="BN99" s="144"/>
      <c r="BO99" s="144"/>
      <c r="BP99" s="144"/>
      <c r="BQ99" s="144"/>
      <c r="BR99" s="144"/>
      <c r="BS99" s="144"/>
      <c r="BT99" s="144"/>
      <c r="BU99" s="144"/>
      <c r="BV99" s="144"/>
    </row>
    <row r="100" spans="63:74" x14ac:dyDescent="0.2">
      <c r="BK100" s="144"/>
      <c r="BL100" s="144"/>
      <c r="BM100" s="144"/>
      <c r="BN100" s="144"/>
      <c r="BO100" s="144"/>
      <c r="BP100" s="144"/>
      <c r="BQ100" s="144"/>
      <c r="BR100" s="144"/>
      <c r="BS100" s="144"/>
      <c r="BT100" s="144"/>
      <c r="BU100" s="144"/>
      <c r="BV100" s="144"/>
    </row>
    <row r="101" spans="63:74" x14ac:dyDescent="0.2">
      <c r="BK101" s="144"/>
      <c r="BL101" s="144"/>
      <c r="BM101" s="144"/>
      <c r="BN101" s="144"/>
      <c r="BO101" s="144"/>
      <c r="BP101" s="144"/>
      <c r="BQ101" s="144"/>
      <c r="BR101" s="144"/>
      <c r="BS101" s="144"/>
      <c r="BT101" s="144"/>
      <c r="BU101" s="144"/>
      <c r="BV101" s="144"/>
    </row>
    <row r="102" spans="63:74" x14ac:dyDescent="0.2">
      <c r="BK102" s="144"/>
      <c r="BL102" s="144"/>
      <c r="BM102" s="144"/>
      <c r="BN102" s="144"/>
      <c r="BO102" s="144"/>
      <c r="BP102" s="144"/>
      <c r="BQ102" s="144"/>
      <c r="BR102" s="144"/>
      <c r="BS102" s="144"/>
      <c r="BT102" s="144"/>
      <c r="BU102" s="144"/>
      <c r="BV102" s="144"/>
    </row>
    <row r="103" spans="63:74" x14ac:dyDescent="0.2">
      <c r="BK103" s="144"/>
      <c r="BL103" s="144"/>
      <c r="BM103" s="144"/>
      <c r="BN103" s="144"/>
      <c r="BO103" s="144"/>
      <c r="BP103" s="144"/>
      <c r="BQ103" s="144"/>
      <c r="BR103" s="144"/>
      <c r="BS103" s="144"/>
      <c r="BT103" s="144"/>
      <c r="BU103" s="144"/>
      <c r="BV103" s="144"/>
    </row>
    <row r="104" spans="63:74" x14ac:dyDescent="0.2">
      <c r="BK104" s="144"/>
      <c r="BL104" s="144"/>
      <c r="BM104" s="144"/>
      <c r="BN104" s="144"/>
      <c r="BO104" s="144"/>
      <c r="BP104" s="144"/>
      <c r="BQ104" s="144"/>
      <c r="BR104" s="144"/>
      <c r="BS104" s="144"/>
      <c r="BT104" s="144"/>
      <c r="BU104" s="144"/>
      <c r="BV104" s="144"/>
    </row>
    <row r="105" spans="63:74" x14ac:dyDescent="0.2">
      <c r="BK105" s="144"/>
      <c r="BL105" s="144"/>
      <c r="BM105" s="144"/>
      <c r="BN105" s="144"/>
      <c r="BO105" s="144"/>
      <c r="BP105" s="144"/>
      <c r="BQ105" s="144"/>
      <c r="BR105" s="144"/>
      <c r="BS105" s="144"/>
      <c r="BT105" s="144"/>
      <c r="BU105" s="144"/>
      <c r="BV105" s="144"/>
    </row>
    <row r="106" spans="63:74" x14ac:dyDescent="0.2">
      <c r="BK106" s="144"/>
      <c r="BL106" s="144"/>
      <c r="BM106" s="144"/>
      <c r="BN106" s="144"/>
      <c r="BO106" s="144"/>
      <c r="BP106" s="144"/>
      <c r="BQ106" s="144"/>
      <c r="BR106" s="144"/>
      <c r="BS106" s="144"/>
      <c r="BT106" s="144"/>
      <c r="BU106" s="144"/>
      <c r="BV106" s="144"/>
    </row>
    <row r="107" spans="63:74" x14ac:dyDescent="0.2">
      <c r="BK107" s="144"/>
      <c r="BL107" s="144"/>
      <c r="BM107" s="144"/>
      <c r="BN107" s="144"/>
      <c r="BO107" s="144"/>
      <c r="BP107" s="144"/>
      <c r="BQ107" s="144"/>
      <c r="BR107" s="144"/>
      <c r="BS107" s="144"/>
      <c r="BT107" s="144"/>
      <c r="BU107" s="144"/>
      <c r="BV107" s="144"/>
    </row>
    <row r="108" spans="63:74" x14ac:dyDescent="0.2">
      <c r="BK108" s="144"/>
      <c r="BL108" s="144"/>
      <c r="BM108" s="144"/>
      <c r="BN108" s="144"/>
      <c r="BO108" s="144"/>
      <c r="BP108" s="144"/>
      <c r="BQ108" s="144"/>
      <c r="BR108" s="144"/>
      <c r="BS108" s="144"/>
      <c r="BT108" s="144"/>
      <c r="BU108" s="144"/>
      <c r="BV108" s="144"/>
    </row>
    <row r="109" spans="63:74" x14ac:dyDescent="0.2">
      <c r="BK109" s="144"/>
      <c r="BL109" s="144"/>
      <c r="BM109" s="144"/>
      <c r="BN109" s="144"/>
      <c r="BO109" s="144"/>
      <c r="BP109" s="144"/>
      <c r="BQ109" s="144"/>
      <c r="BR109" s="144"/>
      <c r="BS109" s="144"/>
      <c r="BT109" s="144"/>
      <c r="BU109" s="144"/>
      <c r="BV109" s="144"/>
    </row>
    <row r="110" spans="63:74" x14ac:dyDescent="0.2">
      <c r="BK110" s="144"/>
      <c r="BL110" s="144"/>
      <c r="BM110" s="144"/>
      <c r="BN110" s="144"/>
      <c r="BO110" s="144"/>
      <c r="BP110" s="144"/>
      <c r="BQ110" s="144"/>
      <c r="BR110" s="144"/>
      <c r="BS110" s="144"/>
      <c r="BT110" s="144"/>
      <c r="BU110" s="144"/>
      <c r="BV110" s="144"/>
    </row>
    <row r="111" spans="63:74" x14ac:dyDescent="0.2">
      <c r="BK111" s="144"/>
      <c r="BL111" s="144"/>
      <c r="BM111" s="144"/>
      <c r="BN111" s="144"/>
      <c r="BO111" s="144"/>
      <c r="BP111" s="144"/>
      <c r="BQ111" s="144"/>
      <c r="BR111" s="144"/>
      <c r="BS111" s="144"/>
      <c r="BT111" s="144"/>
      <c r="BU111" s="144"/>
      <c r="BV111" s="144"/>
    </row>
    <row r="112" spans="63:74" x14ac:dyDescent="0.2">
      <c r="BK112" s="144"/>
      <c r="BL112" s="144"/>
      <c r="BM112" s="144"/>
      <c r="BN112" s="144"/>
      <c r="BO112" s="144"/>
      <c r="BP112" s="144"/>
      <c r="BQ112" s="144"/>
      <c r="BR112" s="144"/>
      <c r="BS112" s="144"/>
      <c r="BT112" s="144"/>
      <c r="BU112" s="144"/>
      <c r="BV112" s="144"/>
    </row>
    <row r="113" spans="63:74" x14ac:dyDescent="0.2">
      <c r="BK113" s="144"/>
      <c r="BL113" s="144"/>
      <c r="BM113" s="144"/>
      <c r="BN113" s="144"/>
      <c r="BO113" s="144"/>
      <c r="BP113" s="144"/>
      <c r="BQ113" s="144"/>
      <c r="BR113" s="144"/>
      <c r="BS113" s="144"/>
      <c r="BT113" s="144"/>
      <c r="BU113" s="144"/>
      <c r="BV113" s="144"/>
    </row>
    <row r="114" spans="63:74" x14ac:dyDescent="0.2">
      <c r="BK114" s="144"/>
      <c r="BL114" s="144"/>
      <c r="BM114" s="144"/>
      <c r="BN114" s="144"/>
      <c r="BO114" s="144"/>
      <c r="BP114" s="144"/>
      <c r="BQ114" s="144"/>
      <c r="BR114" s="144"/>
      <c r="BS114" s="144"/>
      <c r="BT114" s="144"/>
      <c r="BU114" s="144"/>
      <c r="BV114" s="144"/>
    </row>
    <row r="115" spans="63:74" x14ac:dyDescent="0.2">
      <c r="BK115" s="144"/>
      <c r="BL115" s="144"/>
      <c r="BM115" s="144"/>
      <c r="BN115" s="144"/>
      <c r="BO115" s="144"/>
      <c r="BP115" s="144"/>
      <c r="BQ115" s="144"/>
      <c r="BR115" s="144"/>
      <c r="BS115" s="144"/>
      <c r="BT115" s="144"/>
      <c r="BU115" s="144"/>
      <c r="BV115" s="144"/>
    </row>
    <row r="116" spans="63:74" x14ac:dyDescent="0.2">
      <c r="BK116" s="144"/>
      <c r="BL116" s="144"/>
      <c r="BM116" s="144"/>
      <c r="BN116" s="144"/>
      <c r="BO116" s="144"/>
      <c r="BP116" s="144"/>
      <c r="BQ116" s="144"/>
      <c r="BR116" s="144"/>
      <c r="BS116" s="144"/>
      <c r="BT116" s="144"/>
      <c r="BU116" s="144"/>
      <c r="BV116" s="144"/>
    </row>
    <row r="117" spans="63:74" x14ac:dyDescent="0.2">
      <c r="BK117" s="144"/>
      <c r="BL117" s="144"/>
      <c r="BM117" s="144"/>
      <c r="BN117" s="144"/>
      <c r="BO117" s="144"/>
      <c r="BP117" s="144"/>
      <c r="BQ117" s="144"/>
      <c r="BR117" s="144"/>
      <c r="BS117" s="144"/>
      <c r="BT117" s="144"/>
      <c r="BU117" s="144"/>
      <c r="BV117" s="144"/>
    </row>
    <row r="118" spans="63:74" x14ac:dyDescent="0.2">
      <c r="BK118" s="144"/>
      <c r="BL118" s="144"/>
      <c r="BM118" s="144"/>
      <c r="BN118" s="144"/>
      <c r="BO118" s="144"/>
      <c r="BP118" s="144"/>
      <c r="BQ118" s="144"/>
      <c r="BR118" s="144"/>
      <c r="BS118" s="144"/>
      <c r="BT118" s="144"/>
      <c r="BU118" s="144"/>
      <c r="BV118" s="144"/>
    </row>
    <row r="119" spans="63:74" x14ac:dyDescent="0.2">
      <c r="BK119" s="144"/>
      <c r="BL119" s="144"/>
      <c r="BM119" s="144"/>
      <c r="BN119" s="144"/>
      <c r="BO119" s="144"/>
      <c r="BP119" s="144"/>
      <c r="BQ119" s="144"/>
      <c r="BR119" s="144"/>
      <c r="BS119" s="144"/>
      <c r="BT119" s="144"/>
      <c r="BU119" s="144"/>
      <c r="BV119" s="144"/>
    </row>
    <row r="120" spans="63:74" x14ac:dyDescent="0.2">
      <c r="BK120" s="144"/>
      <c r="BL120" s="144"/>
      <c r="BM120" s="144"/>
      <c r="BN120" s="144"/>
      <c r="BO120" s="144"/>
      <c r="BP120" s="144"/>
      <c r="BQ120" s="144"/>
      <c r="BR120" s="144"/>
      <c r="BS120" s="144"/>
      <c r="BT120" s="144"/>
      <c r="BU120" s="144"/>
      <c r="BV120" s="144"/>
    </row>
    <row r="121" spans="63:74" x14ac:dyDescent="0.2">
      <c r="BK121" s="144"/>
      <c r="BL121" s="144"/>
      <c r="BM121" s="144"/>
      <c r="BN121" s="144"/>
      <c r="BO121" s="144"/>
      <c r="BP121" s="144"/>
      <c r="BQ121" s="144"/>
      <c r="BR121" s="144"/>
      <c r="BS121" s="144"/>
      <c r="BT121" s="144"/>
      <c r="BU121" s="144"/>
      <c r="BV121" s="144"/>
    </row>
    <row r="122" spans="63:74" x14ac:dyDescent="0.2">
      <c r="BK122" s="144"/>
      <c r="BL122" s="144"/>
      <c r="BM122" s="144"/>
      <c r="BN122" s="144"/>
      <c r="BO122" s="144"/>
      <c r="BP122" s="144"/>
      <c r="BQ122" s="144"/>
      <c r="BR122" s="144"/>
      <c r="BS122" s="144"/>
      <c r="BT122" s="144"/>
      <c r="BU122" s="144"/>
      <c r="BV122" s="144"/>
    </row>
    <row r="123" spans="63:74" x14ac:dyDescent="0.2">
      <c r="BK123" s="144"/>
      <c r="BL123" s="144"/>
      <c r="BM123" s="144"/>
      <c r="BN123" s="144"/>
      <c r="BO123" s="144"/>
      <c r="BP123" s="144"/>
      <c r="BQ123" s="144"/>
      <c r="BR123" s="144"/>
      <c r="BS123" s="144"/>
      <c r="BT123" s="144"/>
      <c r="BU123" s="144"/>
      <c r="BV123" s="144"/>
    </row>
    <row r="124" spans="63:74" x14ac:dyDescent="0.2">
      <c r="BK124" s="144"/>
      <c r="BL124" s="144"/>
      <c r="BM124" s="144"/>
      <c r="BN124" s="144"/>
      <c r="BO124" s="144"/>
      <c r="BP124" s="144"/>
      <c r="BQ124" s="144"/>
      <c r="BR124" s="144"/>
      <c r="BS124" s="144"/>
      <c r="BT124" s="144"/>
      <c r="BU124" s="144"/>
      <c r="BV124" s="144"/>
    </row>
    <row r="125" spans="63:74" x14ac:dyDescent="0.2">
      <c r="BK125" s="144"/>
      <c r="BL125" s="144"/>
      <c r="BM125" s="144"/>
      <c r="BN125" s="144"/>
      <c r="BO125" s="144"/>
      <c r="BP125" s="144"/>
      <c r="BQ125" s="144"/>
      <c r="BR125" s="144"/>
      <c r="BS125" s="144"/>
      <c r="BT125" s="144"/>
      <c r="BU125" s="144"/>
      <c r="BV125" s="144"/>
    </row>
    <row r="126" spans="63:74" x14ac:dyDescent="0.2">
      <c r="BK126" s="144"/>
      <c r="BL126" s="144"/>
      <c r="BM126" s="144"/>
      <c r="BN126" s="144"/>
      <c r="BO126" s="144"/>
      <c r="BP126" s="144"/>
      <c r="BQ126" s="144"/>
      <c r="BR126" s="144"/>
      <c r="BS126" s="144"/>
      <c r="BT126" s="144"/>
      <c r="BU126" s="144"/>
      <c r="BV126" s="144"/>
    </row>
    <row r="127" spans="63:74" x14ac:dyDescent="0.2">
      <c r="BK127" s="144"/>
      <c r="BL127" s="144"/>
      <c r="BM127" s="144"/>
      <c r="BN127" s="144"/>
      <c r="BO127" s="144"/>
      <c r="BP127" s="144"/>
      <c r="BQ127" s="144"/>
      <c r="BR127" s="144"/>
      <c r="BS127" s="144"/>
      <c r="BT127" s="144"/>
      <c r="BU127" s="144"/>
      <c r="BV127" s="144"/>
    </row>
    <row r="128" spans="63:74" x14ac:dyDescent="0.2">
      <c r="BK128" s="144"/>
      <c r="BL128" s="144"/>
      <c r="BM128" s="144"/>
      <c r="BN128" s="144"/>
      <c r="BO128" s="144"/>
      <c r="BP128" s="144"/>
      <c r="BQ128" s="144"/>
      <c r="BR128" s="144"/>
      <c r="BS128" s="144"/>
      <c r="BT128" s="144"/>
      <c r="BU128" s="144"/>
      <c r="BV128" s="144"/>
    </row>
    <row r="129" spans="63:74" x14ac:dyDescent="0.2">
      <c r="BK129" s="144"/>
      <c r="BL129" s="144"/>
      <c r="BM129" s="144"/>
      <c r="BN129" s="144"/>
      <c r="BO129" s="144"/>
      <c r="BP129" s="144"/>
      <c r="BQ129" s="144"/>
      <c r="BR129" s="144"/>
      <c r="BS129" s="144"/>
      <c r="BT129" s="144"/>
      <c r="BU129" s="144"/>
      <c r="BV129" s="144"/>
    </row>
    <row r="130" spans="63:74" x14ac:dyDescent="0.2">
      <c r="BK130" s="144"/>
      <c r="BL130" s="144"/>
      <c r="BM130" s="144"/>
      <c r="BN130" s="144"/>
      <c r="BO130" s="144"/>
      <c r="BP130" s="144"/>
      <c r="BQ130" s="144"/>
      <c r="BR130" s="144"/>
      <c r="BS130" s="144"/>
      <c r="BT130" s="144"/>
      <c r="BU130" s="144"/>
      <c r="BV130" s="144"/>
    </row>
    <row r="131" spans="63:74" x14ac:dyDescent="0.2">
      <c r="BK131" s="144"/>
      <c r="BL131" s="144"/>
      <c r="BM131" s="144"/>
      <c r="BN131" s="144"/>
      <c r="BO131" s="144"/>
      <c r="BP131" s="144"/>
      <c r="BQ131" s="144"/>
      <c r="BR131" s="144"/>
      <c r="BS131" s="144"/>
      <c r="BT131" s="144"/>
      <c r="BU131" s="144"/>
      <c r="BV131" s="144"/>
    </row>
    <row r="132" spans="63:74" x14ac:dyDescent="0.2">
      <c r="BK132" s="144"/>
      <c r="BL132" s="144"/>
      <c r="BM132" s="144"/>
      <c r="BN132" s="144"/>
      <c r="BO132" s="144"/>
      <c r="BP132" s="144"/>
      <c r="BQ132" s="144"/>
      <c r="BR132" s="144"/>
      <c r="BS132" s="144"/>
      <c r="BT132" s="144"/>
      <c r="BU132" s="144"/>
      <c r="BV132" s="144"/>
    </row>
    <row r="133" spans="63:74" x14ac:dyDescent="0.2">
      <c r="BK133" s="144"/>
      <c r="BL133" s="144"/>
      <c r="BM133" s="144"/>
      <c r="BN133" s="144"/>
      <c r="BO133" s="144"/>
      <c r="BP133" s="144"/>
      <c r="BQ133" s="144"/>
      <c r="BR133" s="144"/>
      <c r="BS133" s="144"/>
      <c r="BT133" s="144"/>
      <c r="BU133" s="144"/>
      <c r="BV133" s="144"/>
    </row>
    <row r="134" spans="63:74" x14ac:dyDescent="0.2">
      <c r="BK134" s="144"/>
      <c r="BL134" s="144"/>
      <c r="BM134" s="144"/>
      <c r="BN134" s="144"/>
      <c r="BO134" s="144"/>
      <c r="BP134" s="144"/>
      <c r="BQ134" s="144"/>
      <c r="BR134" s="144"/>
      <c r="BS134" s="144"/>
      <c r="BT134" s="144"/>
      <c r="BU134" s="144"/>
      <c r="BV134" s="144"/>
    </row>
    <row r="135" spans="63:74" x14ac:dyDescent="0.2">
      <c r="BK135" s="144"/>
      <c r="BL135" s="144"/>
      <c r="BM135" s="144"/>
      <c r="BN135" s="144"/>
      <c r="BO135" s="144"/>
      <c r="BP135" s="144"/>
      <c r="BQ135" s="144"/>
      <c r="BR135" s="144"/>
      <c r="BS135" s="144"/>
      <c r="BT135" s="144"/>
      <c r="BU135" s="144"/>
      <c r="BV135" s="144"/>
    </row>
    <row r="136" spans="63:74" x14ac:dyDescent="0.2">
      <c r="BK136" s="144"/>
      <c r="BL136" s="144"/>
      <c r="BM136" s="144"/>
      <c r="BN136" s="144"/>
      <c r="BO136" s="144"/>
      <c r="BP136" s="144"/>
      <c r="BQ136" s="144"/>
      <c r="BR136" s="144"/>
      <c r="BS136" s="144"/>
      <c r="BT136" s="144"/>
      <c r="BU136" s="144"/>
      <c r="BV136" s="144"/>
    </row>
    <row r="137" spans="63:74" x14ac:dyDescent="0.2">
      <c r="BK137" s="144"/>
      <c r="BL137" s="144"/>
      <c r="BM137" s="144"/>
      <c r="BN137" s="144"/>
      <c r="BO137" s="144"/>
      <c r="BP137" s="144"/>
      <c r="BQ137" s="144"/>
      <c r="BR137" s="144"/>
      <c r="BS137" s="144"/>
      <c r="BT137" s="144"/>
      <c r="BU137" s="144"/>
      <c r="BV137" s="144"/>
    </row>
    <row r="138" spans="63:74" x14ac:dyDescent="0.2">
      <c r="BK138" s="144"/>
      <c r="BL138" s="144"/>
      <c r="BM138" s="144"/>
      <c r="BN138" s="144"/>
      <c r="BO138" s="144"/>
      <c r="BP138" s="144"/>
      <c r="BQ138" s="144"/>
      <c r="BR138" s="144"/>
      <c r="BS138" s="144"/>
      <c r="BT138" s="144"/>
      <c r="BU138" s="144"/>
      <c r="BV138" s="144"/>
    </row>
    <row r="139" spans="63:74" x14ac:dyDescent="0.2">
      <c r="BK139" s="144"/>
      <c r="BL139" s="144"/>
      <c r="BM139" s="144"/>
      <c r="BN139" s="144"/>
      <c r="BO139" s="144"/>
      <c r="BP139" s="144"/>
      <c r="BQ139" s="144"/>
      <c r="BR139" s="144"/>
      <c r="BS139" s="144"/>
      <c r="BT139" s="144"/>
      <c r="BU139" s="144"/>
      <c r="BV139" s="144"/>
    </row>
    <row r="140" spans="63:74" x14ac:dyDescent="0.2">
      <c r="BK140" s="144"/>
      <c r="BL140" s="144"/>
      <c r="BM140" s="144"/>
      <c r="BN140" s="144"/>
      <c r="BO140" s="144"/>
      <c r="BP140" s="144"/>
      <c r="BQ140" s="144"/>
      <c r="BR140" s="144"/>
      <c r="BS140" s="144"/>
      <c r="BT140" s="144"/>
      <c r="BU140" s="144"/>
      <c r="BV140" s="144"/>
    </row>
    <row r="141" spans="63:74" x14ac:dyDescent="0.2">
      <c r="BK141" s="144"/>
      <c r="BL141" s="144"/>
      <c r="BM141" s="144"/>
      <c r="BN141" s="144"/>
      <c r="BO141" s="144"/>
      <c r="BP141" s="144"/>
      <c r="BQ141" s="144"/>
      <c r="BR141" s="144"/>
      <c r="BS141" s="144"/>
      <c r="BT141" s="144"/>
      <c r="BU141" s="144"/>
      <c r="BV141" s="144"/>
    </row>
    <row r="142" spans="63:74" x14ac:dyDescent="0.2">
      <c r="BK142" s="144"/>
      <c r="BL142" s="144"/>
      <c r="BM142" s="144"/>
      <c r="BN142" s="144"/>
      <c r="BO142" s="144"/>
      <c r="BP142" s="144"/>
      <c r="BQ142" s="144"/>
      <c r="BR142" s="144"/>
      <c r="BS142" s="144"/>
      <c r="BT142" s="144"/>
      <c r="BU142" s="144"/>
      <c r="BV142" s="144"/>
    </row>
    <row r="143" spans="63:74" x14ac:dyDescent="0.2">
      <c r="BK143" s="144"/>
      <c r="BL143" s="144"/>
      <c r="BM143" s="144"/>
      <c r="BN143" s="144"/>
      <c r="BO143" s="144"/>
      <c r="BP143" s="144"/>
      <c r="BQ143" s="144"/>
      <c r="BR143" s="144"/>
      <c r="BS143" s="144"/>
      <c r="BT143" s="144"/>
      <c r="BU143" s="144"/>
      <c r="BV143" s="144"/>
    </row>
    <row r="144" spans="63:74" x14ac:dyDescent="0.2">
      <c r="BK144" s="144"/>
      <c r="BL144" s="144"/>
      <c r="BM144" s="144"/>
      <c r="BN144" s="144"/>
      <c r="BO144" s="144"/>
      <c r="BP144" s="144"/>
      <c r="BQ144" s="144"/>
      <c r="BR144" s="144"/>
      <c r="BS144" s="144"/>
      <c r="BT144" s="144"/>
      <c r="BU144" s="144"/>
      <c r="BV144" s="144"/>
    </row>
  </sheetData>
  <mergeCells count="18">
    <mergeCell ref="B53:Q53"/>
    <mergeCell ref="B59:R59"/>
    <mergeCell ref="B55:Q55"/>
    <mergeCell ref="B56:Q56"/>
    <mergeCell ref="B58:Q58"/>
    <mergeCell ref="B63:Q63"/>
    <mergeCell ref="B60:Q60"/>
    <mergeCell ref="B61:Q61"/>
    <mergeCell ref="B62:Q62"/>
    <mergeCell ref="B57:Q57"/>
    <mergeCell ref="A1:A2"/>
    <mergeCell ref="AM3:AX3"/>
    <mergeCell ref="AY3:BJ3"/>
    <mergeCell ref="BK3:BV3"/>
    <mergeCell ref="B1:AL1"/>
    <mergeCell ref="C3:N3"/>
    <mergeCell ref="O3:Z3"/>
    <mergeCell ref="AA3:AL3"/>
  </mergeCells>
  <phoneticPr fontId="7" type="noConversion"/>
  <conditionalFormatting sqref="C53:P53">
    <cfRule type="cellIs" dxfId="5" priority="1" stopIfTrue="1" operator="notEqual">
      <formula>0</formula>
    </cfRule>
  </conditionalFormatting>
  <hyperlinks>
    <hyperlink ref="A1:A2" location="Contents!A1" display="Table of Contents" xr:uid="{00000000-0004-0000-0F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ransitionEvaluation="1" transitionEntry="1" codeName="Sheet17">
    <pageSetUpPr fitToPage="1"/>
  </sheetPr>
  <dimension ref="A1:BV148"/>
  <sheetViews>
    <sheetView showGridLines="0" zoomScaleNormal="100" workbookViewId="0">
      <pane xSplit="2" ySplit="4" topLeftCell="AL5" activePane="bottomRight" state="frozen"/>
      <selection activeCell="BF63" sqref="BF63"/>
      <selection pane="topRight" activeCell="BF63" sqref="BF63"/>
      <selection pane="bottomLeft" activeCell="BF63" sqref="BF63"/>
      <selection pane="bottomRight" activeCell="BG1" sqref="BG1:BG1048576"/>
    </sheetView>
  </sheetViews>
  <sheetFormatPr defaultColWidth="9.5546875" defaultRowHeight="10.199999999999999" x14ac:dyDescent="0.2"/>
  <cols>
    <col min="1" max="1" width="10.5546875" style="60" customWidth="1"/>
    <col min="2" max="2" width="19.44140625" style="60" customWidth="1"/>
    <col min="3" max="50" width="6.5546875" style="60" customWidth="1"/>
    <col min="51" max="55" width="6.5546875" style="140" customWidth="1"/>
    <col min="56" max="58" width="6.5546875" style="781" customWidth="1"/>
    <col min="59" max="59" width="6.5546875" style="968" customWidth="1"/>
    <col min="60" max="62" width="6.5546875" style="140" customWidth="1"/>
    <col min="63" max="74" width="6.5546875" style="60" customWidth="1"/>
    <col min="75" max="16384" width="9.5546875" style="60"/>
  </cols>
  <sheetData>
    <row r="1" spans="1:74" ht="13.35" customHeight="1" x14ac:dyDescent="0.25">
      <c r="A1" s="1008" t="s">
        <v>479</v>
      </c>
      <c r="B1" s="1088" t="s">
        <v>779</v>
      </c>
      <c r="C1" s="1007"/>
      <c r="D1" s="1007"/>
      <c r="E1" s="1007"/>
      <c r="F1" s="1007"/>
      <c r="G1" s="1007"/>
      <c r="H1" s="1007"/>
      <c r="I1" s="1007"/>
      <c r="J1" s="1007"/>
      <c r="K1" s="1007"/>
      <c r="L1" s="1007"/>
      <c r="M1" s="1007"/>
      <c r="N1" s="1007"/>
      <c r="O1" s="1007"/>
      <c r="P1" s="1007"/>
      <c r="Q1" s="1007"/>
      <c r="R1" s="1007"/>
      <c r="S1" s="1007"/>
      <c r="T1" s="1007"/>
      <c r="U1" s="1007"/>
      <c r="V1" s="1007"/>
      <c r="W1" s="1007"/>
      <c r="X1" s="1007"/>
      <c r="Y1" s="1007"/>
      <c r="Z1" s="1007"/>
      <c r="AA1" s="1007"/>
      <c r="AB1" s="1007"/>
      <c r="AC1" s="1007"/>
      <c r="AD1" s="1007"/>
      <c r="AE1" s="1007"/>
      <c r="AF1" s="1007"/>
      <c r="AG1" s="1007"/>
      <c r="AH1" s="1007"/>
      <c r="AI1" s="1007"/>
      <c r="AJ1" s="1007"/>
      <c r="AK1" s="1007"/>
      <c r="AL1" s="1007"/>
    </row>
    <row r="2" spans="1:74" s="56" customFormat="1" ht="13.35" customHeight="1" x14ac:dyDescent="0.25">
      <c r="A2" s="1009"/>
      <c r="B2" s="243" t="str">
        <f>"U.S. Energy Information Administration  |  Short-Term Energy Outlook  - "&amp;Dates!D1</f>
        <v>U.S. Energy Information Administration  |  Short-Term Energy Outlook  - October 2024</v>
      </c>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Y2" s="144"/>
      <c r="AZ2" s="144"/>
      <c r="BA2" s="144"/>
      <c r="BB2" s="144"/>
      <c r="BC2" s="144"/>
      <c r="BD2" s="774"/>
      <c r="BE2" s="774"/>
      <c r="BF2" s="774"/>
      <c r="BG2" s="967"/>
      <c r="BH2" s="144"/>
      <c r="BI2" s="144"/>
      <c r="BJ2" s="144"/>
    </row>
    <row r="3" spans="1:74" s="7" customFormat="1"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s="7" customFormat="1"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687"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59"/>
      <c r="B5" s="61" t="s">
        <v>1425</v>
      </c>
      <c r="C5" s="513"/>
      <c r="D5" s="513"/>
      <c r="E5" s="513"/>
      <c r="F5" s="513"/>
      <c r="G5" s="513"/>
      <c r="H5" s="513"/>
      <c r="I5" s="513"/>
      <c r="J5" s="513"/>
      <c r="K5" s="513"/>
      <c r="L5" s="513"/>
      <c r="M5" s="513"/>
      <c r="N5" s="513"/>
      <c r="O5" s="513"/>
      <c r="P5" s="513"/>
      <c r="Q5" s="513"/>
      <c r="R5" s="513"/>
      <c r="S5" s="513"/>
      <c r="T5" s="513"/>
      <c r="U5" s="513"/>
      <c r="V5" s="513"/>
      <c r="W5" s="513"/>
      <c r="X5" s="513"/>
      <c r="Y5" s="513"/>
      <c r="Z5" s="513"/>
      <c r="AA5" s="513"/>
      <c r="AB5" s="513"/>
      <c r="AC5" s="513"/>
      <c r="AD5" s="513"/>
      <c r="AE5" s="513"/>
      <c r="AF5" s="513"/>
      <c r="AG5" s="513"/>
      <c r="AH5" s="513"/>
      <c r="AI5" s="513"/>
      <c r="AJ5" s="513"/>
      <c r="AK5" s="513"/>
      <c r="AL5" s="513"/>
      <c r="AM5" s="513"/>
      <c r="AN5" s="513"/>
      <c r="AO5" s="513"/>
      <c r="AP5" s="513"/>
      <c r="AQ5" s="513"/>
      <c r="AR5" s="513"/>
      <c r="AS5" s="513"/>
      <c r="AT5" s="513"/>
      <c r="AU5" s="513"/>
      <c r="AV5" s="513"/>
      <c r="AW5" s="513"/>
      <c r="AX5" s="513"/>
      <c r="AY5" s="513"/>
      <c r="AZ5" s="513"/>
      <c r="BA5" s="513"/>
      <c r="BB5" s="513"/>
      <c r="BC5" s="513"/>
      <c r="BD5" s="783"/>
      <c r="BE5" s="783"/>
      <c r="BF5" s="783"/>
      <c r="BG5" s="783"/>
      <c r="BH5" s="511"/>
      <c r="BI5" s="511"/>
      <c r="BJ5" s="511"/>
      <c r="BK5" s="511"/>
      <c r="BL5" s="511"/>
      <c r="BM5" s="511"/>
      <c r="BN5" s="511"/>
      <c r="BO5" s="511"/>
      <c r="BP5" s="511"/>
      <c r="BQ5" s="511"/>
      <c r="BR5" s="511"/>
      <c r="BS5" s="511"/>
      <c r="BT5" s="511"/>
      <c r="BU5" s="511"/>
      <c r="BV5" s="511"/>
    </row>
    <row r="6" spans="1:74" ht="11.1" customHeight="1" x14ac:dyDescent="0.2">
      <c r="A6" s="110" t="s">
        <v>113</v>
      </c>
      <c r="B6" s="631" t="s">
        <v>1184</v>
      </c>
      <c r="C6" s="471">
        <v>10.220000000000001</v>
      </c>
      <c r="D6" s="471">
        <v>10.220000000000001</v>
      </c>
      <c r="E6" s="471">
        <v>10.210000000000001</v>
      </c>
      <c r="F6" s="471">
        <v>10.34</v>
      </c>
      <c r="G6" s="471">
        <v>10.39</v>
      </c>
      <c r="H6" s="471">
        <v>10.88</v>
      </c>
      <c r="I6" s="471">
        <v>11.06</v>
      </c>
      <c r="J6" s="471">
        <v>11.02</v>
      </c>
      <c r="K6" s="471">
        <v>10.99</v>
      </c>
      <c r="L6" s="471">
        <v>10.65</v>
      </c>
      <c r="M6" s="471">
        <v>10.38</v>
      </c>
      <c r="N6" s="471">
        <v>10.37</v>
      </c>
      <c r="O6" s="471">
        <v>10.29</v>
      </c>
      <c r="P6" s="471">
        <v>11.16</v>
      </c>
      <c r="Q6" s="471">
        <v>10.84</v>
      </c>
      <c r="R6" s="471">
        <v>10.63</v>
      </c>
      <c r="S6" s="471">
        <v>10.69</v>
      </c>
      <c r="T6" s="471">
        <v>11.25</v>
      </c>
      <c r="U6" s="471">
        <v>11.45</v>
      </c>
      <c r="V6" s="471">
        <v>11.55</v>
      </c>
      <c r="W6" s="471">
        <v>11.59</v>
      </c>
      <c r="X6" s="471">
        <v>11.24</v>
      </c>
      <c r="Y6" s="471">
        <v>11.14</v>
      </c>
      <c r="Z6" s="471">
        <v>11.03</v>
      </c>
      <c r="AA6" s="471">
        <v>11.24</v>
      </c>
      <c r="AB6" s="471">
        <v>11.42</v>
      </c>
      <c r="AC6" s="471">
        <v>11.48</v>
      </c>
      <c r="AD6" s="471">
        <v>11.56</v>
      </c>
      <c r="AE6" s="471">
        <v>11.98</v>
      </c>
      <c r="AF6" s="471">
        <v>12.75</v>
      </c>
      <c r="AG6" s="471">
        <v>13.12</v>
      </c>
      <c r="AH6" s="471">
        <v>13.44</v>
      </c>
      <c r="AI6" s="471">
        <v>13.31</v>
      </c>
      <c r="AJ6" s="471">
        <v>12.66</v>
      </c>
      <c r="AK6" s="471">
        <v>12.3</v>
      </c>
      <c r="AL6" s="471">
        <v>12.4</v>
      </c>
      <c r="AM6" s="471">
        <v>12.78</v>
      </c>
      <c r="AN6" s="471">
        <v>12.76</v>
      </c>
      <c r="AO6" s="471">
        <v>12.43</v>
      </c>
      <c r="AP6" s="471">
        <v>12.18</v>
      </c>
      <c r="AQ6" s="471">
        <v>12.25</v>
      </c>
      <c r="AR6" s="471">
        <v>12.75</v>
      </c>
      <c r="AS6" s="471">
        <v>13.1</v>
      </c>
      <c r="AT6" s="471">
        <v>13.3</v>
      </c>
      <c r="AU6" s="471">
        <v>13.19</v>
      </c>
      <c r="AV6" s="471">
        <v>12.59</v>
      </c>
      <c r="AW6" s="471">
        <v>12.5</v>
      </c>
      <c r="AX6" s="471">
        <v>12.41</v>
      </c>
      <c r="AY6" s="471">
        <v>12.73</v>
      </c>
      <c r="AZ6" s="471">
        <v>12.8</v>
      </c>
      <c r="BA6" s="471">
        <v>12.73</v>
      </c>
      <c r="BB6" s="471">
        <v>12.71</v>
      </c>
      <c r="BC6" s="471">
        <v>12.6</v>
      </c>
      <c r="BD6" s="689">
        <v>13.26</v>
      </c>
      <c r="BE6" s="689">
        <v>13.76</v>
      </c>
      <c r="BF6" s="689">
        <v>13.64404</v>
      </c>
      <c r="BG6" s="689">
        <v>13.387689999999999</v>
      </c>
      <c r="BH6" s="392">
        <v>12.640980000000001</v>
      </c>
      <c r="BI6" s="392">
        <v>12.50516</v>
      </c>
      <c r="BJ6" s="392">
        <v>12.4679</v>
      </c>
      <c r="BK6" s="392">
        <v>12.68802</v>
      </c>
      <c r="BL6" s="392">
        <v>12.91877</v>
      </c>
      <c r="BM6" s="392">
        <v>12.88185</v>
      </c>
      <c r="BN6" s="392">
        <v>12.94115</v>
      </c>
      <c r="BO6" s="392">
        <v>12.78557</v>
      </c>
      <c r="BP6" s="392">
        <v>13.48249</v>
      </c>
      <c r="BQ6" s="392">
        <v>13.949479999999999</v>
      </c>
      <c r="BR6" s="392">
        <v>13.91869</v>
      </c>
      <c r="BS6" s="392">
        <v>13.69833</v>
      </c>
      <c r="BT6" s="392">
        <v>12.88955</v>
      </c>
      <c r="BU6" s="392">
        <v>12.773389999999999</v>
      </c>
      <c r="BV6" s="392">
        <v>12.73663</v>
      </c>
    </row>
    <row r="7" spans="1:74" ht="11.1" customHeight="1" x14ac:dyDescent="0.2">
      <c r="A7" s="110" t="s">
        <v>104</v>
      </c>
      <c r="B7" s="869" t="s">
        <v>1029</v>
      </c>
      <c r="C7" s="471">
        <v>18.151293880000001</v>
      </c>
      <c r="D7" s="471">
        <v>18.235879573999998</v>
      </c>
      <c r="E7" s="471">
        <v>17.847663726</v>
      </c>
      <c r="F7" s="471">
        <v>18.227605297</v>
      </c>
      <c r="G7" s="471">
        <v>17.659461226000001</v>
      </c>
      <c r="H7" s="471">
        <v>17.217496116</v>
      </c>
      <c r="I7" s="471">
        <v>17.778044477000002</v>
      </c>
      <c r="J7" s="471">
        <v>18.064607379000002</v>
      </c>
      <c r="K7" s="471">
        <v>17.600412343999999</v>
      </c>
      <c r="L7" s="471">
        <v>17.281480264999999</v>
      </c>
      <c r="M7" s="471">
        <v>17.295956379</v>
      </c>
      <c r="N7" s="471">
        <v>17.335335887999999</v>
      </c>
      <c r="O7" s="471">
        <v>17.776443324999999</v>
      </c>
      <c r="P7" s="471">
        <v>18.32975781</v>
      </c>
      <c r="Q7" s="471">
        <v>18.040709936999999</v>
      </c>
      <c r="R7" s="471">
        <v>17.678583259</v>
      </c>
      <c r="S7" s="471">
        <v>17.227672969</v>
      </c>
      <c r="T7" s="471">
        <v>17.522131705</v>
      </c>
      <c r="U7" s="471">
        <v>18.29640874</v>
      </c>
      <c r="V7" s="471">
        <v>17.711812693999999</v>
      </c>
      <c r="W7" s="471">
        <v>18.664801260000001</v>
      </c>
      <c r="X7" s="471">
        <v>18.130062918</v>
      </c>
      <c r="Y7" s="471">
        <v>18.176181427</v>
      </c>
      <c r="Z7" s="471">
        <v>18.708586466</v>
      </c>
      <c r="AA7" s="471">
        <v>19.879212023000001</v>
      </c>
      <c r="AB7" s="471">
        <v>21.114924654999999</v>
      </c>
      <c r="AC7" s="471">
        <v>20.162206430000001</v>
      </c>
      <c r="AD7" s="471">
        <v>19.770786181999998</v>
      </c>
      <c r="AE7" s="471">
        <v>19.222794617000002</v>
      </c>
      <c r="AF7" s="471">
        <v>20.019500644000001</v>
      </c>
      <c r="AG7" s="471">
        <v>18.838870304</v>
      </c>
      <c r="AH7" s="471">
        <v>21.358700766999998</v>
      </c>
      <c r="AI7" s="471">
        <v>21.921009994999999</v>
      </c>
      <c r="AJ7" s="471">
        <v>20.443065480000001</v>
      </c>
      <c r="AK7" s="471">
        <v>20.768187142999999</v>
      </c>
      <c r="AL7" s="471">
        <v>22.105258916</v>
      </c>
      <c r="AM7" s="471">
        <v>24.187507717999999</v>
      </c>
      <c r="AN7" s="471">
        <v>24.794877187000001</v>
      </c>
      <c r="AO7" s="471">
        <v>24.195397109999998</v>
      </c>
      <c r="AP7" s="471">
        <v>23.375887326000001</v>
      </c>
      <c r="AQ7" s="471">
        <v>21.864196704000001</v>
      </c>
      <c r="AR7" s="471">
        <v>21.600032284000001</v>
      </c>
      <c r="AS7" s="471">
        <v>21.896913927</v>
      </c>
      <c r="AT7" s="471">
        <v>22.168035444000001</v>
      </c>
      <c r="AU7" s="471">
        <v>22.001211773000001</v>
      </c>
      <c r="AV7" s="471">
        <v>22.056149985000001</v>
      </c>
      <c r="AW7" s="471">
        <v>22.106658096</v>
      </c>
      <c r="AX7" s="471">
        <v>22.658775457000001</v>
      </c>
      <c r="AY7" s="471">
        <v>23.272082180000002</v>
      </c>
      <c r="AZ7" s="471">
        <v>23.434275296999999</v>
      </c>
      <c r="BA7" s="471">
        <v>22.817691774</v>
      </c>
      <c r="BB7" s="471">
        <v>22.334108515</v>
      </c>
      <c r="BC7" s="471">
        <v>21.482697249000001</v>
      </c>
      <c r="BD7" s="689">
        <v>21.95</v>
      </c>
      <c r="BE7" s="689">
        <v>22.75</v>
      </c>
      <c r="BF7" s="689">
        <v>22.312619999999999</v>
      </c>
      <c r="BG7" s="689">
        <v>21.973880000000001</v>
      </c>
      <c r="BH7" s="392">
        <v>21.77347</v>
      </c>
      <c r="BI7" s="392">
        <v>21.811689999999999</v>
      </c>
      <c r="BJ7" s="392">
        <v>22.405360000000002</v>
      </c>
      <c r="BK7" s="392">
        <v>23.11655</v>
      </c>
      <c r="BL7" s="392">
        <v>23.46217</v>
      </c>
      <c r="BM7" s="392">
        <v>23.087569999999999</v>
      </c>
      <c r="BN7" s="392">
        <v>22.788419999999999</v>
      </c>
      <c r="BO7" s="392">
        <v>22.099810000000002</v>
      </c>
      <c r="BP7" s="392">
        <v>22.821090000000002</v>
      </c>
      <c r="BQ7" s="392">
        <v>23.797809999999998</v>
      </c>
      <c r="BR7" s="392">
        <v>23.446539999999999</v>
      </c>
      <c r="BS7" s="392">
        <v>23.264849999999999</v>
      </c>
      <c r="BT7" s="392">
        <v>23.1873</v>
      </c>
      <c r="BU7" s="392">
        <v>23.24287</v>
      </c>
      <c r="BV7" s="392">
        <v>23.97842</v>
      </c>
    </row>
    <row r="8" spans="1:74" ht="11.1" customHeight="1" x14ac:dyDescent="0.2">
      <c r="A8" s="110" t="s">
        <v>105</v>
      </c>
      <c r="B8" s="662" t="s">
        <v>1030</v>
      </c>
      <c r="C8" s="471">
        <v>11.998824128000001</v>
      </c>
      <c r="D8" s="471">
        <v>11.941091981</v>
      </c>
      <c r="E8" s="471">
        <v>11.943497695</v>
      </c>
      <c r="F8" s="471">
        <v>12.062476918</v>
      </c>
      <c r="G8" s="471">
        <v>12.431506477999999</v>
      </c>
      <c r="H8" s="471">
        <v>13.083899672999999</v>
      </c>
      <c r="I8" s="471">
        <v>13.341087238</v>
      </c>
      <c r="J8" s="471">
        <v>13.178905598</v>
      </c>
      <c r="K8" s="471">
        <v>13.088005725</v>
      </c>
      <c r="L8" s="471">
        <v>12.556513152000001</v>
      </c>
      <c r="M8" s="471">
        <v>12.381100903</v>
      </c>
      <c r="N8" s="471">
        <v>12.287772523999999</v>
      </c>
      <c r="O8" s="471">
        <v>12.432120586</v>
      </c>
      <c r="P8" s="471">
        <v>12.741433477999999</v>
      </c>
      <c r="Q8" s="471">
        <v>12.457346444000001</v>
      </c>
      <c r="R8" s="471">
        <v>12.266248034</v>
      </c>
      <c r="S8" s="471">
        <v>12.754375878999999</v>
      </c>
      <c r="T8" s="471">
        <v>13.642961256</v>
      </c>
      <c r="U8" s="471">
        <v>13.899615572</v>
      </c>
      <c r="V8" s="471">
        <v>13.980900413000001</v>
      </c>
      <c r="W8" s="471">
        <v>13.944542489</v>
      </c>
      <c r="X8" s="471">
        <v>13.55286452</v>
      </c>
      <c r="Y8" s="471">
        <v>13.274581189999999</v>
      </c>
      <c r="Z8" s="471">
        <v>13.197308083999999</v>
      </c>
      <c r="AA8" s="471">
        <v>13.910905487000001</v>
      </c>
      <c r="AB8" s="471">
        <v>14.266040429</v>
      </c>
      <c r="AC8" s="471">
        <v>13.908084626999999</v>
      </c>
      <c r="AD8" s="471">
        <v>13.830237223999999</v>
      </c>
      <c r="AE8" s="471">
        <v>14.342365702</v>
      </c>
      <c r="AF8" s="471">
        <v>15.487675686999999</v>
      </c>
      <c r="AG8" s="471">
        <v>15.932835448000001</v>
      </c>
      <c r="AH8" s="471">
        <v>16.063773247</v>
      </c>
      <c r="AI8" s="471">
        <v>16.267929233</v>
      </c>
      <c r="AJ8" s="471">
        <v>15.178250229</v>
      </c>
      <c r="AK8" s="471">
        <v>14.944820695000001</v>
      </c>
      <c r="AL8" s="471">
        <v>15.439452299999999</v>
      </c>
      <c r="AM8" s="471">
        <v>15.83170254</v>
      </c>
      <c r="AN8" s="471">
        <v>15.41955574</v>
      </c>
      <c r="AO8" s="471">
        <v>14.879913938</v>
      </c>
      <c r="AP8" s="471">
        <v>14.309389728999999</v>
      </c>
      <c r="AQ8" s="471">
        <v>14.431130773</v>
      </c>
      <c r="AR8" s="471">
        <v>15.454518780000001</v>
      </c>
      <c r="AS8" s="471">
        <v>16.246516857</v>
      </c>
      <c r="AT8" s="471">
        <v>16.063315877000001</v>
      </c>
      <c r="AU8" s="471">
        <v>16.186616068999999</v>
      </c>
      <c r="AV8" s="471">
        <v>15.249514904</v>
      </c>
      <c r="AW8" s="471">
        <v>15.379624194</v>
      </c>
      <c r="AX8" s="471">
        <v>15.116993643000001</v>
      </c>
      <c r="AY8" s="471">
        <v>15.507390114</v>
      </c>
      <c r="AZ8" s="471">
        <v>15.874145116999999</v>
      </c>
      <c r="BA8" s="471">
        <v>15.320892473000001</v>
      </c>
      <c r="BB8" s="471">
        <v>15.256358601000001</v>
      </c>
      <c r="BC8" s="471">
        <v>15.387422552</v>
      </c>
      <c r="BD8" s="689">
        <v>16.53</v>
      </c>
      <c r="BE8" s="689">
        <v>17.28</v>
      </c>
      <c r="BF8" s="689">
        <v>16.960650000000001</v>
      </c>
      <c r="BG8" s="689">
        <v>16.812290000000001</v>
      </c>
      <c r="BH8" s="392">
        <v>15.766640000000001</v>
      </c>
      <c r="BI8" s="392">
        <v>15.837389999999999</v>
      </c>
      <c r="BJ8" s="392">
        <v>15.6975</v>
      </c>
      <c r="BK8" s="392">
        <v>16.004840000000002</v>
      </c>
      <c r="BL8" s="392">
        <v>16.491499999999998</v>
      </c>
      <c r="BM8" s="392">
        <v>15.965439999999999</v>
      </c>
      <c r="BN8" s="392">
        <v>15.85101</v>
      </c>
      <c r="BO8" s="392">
        <v>15.886570000000001</v>
      </c>
      <c r="BP8" s="392">
        <v>16.977519999999998</v>
      </c>
      <c r="BQ8" s="392">
        <v>17.72278</v>
      </c>
      <c r="BR8" s="392">
        <v>17.527200000000001</v>
      </c>
      <c r="BS8" s="392">
        <v>17.456230000000001</v>
      </c>
      <c r="BT8" s="392">
        <v>16.310890000000001</v>
      </c>
      <c r="BU8" s="392">
        <v>16.278479999999998</v>
      </c>
      <c r="BV8" s="392">
        <v>16.091449999999998</v>
      </c>
    </row>
    <row r="9" spans="1:74" ht="11.1" customHeight="1" x14ac:dyDescent="0.2">
      <c r="A9" s="110" t="s">
        <v>106</v>
      </c>
      <c r="B9" s="869" t="s">
        <v>1031</v>
      </c>
      <c r="C9" s="471">
        <v>9.9737473689999998</v>
      </c>
      <c r="D9" s="471">
        <v>9.9371537633999996</v>
      </c>
      <c r="E9" s="471">
        <v>9.9400268509000007</v>
      </c>
      <c r="F9" s="471">
        <v>10.394726446</v>
      </c>
      <c r="G9" s="471">
        <v>10.44491921</v>
      </c>
      <c r="H9" s="471">
        <v>10.603651782</v>
      </c>
      <c r="I9" s="471">
        <v>10.529563536</v>
      </c>
      <c r="J9" s="471">
        <v>10.357260096999999</v>
      </c>
      <c r="K9" s="471">
        <v>10.291185819000001</v>
      </c>
      <c r="L9" s="471">
        <v>10.281987669999999</v>
      </c>
      <c r="M9" s="471">
        <v>10.255142497</v>
      </c>
      <c r="N9" s="471">
        <v>10.274998577</v>
      </c>
      <c r="O9" s="471">
        <v>10.143850759999999</v>
      </c>
      <c r="P9" s="471">
        <v>10.47656205</v>
      </c>
      <c r="Q9" s="471">
        <v>10.413395342999999</v>
      </c>
      <c r="R9" s="471">
        <v>10.368309731</v>
      </c>
      <c r="S9" s="471">
        <v>10.509110948</v>
      </c>
      <c r="T9" s="471">
        <v>10.848228288</v>
      </c>
      <c r="U9" s="471">
        <v>10.857105824</v>
      </c>
      <c r="V9" s="471">
        <v>10.961540009</v>
      </c>
      <c r="W9" s="471">
        <v>10.795474269</v>
      </c>
      <c r="X9" s="471">
        <v>10.920596266</v>
      </c>
      <c r="Y9" s="471">
        <v>11.067099268</v>
      </c>
      <c r="Z9" s="471">
        <v>10.837100145000001</v>
      </c>
      <c r="AA9" s="471">
        <v>10.861779261000001</v>
      </c>
      <c r="AB9" s="471">
        <v>11.088717898000001</v>
      </c>
      <c r="AC9" s="471">
        <v>10.960333473</v>
      </c>
      <c r="AD9" s="471">
        <v>11.204316451</v>
      </c>
      <c r="AE9" s="471">
        <v>11.638140375000001</v>
      </c>
      <c r="AF9" s="471">
        <v>12.234335056000001</v>
      </c>
      <c r="AG9" s="471">
        <v>12.462186765</v>
      </c>
      <c r="AH9" s="471">
        <v>12.51408969</v>
      </c>
      <c r="AI9" s="471">
        <v>12.165242206</v>
      </c>
      <c r="AJ9" s="471">
        <v>12.001473395</v>
      </c>
      <c r="AK9" s="471">
        <v>11.854456364000001</v>
      </c>
      <c r="AL9" s="471">
        <v>11.984970393999999</v>
      </c>
      <c r="AM9" s="471">
        <v>12.220462612</v>
      </c>
      <c r="AN9" s="471">
        <v>12.260438863999999</v>
      </c>
      <c r="AO9" s="471">
        <v>12.119724092</v>
      </c>
      <c r="AP9" s="471">
        <v>11.892621466</v>
      </c>
      <c r="AQ9" s="471">
        <v>11.962492773999999</v>
      </c>
      <c r="AR9" s="471">
        <v>12.050470719</v>
      </c>
      <c r="AS9" s="471">
        <v>12.216343545999999</v>
      </c>
      <c r="AT9" s="471">
        <v>12.096552222</v>
      </c>
      <c r="AU9" s="471">
        <v>11.887586309</v>
      </c>
      <c r="AV9" s="471">
        <v>11.856802765999999</v>
      </c>
      <c r="AW9" s="471">
        <v>11.84268119</v>
      </c>
      <c r="AX9" s="471">
        <v>11.880135835000001</v>
      </c>
      <c r="AY9" s="471">
        <v>12.152335098</v>
      </c>
      <c r="AZ9" s="471">
        <v>12.11778749</v>
      </c>
      <c r="BA9" s="471">
        <v>11.898792089000001</v>
      </c>
      <c r="BB9" s="471">
        <v>12.082792764000001</v>
      </c>
      <c r="BC9" s="471">
        <v>12.255992597000001</v>
      </c>
      <c r="BD9" s="689">
        <v>12.6</v>
      </c>
      <c r="BE9" s="689">
        <v>12.68</v>
      </c>
      <c r="BF9" s="689">
        <v>12.43764</v>
      </c>
      <c r="BG9" s="689">
        <v>12.092040000000001</v>
      </c>
      <c r="BH9" s="392">
        <v>12.021420000000001</v>
      </c>
      <c r="BI9" s="392">
        <v>12.003019999999999</v>
      </c>
      <c r="BJ9" s="392">
        <v>12.14165</v>
      </c>
      <c r="BK9" s="392">
        <v>12.287710000000001</v>
      </c>
      <c r="BL9" s="392">
        <v>12.44187</v>
      </c>
      <c r="BM9" s="392">
        <v>12.269</v>
      </c>
      <c r="BN9" s="392">
        <v>12.406180000000001</v>
      </c>
      <c r="BO9" s="392">
        <v>12.51117</v>
      </c>
      <c r="BP9" s="392">
        <v>12.844609999999999</v>
      </c>
      <c r="BQ9" s="392">
        <v>12.995039999999999</v>
      </c>
      <c r="BR9" s="392">
        <v>12.772360000000001</v>
      </c>
      <c r="BS9" s="392">
        <v>12.398059999999999</v>
      </c>
      <c r="BT9" s="392">
        <v>12.317780000000001</v>
      </c>
      <c r="BU9" s="392">
        <v>12.30594</v>
      </c>
      <c r="BV9" s="392">
        <v>12.446149999999999</v>
      </c>
    </row>
    <row r="10" spans="1:74" ht="11.1" customHeight="1" x14ac:dyDescent="0.2">
      <c r="A10" s="110" t="s">
        <v>107</v>
      </c>
      <c r="B10" s="869" t="s">
        <v>1032</v>
      </c>
      <c r="C10" s="471">
        <v>8.9760171273000005</v>
      </c>
      <c r="D10" s="471">
        <v>9.0638984741000002</v>
      </c>
      <c r="E10" s="471">
        <v>9.2397012995000001</v>
      </c>
      <c r="F10" s="471">
        <v>9.4101001378000007</v>
      </c>
      <c r="G10" s="471">
        <v>10.034203178</v>
      </c>
      <c r="H10" s="471">
        <v>10.611095621</v>
      </c>
      <c r="I10" s="471">
        <v>10.799472160000001</v>
      </c>
      <c r="J10" s="471">
        <v>10.618192684</v>
      </c>
      <c r="K10" s="471">
        <v>9.9738065749999993</v>
      </c>
      <c r="L10" s="471">
        <v>9.2968527483999992</v>
      </c>
      <c r="M10" s="471">
        <v>9.0428865331000008</v>
      </c>
      <c r="N10" s="471">
        <v>8.8859715579999996</v>
      </c>
      <c r="O10" s="471">
        <v>8.8449262799999993</v>
      </c>
      <c r="P10" s="471">
        <v>9.4070852485999996</v>
      </c>
      <c r="Q10" s="471">
        <v>9.1603786829999994</v>
      </c>
      <c r="R10" s="471">
        <v>9.4342151620999992</v>
      </c>
      <c r="S10" s="471">
        <v>9.6163198525000002</v>
      </c>
      <c r="T10" s="471">
        <v>10.905063438000001</v>
      </c>
      <c r="U10" s="471">
        <v>10.936480811999999</v>
      </c>
      <c r="V10" s="471">
        <v>10.885321586</v>
      </c>
      <c r="W10" s="471">
        <v>10.675511650000001</v>
      </c>
      <c r="X10" s="471">
        <v>9.6168408503999991</v>
      </c>
      <c r="Y10" s="471">
        <v>9.5269431651000005</v>
      </c>
      <c r="Z10" s="471">
        <v>9.3308164474000002</v>
      </c>
      <c r="AA10" s="471">
        <v>9.3240554080999996</v>
      </c>
      <c r="AB10" s="471">
        <v>9.4145579657000003</v>
      </c>
      <c r="AC10" s="471">
        <v>9.5175058385</v>
      </c>
      <c r="AD10" s="471">
        <v>9.7265689699000006</v>
      </c>
      <c r="AE10" s="471">
        <v>10.206677862999999</v>
      </c>
      <c r="AF10" s="471">
        <v>11.494179583999999</v>
      </c>
      <c r="AG10" s="471">
        <v>11.729689725</v>
      </c>
      <c r="AH10" s="471">
        <v>11.717900787</v>
      </c>
      <c r="AI10" s="471">
        <v>11.147621233000001</v>
      </c>
      <c r="AJ10" s="471">
        <v>10.166011578000001</v>
      </c>
      <c r="AK10" s="471">
        <v>9.9465559630999998</v>
      </c>
      <c r="AL10" s="471">
        <v>9.7077150344999996</v>
      </c>
      <c r="AM10" s="471">
        <v>9.7437330916999993</v>
      </c>
      <c r="AN10" s="471">
        <v>10.006683394</v>
      </c>
      <c r="AO10" s="471">
        <v>9.9450155501000008</v>
      </c>
      <c r="AP10" s="471">
        <v>9.9810935236000002</v>
      </c>
      <c r="AQ10" s="471">
        <v>10.25774687</v>
      </c>
      <c r="AR10" s="471">
        <v>11.440436928</v>
      </c>
      <c r="AS10" s="471">
        <v>11.592491974</v>
      </c>
      <c r="AT10" s="471">
        <v>11.570537851999999</v>
      </c>
      <c r="AU10" s="471">
        <v>11.213264187</v>
      </c>
      <c r="AV10" s="471">
        <v>10.085354618</v>
      </c>
      <c r="AW10" s="471">
        <v>9.8789684465000001</v>
      </c>
      <c r="AX10" s="471">
        <v>9.7221311714999992</v>
      </c>
      <c r="AY10" s="471">
        <v>9.9008976363999999</v>
      </c>
      <c r="AZ10" s="471">
        <v>9.9729250183999998</v>
      </c>
      <c r="BA10" s="471">
        <v>10.108214661</v>
      </c>
      <c r="BB10" s="471">
        <v>10.093113098</v>
      </c>
      <c r="BC10" s="471">
        <v>10.224996672</v>
      </c>
      <c r="BD10" s="689">
        <v>11.62</v>
      </c>
      <c r="BE10" s="689">
        <v>11.81</v>
      </c>
      <c r="BF10" s="689">
        <v>11.634259999999999</v>
      </c>
      <c r="BG10" s="689">
        <v>11.26153</v>
      </c>
      <c r="BH10" s="392">
        <v>10.04505</v>
      </c>
      <c r="BI10" s="392">
        <v>9.8507899999999999</v>
      </c>
      <c r="BJ10" s="392">
        <v>9.7203490000000006</v>
      </c>
      <c r="BK10" s="392">
        <v>9.8089879999999994</v>
      </c>
      <c r="BL10" s="392">
        <v>10.05716</v>
      </c>
      <c r="BM10" s="392">
        <v>10.254709999999999</v>
      </c>
      <c r="BN10" s="392">
        <v>10.21078</v>
      </c>
      <c r="BO10" s="392">
        <v>10.357049999999999</v>
      </c>
      <c r="BP10" s="392">
        <v>11.759080000000001</v>
      </c>
      <c r="BQ10" s="392">
        <v>11.95247</v>
      </c>
      <c r="BR10" s="392">
        <v>11.7803</v>
      </c>
      <c r="BS10" s="392">
        <v>11.3847</v>
      </c>
      <c r="BT10" s="392">
        <v>10.19483</v>
      </c>
      <c r="BU10" s="392">
        <v>9.986186</v>
      </c>
      <c r="BV10" s="392">
        <v>9.8470659999999999</v>
      </c>
    </row>
    <row r="11" spans="1:74" ht="11.1" customHeight="1" x14ac:dyDescent="0.2">
      <c r="A11" s="110" t="s">
        <v>108</v>
      </c>
      <c r="B11" s="869" t="s">
        <v>1033</v>
      </c>
      <c r="C11" s="471">
        <v>9.6679691789</v>
      </c>
      <c r="D11" s="471">
        <v>9.7919136199000008</v>
      </c>
      <c r="E11" s="471">
        <v>9.7325726427999992</v>
      </c>
      <c r="F11" s="471">
        <v>9.9117437052999993</v>
      </c>
      <c r="G11" s="471">
        <v>9.2932570579</v>
      </c>
      <c r="H11" s="471">
        <v>10.005103653000001</v>
      </c>
      <c r="I11" s="471">
        <v>10.075236072999999</v>
      </c>
      <c r="J11" s="471">
        <v>10.074701875000001</v>
      </c>
      <c r="K11" s="471">
        <v>10.093977214000001</v>
      </c>
      <c r="L11" s="471">
        <v>9.7907542500000009</v>
      </c>
      <c r="M11" s="471">
        <v>9.6353303122000007</v>
      </c>
      <c r="N11" s="471">
        <v>9.8213343988999995</v>
      </c>
      <c r="O11" s="471">
        <v>9.5429613343999993</v>
      </c>
      <c r="P11" s="471">
        <v>10.011575271</v>
      </c>
      <c r="Q11" s="471">
        <v>9.8391448074000003</v>
      </c>
      <c r="R11" s="471">
        <v>9.6064852755000008</v>
      </c>
      <c r="S11" s="471">
        <v>9.8816992311000007</v>
      </c>
      <c r="T11" s="471">
        <v>10.161424759000001</v>
      </c>
      <c r="U11" s="471">
        <v>10.294443143000001</v>
      </c>
      <c r="V11" s="471">
        <v>10.375150103999999</v>
      </c>
      <c r="W11" s="471">
        <v>10.483623158</v>
      </c>
      <c r="X11" s="471">
        <v>10.378677060999999</v>
      </c>
      <c r="Y11" s="471">
        <v>10.356187099</v>
      </c>
      <c r="Z11" s="471">
        <v>10.31605444</v>
      </c>
      <c r="AA11" s="471">
        <v>10.409819901000001</v>
      </c>
      <c r="AB11" s="471">
        <v>10.699344501000001</v>
      </c>
      <c r="AC11" s="471">
        <v>10.771639569</v>
      </c>
      <c r="AD11" s="471">
        <v>10.811214001</v>
      </c>
      <c r="AE11" s="471">
        <v>11.284531469999999</v>
      </c>
      <c r="AF11" s="471">
        <v>11.894202786999999</v>
      </c>
      <c r="AG11" s="471">
        <v>12.126029685000001</v>
      </c>
      <c r="AH11" s="471">
        <v>12.303656563000001</v>
      </c>
      <c r="AI11" s="471">
        <v>12.187765653</v>
      </c>
      <c r="AJ11" s="471">
        <v>11.719076891</v>
      </c>
      <c r="AK11" s="471">
        <v>11.441392947000001</v>
      </c>
      <c r="AL11" s="471">
        <v>11.650211899</v>
      </c>
      <c r="AM11" s="471">
        <v>12.160663929</v>
      </c>
      <c r="AN11" s="471">
        <v>12.207304413999999</v>
      </c>
      <c r="AO11" s="471">
        <v>11.720861985999999</v>
      </c>
      <c r="AP11" s="471">
        <v>11.911868718999999</v>
      </c>
      <c r="AQ11" s="471">
        <v>11.741526061</v>
      </c>
      <c r="AR11" s="471">
        <v>12.054214043</v>
      </c>
      <c r="AS11" s="471">
        <v>12.153367383000001</v>
      </c>
      <c r="AT11" s="471">
        <v>12.143229689</v>
      </c>
      <c r="AU11" s="471">
        <v>12.317495264</v>
      </c>
      <c r="AV11" s="471">
        <v>12.059941472</v>
      </c>
      <c r="AW11" s="471">
        <v>11.877401951</v>
      </c>
      <c r="AX11" s="471">
        <v>11.903026734000001</v>
      </c>
      <c r="AY11" s="471">
        <v>12.069068369</v>
      </c>
      <c r="AZ11" s="471">
        <v>12.210769372</v>
      </c>
      <c r="BA11" s="471">
        <v>11.970488156</v>
      </c>
      <c r="BB11" s="471">
        <v>11.911217520999999</v>
      </c>
      <c r="BC11" s="471">
        <v>11.705382667</v>
      </c>
      <c r="BD11" s="689">
        <v>12.25</v>
      </c>
      <c r="BE11" s="689">
        <v>12.25</v>
      </c>
      <c r="BF11" s="689">
        <v>12.06236</v>
      </c>
      <c r="BG11" s="689">
        <v>12.151009999999999</v>
      </c>
      <c r="BH11" s="392">
        <v>11.79341</v>
      </c>
      <c r="BI11" s="392">
        <v>11.541309999999999</v>
      </c>
      <c r="BJ11" s="392">
        <v>11.60378</v>
      </c>
      <c r="BK11" s="392">
        <v>11.721730000000001</v>
      </c>
      <c r="BL11" s="392">
        <v>12.016249999999999</v>
      </c>
      <c r="BM11" s="392">
        <v>11.848050000000001</v>
      </c>
      <c r="BN11" s="392">
        <v>11.852539999999999</v>
      </c>
      <c r="BO11" s="392">
        <v>11.65992</v>
      </c>
      <c r="BP11" s="392">
        <v>12.31029</v>
      </c>
      <c r="BQ11" s="392">
        <v>12.42456</v>
      </c>
      <c r="BR11" s="392">
        <v>12.213710000000001</v>
      </c>
      <c r="BS11" s="392">
        <v>12.32146</v>
      </c>
      <c r="BT11" s="392">
        <v>11.9826</v>
      </c>
      <c r="BU11" s="392">
        <v>11.761760000000001</v>
      </c>
      <c r="BV11" s="392">
        <v>11.797040000000001</v>
      </c>
    </row>
    <row r="12" spans="1:74" ht="11.1" customHeight="1" x14ac:dyDescent="0.2">
      <c r="A12" s="110" t="s">
        <v>109</v>
      </c>
      <c r="B12" s="869" t="s">
        <v>1034</v>
      </c>
      <c r="C12" s="471">
        <v>9.2855445152999998</v>
      </c>
      <c r="D12" s="471">
        <v>9.1794590982000006</v>
      </c>
      <c r="E12" s="471">
        <v>9.1491224299000002</v>
      </c>
      <c r="F12" s="471">
        <v>9.1974724250000008</v>
      </c>
      <c r="G12" s="471">
        <v>9.2800521980999999</v>
      </c>
      <c r="H12" s="471">
        <v>9.5169813238999996</v>
      </c>
      <c r="I12" s="471">
        <v>9.5492360419000004</v>
      </c>
      <c r="J12" s="471">
        <v>9.4735658263999998</v>
      </c>
      <c r="K12" s="471">
        <v>9.4605195927000008</v>
      </c>
      <c r="L12" s="471">
        <v>9.2638047297000004</v>
      </c>
      <c r="M12" s="471">
        <v>9.3343055802000006</v>
      </c>
      <c r="N12" s="471">
        <v>9.0508807972999996</v>
      </c>
      <c r="O12" s="471">
        <v>9.2044567203999996</v>
      </c>
      <c r="P12" s="471">
        <v>9.5949716718999998</v>
      </c>
      <c r="Q12" s="471">
        <v>9.3726458364000003</v>
      </c>
      <c r="R12" s="471">
        <v>9.5583602693999996</v>
      </c>
      <c r="S12" s="471">
        <v>9.4940991515000004</v>
      </c>
      <c r="T12" s="471">
        <v>9.8112944357000007</v>
      </c>
      <c r="U12" s="471">
        <v>9.9790640298</v>
      </c>
      <c r="V12" s="471">
        <v>10.005723528000001</v>
      </c>
      <c r="W12" s="471">
        <v>9.9588732876999995</v>
      </c>
      <c r="X12" s="471">
        <v>9.8192193107999994</v>
      </c>
      <c r="Y12" s="471">
        <v>10.032157196</v>
      </c>
      <c r="Z12" s="471">
        <v>9.2822886861999994</v>
      </c>
      <c r="AA12" s="471">
        <v>10.128482374000001</v>
      </c>
      <c r="AB12" s="471">
        <v>9.8900068690000005</v>
      </c>
      <c r="AC12" s="471">
        <v>9.8658995864999994</v>
      </c>
      <c r="AD12" s="471">
        <v>10.207222635999999</v>
      </c>
      <c r="AE12" s="471">
        <v>10.492430776000001</v>
      </c>
      <c r="AF12" s="471">
        <v>11.242432770000001</v>
      </c>
      <c r="AG12" s="471">
        <v>11.657583145</v>
      </c>
      <c r="AH12" s="471">
        <v>12.163742979</v>
      </c>
      <c r="AI12" s="471">
        <v>11.620061375000001</v>
      </c>
      <c r="AJ12" s="471">
        <v>11.062469719999999</v>
      </c>
      <c r="AK12" s="471">
        <v>11.221448904000001</v>
      </c>
      <c r="AL12" s="471">
        <v>10.875749439</v>
      </c>
      <c r="AM12" s="471">
        <v>11.091706405</v>
      </c>
      <c r="AN12" s="471">
        <v>11.32454512</v>
      </c>
      <c r="AO12" s="471">
        <v>10.680411231000001</v>
      </c>
      <c r="AP12" s="471">
        <v>10.384774553</v>
      </c>
      <c r="AQ12" s="471">
        <v>10.603427881</v>
      </c>
      <c r="AR12" s="471">
        <v>10.954958552000001</v>
      </c>
      <c r="AS12" s="471">
        <v>11.105699808000001</v>
      </c>
      <c r="AT12" s="471">
        <v>10.986941076000001</v>
      </c>
      <c r="AU12" s="471">
        <v>10.905069809</v>
      </c>
      <c r="AV12" s="471">
        <v>10.801233957000001</v>
      </c>
      <c r="AW12" s="471">
        <v>10.795690601</v>
      </c>
      <c r="AX12" s="471">
        <v>10.633933391999999</v>
      </c>
      <c r="AY12" s="471">
        <v>11.034620427</v>
      </c>
      <c r="AZ12" s="471">
        <v>10.886671093</v>
      </c>
      <c r="BA12" s="471">
        <v>11.134053425999999</v>
      </c>
      <c r="BB12" s="471">
        <v>10.961064728</v>
      </c>
      <c r="BC12" s="471">
        <v>10.671366069999999</v>
      </c>
      <c r="BD12" s="689">
        <v>11.22</v>
      </c>
      <c r="BE12" s="689">
        <v>11.2</v>
      </c>
      <c r="BF12" s="689">
        <v>11.15648</v>
      </c>
      <c r="BG12" s="689">
        <v>11.110010000000001</v>
      </c>
      <c r="BH12" s="392">
        <v>10.96927</v>
      </c>
      <c r="BI12" s="392">
        <v>10.98462</v>
      </c>
      <c r="BJ12" s="392">
        <v>10.892440000000001</v>
      </c>
      <c r="BK12" s="392">
        <v>11.20675</v>
      </c>
      <c r="BL12" s="392">
        <v>11.235580000000001</v>
      </c>
      <c r="BM12" s="392">
        <v>11.53049</v>
      </c>
      <c r="BN12" s="392">
        <v>11.30481</v>
      </c>
      <c r="BO12" s="392">
        <v>10.97336</v>
      </c>
      <c r="BP12" s="392">
        <v>11.53415</v>
      </c>
      <c r="BQ12" s="392">
        <v>11.50386</v>
      </c>
      <c r="BR12" s="392">
        <v>11.480510000000001</v>
      </c>
      <c r="BS12" s="392">
        <v>11.426030000000001</v>
      </c>
      <c r="BT12" s="392">
        <v>11.27777</v>
      </c>
      <c r="BU12" s="392">
        <v>11.26803</v>
      </c>
      <c r="BV12" s="392">
        <v>11.149330000000001</v>
      </c>
    </row>
    <row r="13" spans="1:74" ht="11.1" customHeight="1" x14ac:dyDescent="0.2">
      <c r="A13" s="110" t="s">
        <v>110</v>
      </c>
      <c r="B13" s="869" t="s">
        <v>1035</v>
      </c>
      <c r="C13" s="471">
        <v>7.8467659756000003</v>
      </c>
      <c r="D13" s="471">
        <v>7.9934838592000004</v>
      </c>
      <c r="E13" s="471">
        <v>7.9048222523999998</v>
      </c>
      <c r="F13" s="471">
        <v>7.9492574305000003</v>
      </c>
      <c r="G13" s="471">
        <v>8.0873061345000004</v>
      </c>
      <c r="H13" s="471">
        <v>8.3841000936000007</v>
      </c>
      <c r="I13" s="471">
        <v>8.4712213503000005</v>
      </c>
      <c r="J13" s="471">
        <v>8.5251086039999997</v>
      </c>
      <c r="K13" s="471">
        <v>8.5179021139</v>
      </c>
      <c r="L13" s="471">
        <v>8.1230622444999998</v>
      </c>
      <c r="M13" s="471">
        <v>7.9787959294000004</v>
      </c>
      <c r="N13" s="471">
        <v>7.8921249232999999</v>
      </c>
      <c r="O13" s="471">
        <v>7.9747965323000001</v>
      </c>
      <c r="P13" s="471">
        <v>11.377812797000001</v>
      </c>
      <c r="Q13" s="471">
        <v>9.5433839758999994</v>
      </c>
      <c r="R13" s="471">
        <v>9.0495416732000002</v>
      </c>
      <c r="S13" s="471">
        <v>8.3869055685999996</v>
      </c>
      <c r="T13" s="471">
        <v>8.6808259187000001</v>
      </c>
      <c r="U13" s="471">
        <v>8.7618662362999995</v>
      </c>
      <c r="V13" s="471">
        <v>9.0998667106000006</v>
      </c>
      <c r="W13" s="471">
        <v>9.2222075914000001</v>
      </c>
      <c r="X13" s="471">
        <v>9.0345426518000007</v>
      </c>
      <c r="Y13" s="471">
        <v>8.8781372487999999</v>
      </c>
      <c r="Z13" s="471">
        <v>8.5886935824999995</v>
      </c>
      <c r="AA13" s="471">
        <v>8.8241660042000003</v>
      </c>
      <c r="AB13" s="471">
        <v>9.0415494206999991</v>
      </c>
      <c r="AC13" s="471">
        <v>9.0677029327999996</v>
      </c>
      <c r="AD13" s="471">
        <v>9.1765444768000002</v>
      </c>
      <c r="AE13" s="471">
        <v>10.025200195</v>
      </c>
      <c r="AF13" s="471">
        <v>10.558542013</v>
      </c>
      <c r="AG13" s="471">
        <v>11.275006228000001</v>
      </c>
      <c r="AH13" s="471">
        <v>11.188075763000001</v>
      </c>
      <c r="AI13" s="471">
        <v>11.023459390999999</v>
      </c>
      <c r="AJ13" s="471">
        <v>10.529316587</v>
      </c>
      <c r="AK13" s="471">
        <v>10.100845947</v>
      </c>
      <c r="AL13" s="471">
        <v>10.096820844</v>
      </c>
      <c r="AM13" s="471">
        <v>10.03523012</v>
      </c>
      <c r="AN13" s="471">
        <v>10.043844436000001</v>
      </c>
      <c r="AO13" s="471">
        <v>9.3160902501000002</v>
      </c>
      <c r="AP13" s="471">
        <v>8.7327454356000001</v>
      </c>
      <c r="AQ13" s="471">
        <v>9.1218757233000005</v>
      </c>
      <c r="AR13" s="471">
        <v>9.7465846476000007</v>
      </c>
      <c r="AS13" s="471">
        <v>9.9431085575000004</v>
      </c>
      <c r="AT13" s="471">
        <v>10.799093662000001</v>
      </c>
      <c r="AU13" s="471">
        <v>10.453596372</v>
      </c>
      <c r="AV13" s="471">
        <v>9.6589288668000002</v>
      </c>
      <c r="AW13" s="471">
        <v>9.2714956485000002</v>
      </c>
      <c r="AX13" s="471">
        <v>9.2217697734000001</v>
      </c>
      <c r="AY13" s="471">
        <v>9.7783100087000001</v>
      </c>
      <c r="AZ13" s="471">
        <v>9.3826946464999992</v>
      </c>
      <c r="BA13" s="471">
        <v>9.3105063681000004</v>
      </c>
      <c r="BB13" s="471">
        <v>9.3571696244999991</v>
      </c>
      <c r="BC13" s="471">
        <v>9.4233235212000004</v>
      </c>
      <c r="BD13" s="689">
        <v>9.9499999999999993</v>
      </c>
      <c r="BE13" s="689">
        <v>10.17</v>
      </c>
      <c r="BF13" s="689">
        <v>10.613910000000001</v>
      </c>
      <c r="BG13" s="689">
        <v>10.30491</v>
      </c>
      <c r="BH13" s="392">
        <v>9.5789589999999993</v>
      </c>
      <c r="BI13" s="392">
        <v>9.2132079999999998</v>
      </c>
      <c r="BJ13" s="392">
        <v>9.2645520000000001</v>
      </c>
      <c r="BK13" s="392">
        <v>9.4443059999999992</v>
      </c>
      <c r="BL13" s="392">
        <v>9.5773189999999992</v>
      </c>
      <c r="BM13" s="392">
        <v>9.4351719999999997</v>
      </c>
      <c r="BN13" s="392">
        <v>9.4446820000000002</v>
      </c>
      <c r="BO13" s="392">
        <v>9.4165270000000003</v>
      </c>
      <c r="BP13" s="392">
        <v>10.112629999999999</v>
      </c>
      <c r="BQ13" s="392">
        <v>10.439719999999999</v>
      </c>
      <c r="BR13" s="392">
        <v>10.759790000000001</v>
      </c>
      <c r="BS13" s="392">
        <v>10.34479</v>
      </c>
      <c r="BT13" s="392">
        <v>9.5896089999999994</v>
      </c>
      <c r="BU13" s="392">
        <v>9.1958739999999999</v>
      </c>
      <c r="BV13" s="392">
        <v>9.2293029999999998</v>
      </c>
    </row>
    <row r="14" spans="1:74" ht="11.1" customHeight="1" x14ac:dyDescent="0.2">
      <c r="A14" s="110" t="s">
        <v>111</v>
      </c>
      <c r="B14" s="869" t="s">
        <v>1036</v>
      </c>
      <c r="C14" s="471">
        <v>8.7518389771000002</v>
      </c>
      <c r="D14" s="471">
        <v>8.7997615044999993</v>
      </c>
      <c r="E14" s="471">
        <v>8.7692576326000005</v>
      </c>
      <c r="F14" s="471">
        <v>9.0023418258000003</v>
      </c>
      <c r="G14" s="471">
        <v>9.4647547615000001</v>
      </c>
      <c r="H14" s="471">
        <v>9.9316442268999996</v>
      </c>
      <c r="I14" s="471">
        <v>10.101440029000001</v>
      </c>
      <c r="J14" s="471">
        <v>10.066548757</v>
      </c>
      <c r="K14" s="471">
        <v>9.9401290021000008</v>
      </c>
      <c r="L14" s="471">
        <v>9.2594995219000005</v>
      </c>
      <c r="M14" s="471">
        <v>8.9745514885999995</v>
      </c>
      <c r="N14" s="471">
        <v>8.9776761427</v>
      </c>
      <c r="O14" s="471">
        <v>8.9780638650999993</v>
      </c>
      <c r="P14" s="471">
        <v>9.2756048029000002</v>
      </c>
      <c r="Q14" s="471">
        <v>9.1293217665000004</v>
      </c>
      <c r="R14" s="471">
        <v>9.2058486218999995</v>
      </c>
      <c r="S14" s="471">
        <v>9.5185290274999996</v>
      </c>
      <c r="T14" s="471">
        <v>10.139329587000001</v>
      </c>
      <c r="U14" s="471">
        <v>10.344944759000001</v>
      </c>
      <c r="V14" s="471">
        <v>10.283764660999999</v>
      </c>
      <c r="W14" s="471">
        <v>10.232449710999999</v>
      </c>
      <c r="X14" s="471">
        <v>9.6881249080000007</v>
      </c>
      <c r="Y14" s="471">
        <v>9.4270788592999999</v>
      </c>
      <c r="Z14" s="471">
        <v>9.4723043978000003</v>
      </c>
      <c r="AA14" s="471">
        <v>9.5398988030999998</v>
      </c>
      <c r="AB14" s="471">
        <v>9.6372921356999992</v>
      </c>
      <c r="AC14" s="471">
        <v>9.5699073660000007</v>
      </c>
      <c r="AD14" s="471">
        <v>9.8464731290999996</v>
      </c>
      <c r="AE14" s="471">
        <v>10.097990934</v>
      </c>
      <c r="AF14" s="471">
        <v>10.798494211</v>
      </c>
      <c r="AG14" s="471">
        <v>11.138772912</v>
      </c>
      <c r="AH14" s="471">
        <v>11.233558218000001</v>
      </c>
      <c r="AI14" s="471">
        <v>11.299910892</v>
      </c>
      <c r="AJ14" s="471">
        <v>10.577960992</v>
      </c>
      <c r="AK14" s="471">
        <v>10.368800107</v>
      </c>
      <c r="AL14" s="471">
        <v>10.611269213</v>
      </c>
      <c r="AM14" s="471">
        <v>10.56438191</v>
      </c>
      <c r="AN14" s="471">
        <v>10.547847172000001</v>
      </c>
      <c r="AO14" s="471">
        <v>10.466488615999999</v>
      </c>
      <c r="AP14" s="471">
        <v>10.61626644</v>
      </c>
      <c r="AQ14" s="471">
        <v>10.856015629</v>
      </c>
      <c r="AR14" s="471">
        <v>11.497031997000001</v>
      </c>
      <c r="AS14" s="471">
        <v>11.873994412</v>
      </c>
      <c r="AT14" s="471">
        <v>11.802851124</v>
      </c>
      <c r="AU14" s="471">
        <v>11.667132141</v>
      </c>
      <c r="AV14" s="471">
        <v>10.832815273</v>
      </c>
      <c r="AW14" s="471">
        <v>10.788056185</v>
      </c>
      <c r="AX14" s="471">
        <v>10.544342138999999</v>
      </c>
      <c r="AY14" s="471">
        <v>10.766618913</v>
      </c>
      <c r="AZ14" s="471">
        <v>10.711838417999999</v>
      </c>
      <c r="BA14" s="471">
        <v>10.620735175</v>
      </c>
      <c r="BB14" s="471">
        <v>10.781689244000001</v>
      </c>
      <c r="BC14" s="471">
        <v>11.071161290999999</v>
      </c>
      <c r="BD14" s="689">
        <v>11.89</v>
      </c>
      <c r="BE14" s="689">
        <v>11.96</v>
      </c>
      <c r="BF14" s="689">
        <v>11.72156</v>
      </c>
      <c r="BG14" s="689">
        <v>11.52652</v>
      </c>
      <c r="BH14" s="392">
        <v>10.63233</v>
      </c>
      <c r="BI14" s="392">
        <v>10.581429999999999</v>
      </c>
      <c r="BJ14" s="392">
        <v>10.413790000000001</v>
      </c>
      <c r="BK14" s="392">
        <v>10.538919999999999</v>
      </c>
      <c r="BL14" s="392">
        <v>10.60726</v>
      </c>
      <c r="BM14" s="392">
        <v>10.621499999999999</v>
      </c>
      <c r="BN14" s="392">
        <v>11.04885</v>
      </c>
      <c r="BO14" s="392">
        <v>11.32282</v>
      </c>
      <c r="BP14" s="392">
        <v>12.114319999999999</v>
      </c>
      <c r="BQ14" s="392">
        <v>12.207750000000001</v>
      </c>
      <c r="BR14" s="392">
        <v>12.17811</v>
      </c>
      <c r="BS14" s="392">
        <v>12.128640000000001</v>
      </c>
      <c r="BT14" s="392">
        <v>11.20486</v>
      </c>
      <c r="BU14" s="392">
        <v>11.1814</v>
      </c>
      <c r="BV14" s="392">
        <v>11.0572</v>
      </c>
    </row>
    <row r="15" spans="1:74" ht="11.1" customHeight="1" x14ac:dyDescent="0.2">
      <c r="A15" s="110" t="s">
        <v>112</v>
      </c>
      <c r="B15" s="869" t="s">
        <v>1039</v>
      </c>
      <c r="C15" s="471">
        <v>13.238500602</v>
      </c>
      <c r="D15" s="471">
        <v>13.244130651000001</v>
      </c>
      <c r="E15" s="471">
        <v>13.180752954000001</v>
      </c>
      <c r="F15" s="471">
        <v>13.050612762</v>
      </c>
      <c r="G15" s="471">
        <v>13.832249626999999</v>
      </c>
      <c r="H15" s="471">
        <v>15.320399731</v>
      </c>
      <c r="I15" s="471">
        <v>15.927494217</v>
      </c>
      <c r="J15" s="471">
        <v>16.252640761999999</v>
      </c>
      <c r="K15" s="471">
        <v>16.437216918000001</v>
      </c>
      <c r="L15" s="471">
        <v>15.663639570999999</v>
      </c>
      <c r="M15" s="471">
        <v>14.498665976</v>
      </c>
      <c r="N15" s="471">
        <v>14.062828640999999</v>
      </c>
      <c r="O15" s="471">
        <v>14.129643102999999</v>
      </c>
      <c r="P15" s="471">
        <v>14.366013778999999</v>
      </c>
      <c r="Q15" s="471">
        <v>14.506487778</v>
      </c>
      <c r="R15" s="471">
        <v>14.696522495</v>
      </c>
      <c r="S15" s="471">
        <v>14.981000716</v>
      </c>
      <c r="T15" s="471">
        <v>16.288065301</v>
      </c>
      <c r="U15" s="471">
        <v>17.092020684000001</v>
      </c>
      <c r="V15" s="471">
        <v>17.336418221999999</v>
      </c>
      <c r="W15" s="471">
        <v>17.550130328000002</v>
      </c>
      <c r="X15" s="471">
        <v>16.113103925000001</v>
      </c>
      <c r="Y15" s="471">
        <v>15.08916159</v>
      </c>
      <c r="Z15" s="471">
        <v>15.142195721</v>
      </c>
      <c r="AA15" s="471">
        <v>15.209697997999999</v>
      </c>
      <c r="AB15" s="471">
        <v>15.509821949000001</v>
      </c>
      <c r="AC15" s="471">
        <v>16.104428474999999</v>
      </c>
      <c r="AD15" s="471">
        <v>15.967478959999999</v>
      </c>
      <c r="AE15" s="471">
        <v>16.852160796</v>
      </c>
      <c r="AF15" s="471">
        <v>18.58295708</v>
      </c>
      <c r="AG15" s="471">
        <v>18.981725665999999</v>
      </c>
      <c r="AH15" s="471">
        <v>19.627558664999999</v>
      </c>
      <c r="AI15" s="471">
        <v>19.630388455999999</v>
      </c>
      <c r="AJ15" s="471">
        <v>18.319043116</v>
      </c>
      <c r="AK15" s="471">
        <v>16.849983108</v>
      </c>
      <c r="AL15" s="471">
        <v>16.691889309</v>
      </c>
      <c r="AM15" s="471">
        <v>17.639154295000001</v>
      </c>
      <c r="AN15" s="471">
        <v>17.216132961</v>
      </c>
      <c r="AO15" s="471">
        <v>17.581623369999999</v>
      </c>
      <c r="AP15" s="471">
        <v>17.726108491000002</v>
      </c>
      <c r="AQ15" s="471">
        <v>18.321750446999999</v>
      </c>
      <c r="AR15" s="471">
        <v>19.763048390000002</v>
      </c>
      <c r="AS15" s="471">
        <v>20.985148191</v>
      </c>
      <c r="AT15" s="471">
        <v>21.926578497000001</v>
      </c>
      <c r="AU15" s="471">
        <v>21.511805119000002</v>
      </c>
      <c r="AV15" s="471">
        <v>19.293492630999999</v>
      </c>
      <c r="AW15" s="471">
        <v>18.731411324</v>
      </c>
      <c r="AX15" s="471">
        <v>18.248020991000001</v>
      </c>
      <c r="AY15" s="471">
        <v>18.748601115</v>
      </c>
      <c r="AZ15" s="471">
        <v>19.292635020999999</v>
      </c>
      <c r="BA15" s="471">
        <v>19.529936079999999</v>
      </c>
      <c r="BB15" s="471">
        <v>19.750596762000001</v>
      </c>
      <c r="BC15" s="471">
        <v>20.347889325000001</v>
      </c>
      <c r="BD15" s="689">
        <v>21.79</v>
      </c>
      <c r="BE15" s="689">
        <v>23.95</v>
      </c>
      <c r="BF15" s="689">
        <v>23.88701</v>
      </c>
      <c r="BG15" s="689">
        <v>23.032720000000001</v>
      </c>
      <c r="BH15" s="392">
        <v>20.092749999999999</v>
      </c>
      <c r="BI15" s="392">
        <v>19.566389999999998</v>
      </c>
      <c r="BJ15" s="392">
        <v>18.997219999999999</v>
      </c>
      <c r="BK15" s="392">
        <v>19.354019999999998</v>
      </c>
      <c r="BL15" s="392">
        <v>19.873760000000001</v>
      </c>
      <c r="BM15" s="392">
        <v>20.133679999999998</v>
      </c>
      <c r="BN15" s="392">
        <v>20.843139999999998</v>
      </c>
      <c r="BO15" s="392">
        <v>21.06654</v>
      </c>
      <c r="BP15" s="392">
        <v>22.418279999999999</v>
      </c>
      <c r="BQ15" s="392">
        <v>24.534610000000001</v>
      </c>
      <c r="BR15" s="392">
        <v>24.60858</v>
      </c>
      <c r="BS15" s="392">
        <v>23.790849999999999</v>
      </c>
      <c r="BT15" s="392">
        <v>20.463999999999999</v>
      </c>
      <c r="BU15" s="392">
        <v>20.211510000000001</v>
      </c>
      <c r="BV15" s="392">
        <v>19.655639999999998</v>
      </c>
    </row>
    <row r="16" spans="1:74" ht="11.1" customHeight="1" x14ac:dyDescent="0.2">
      <c r="A16" s="110"/>
      <c r="B16" s="869"/>
      <c r="C16" s="471"/>
      <c r="D16" s="471"/>
      <c r="E16" s="471"/>
      <c r="F16" s="471"/>
      <c r="G16" s="471"/>
      <c r="H16" s="471"/>
      <c r="I16" s="471"/>
      <c r="J16" s="471"/>
      <c r="K16" s="471"/>
      <c r="L16" s="471"/>
      <c r="M16" s="471"/>
      <c r="N16" s="471"/>
      <c r="O16" s="471"/>
      <c r="P16" s="471"/>
      <c r="Q16" s="471"/>
      <c r="R16" s="471"/>
      <c r="S16" s="471"/>
      <c r="T16" s="471"/>
      <c r="U16" s="471"/>
      <c r="V16" s="471"/>
      <c r="W16" s="471"/>
      <c r="X16" s="471"/>
      <c r="Y16" s="471"/>
      <c r="Z16" s="471"/>
      <c r="AA16" s="471"/>
      <c r="AB16" s="471"/>
      <c r="AC16" s="471"/>
      <c r="AD16" s="471"/>
      <c r="AE16" s="471"/>
      <c r="AF16" s="471"/>
      <c r="AG16" s="471"/>
      <c r="AH16" s="471"/>
      <c r="AI16" s="471"/>
      <c r="AJ16" s="471"/>
      <c r="AK16" s="471"/>
      <c r="AL16" s="471"/>
      <c r="AM16" s="471"/>
      <c r="AN16" s="471"/>
      <c r="AO16" s="471"/>
      <c r="AP16" s="471"/>
      <c r="AQ16" s="471"/>
      <c r="AR16" s="471"/>
      <c r="AS16" s="471"/>
      <c r="AT16" s="471"/>
      <c r="AU16" s="471"/>
      <c r="AV16" s="471"/>
      <c r="AW16" s="471"/>
      <c r="AX16" s="471"/>
      <c r="AY16" s="471"/>
      <c r="AZ16" s="471"/>
      <c r="BA16" s="471"/>
      <c r="BB16" s="471"/>
      <c r="BC16" s="471"/>
      <c r="BD16" s="689"/>
      <c r="BE16" s="689"/>
      <c r="BF16" s="689"/>
      <c r="BG16" s="689"/>
      <c r="BH16" s="392"/>
      <c r="BI16" s="392"/>
      <c r="BJ16" s="392"/>
      <c r="BK16" s="392"/>
      <c r="BL16" s="392"/>
      <c r="BM16" s="392"/>
      <c r="BN16" s="392"/>
      <c r="BO16" s="392"/>
      <c r="BP16" s="392"/>
      <c r="BQ16" s="392"/>
      <c r="BR16" s="392"/>
      <c r="BS16" s="392"/>
      <c r="BT16" s="392"/>
      <c r="BU16" s="392"/>
      <c r="BV16" s="392"/>
    </row>
    <row r="17" spans="1:74" ht="11.1" customHeight="1" x14ac:dyDescent="0.2">
      <c r="A17" s="59"/>
      <c r="B17" s="61" t="s">
        <v>1064</v>
      </c>
      <c r="C17" s="512"/>
      <c r="D17" s="512"/>
      <c r="E17" s="512"/>
      <c r="F17" s="512"/>
      <c r="G17" s="512"/>
      <c r="H17" s="512"/>
      <c r="I17" s="512"/>
      <c r="J17" s="512"/>
      <c r="K17" s="512"/>
      <c r="L17" s="512"/>
      <c r="M17" s="512"/>
      <c r="N17" s="512"/>
      <c r="O17" s="512"/>
      <c r="P17" s="512"/>
      <c r="Q17" s="512"/>
      <c r="R17" s="512"/>
      <c r="S17" s="512"/>
      <c r="T17" s="512"/>
      <c r="U17" s="512"/>
      <c r="V17" s="512"/>
      <c r="W17" s="512"/>
      <c r="X17" s="512"/>
      <c r="Y17" s="512"/>
      <c r="Z17" s="512"/>
      <c r="AA17" s="512"/>
      <c r="AB17" s="512"/>
      <c r="AC17" s="512"/>
      <c r="AD17" s="512"/>
      <c r="AE17" s="512"/>
      <c r="AF17" s="512"/>
      <c r="AG17" s="512"/>
      <c r="AH17" s="512"/>
      <c r="AI17" s="512"/>
      <c r="AJ17" s="512"/>
      <c r="AK17" s="512"/>
      <c r="AL17" s="512"/>
      <c r="AM17" s="512"/>
      <c r="AN17" s="512"/>
      <c r="AO17" s="512"/>
      <c r="AP17" s="512"/>
      <c r="AQ17" s="512"/>
      <c r="AR17" s="512"/>
      <c r="AS17" s="512"/>
      <c r="AT17" s="512"/>
      <c r="AU17" s="512"/>
      <c r="AV17" s="512"/>
      <c r="AW17" s="512"/>
      <c r="AX17" s="512"/>
      <c r="AY17" s="161"/>
      <c r="AZ17" s="161"/>
      <c r="BA17" s="161"/>
      <c r="BB17" s="161"/>
      <c r="BC17" s="161"/>
      <c r="BD17" s="782"/>
      <c r="BE17" s="782"/>
      <c r="BF17" s="782"/>
      <c r="BG17" s="782"/>
      <c r="BH17" s="509"/>
      <c r="BI17" s="509"/>
      <c r="BJ17" s="510"/>
      <c r="BK17" s="510"/>
      <c r="BL17" s="510"/>
      <c r="BM17" s="510"/>
      <c r="BN17" s="510"/>
      <c r="BO17" s="510"/>
      <c r="BP17" s="510"/>
      <c r="BQ17" s="510"/>
      <c r="BR17" s="510"/>
      <c r="BS17" s="510"/>
      <c r="BT17" s="510"/>
      <c r="BU17" s="510"/>
      <c r="BV17" s="510"/>
    </row>
    <row r="18" spans="1:74" s="591" customFormat="1" ht="11.1" customHeight="1" x14ac:dyDescent="0.2">
      <c r="A18" s="589" t="s">
        <v>333</v>
      </c>
      <c r="B18" s="631" t="s">
        <v>1184</v>
      </c>
      <c r="C18" s="471">
        <v>12.76</v>
      </c>
      <c r="D18" s="471">
        <v>12.82</v>
      </c>
      <c r="E18" s="471">
        <v>13.04</v>
      </c>
      <c r="F18" s="471">
        <v>13.24</v>
      </c>
      <c r="G18" s="471">
        <v>13.1</v>
      </c>
      <c r="H18" s="471">
        <v>13.22</v>
      </c>
      <c r="I18" s="471">
        <v>13.21</v>
      </c>
      <c r="J18" s="471">
        <v>13.26</v>
      </c>
      <c r="K18" s="471">
        <v>13.49</v>
      </c>
      <c r="L18" s="471">
        <v>13.66</v>
      </c>
      <c r="M18" s="471">
        <v>13.31</v>
      </c>
      <c r="N18" s="471">
        <v>12.78</v>
      </c>
      <c r="O18" s="471">
        <v>12.62</v>
      </c>
      <c r="P18" s="471">
        <v>13.01</v>
      </c>
      <c r="Q18" s="471">
        <v>13.24</v>
      </c>
      <c r="R18" s="471">
        <v>13.73</v>
      </c>
      <c r="S18" s="471">
        <v>13.86</v>
      </c>
      <c r="T18" s="471">
        <v>13.83</v>
      </c>
      <c r="U18" s="471">
        <v>13.83</v>
      </c>
      <c r="V18" s="471">
        <v>13.92</v>
      </c>
      <c r="W18" s="471">
        <v>14.14</v>
      </c>
      <c r="X18" s="471">
        <v>14.06</v>
      </c>
      <c r="Y18" s="471">
        <v>14.07</v>
      </c>
      <c r="Z18" s="471">
        <v>13.72</v>
      </c>
      <c r="AA18" s="471">
        <v>13.64</v>
      </c>
      <c r="AB18" s="471">
        <v>13.76</v>
      </c>
      <c r="AC18" s="471">
        <v>14.41</v>
      </c>
      <c r="AD18" s="471">
        <v>14.57</v>
      </c>
      <c r="AE18" s="471">
        <v>14.89</v>
      </c>
      <c r="AF18" s="471">
        <v>15.3</v>
      </c>
      <c r="AG18" s="471">
        <v>15.31</v>
      </c>
      <c r="AH18" s="471">
        <v>15.82</v>
      </c>
      <c r="AI18" s="471">
        <v>16.190000000000001</v>
      </c>
      <c r="AJ18" s="471">
        <v>15.99</v>
      </c>
      <c r="AK18" s="471">
        <v>15.55</v>
      </c>
      <c r="AL18" s="471">
        <v>14.94</v>
      </c>
      <c r="AM18" s="471">
        <v>15.47</v>
      </c>
      <c r="AN18" s="471">
        <v>15.98</v>
      </c>
      <c r="AO18" s="471">
        <v>15.91</v>
      </c>
      <c r="AP18" s="471">
        <v>16.100000000000001</v>
      </c>
      <c r="AQ18" s="471">
        <v>16.149999999999999</v>
      </c>
      <c r="AR18" s="471">
        <v>16.11</v>
      </c>
      <c r="AS18" s="471">
        <v>15.89</v>
      </c>
      <c r="AT18" s="471">
        <v>15.93</v>
      </c>
      <c r="AU18" s="471">
        <v>16.29</v>
      </c>
      <c r="AV18" s="471">
        <v>16.2</v>
      </c>
      <c r="AW18" s="471">
        <v>16.190000000000001</v>
      </c>
      <c r="AX18" s="471">
        <v>15.73</v>
      </c>
      <c r="AY18" s="471">
        <v>15.45</v>
      </c>
      <c r="AZ18" s="471">
        <v>16.100000000000001</v>
      </c>
      <c r="BA18" s="471">
        <v>16.68</v>
      </c>
      <c r="BB18" s="471">
        <v>16.88</v>
      </c>
      <c r="BC18" s="471">
        <v>16.43</v>
      </c>
      <c r="BD18" s="689">
        <v>16.41</v>
      </c>
      <c r="BE18" s="689">
        <v>16.62</v>
      </c>
      <c r="BF18" s="689">
        <v>16.443280000000001</v>
      </c>
      <c r="BG18" s="689">
        <v>16.618829999999999</v>
      </c>
      <c r="BH18" s="392">
        <v>16.188939999999999</v>
      </c>
      <c r="BI18" s="392">
        <v>16.15598</v>
      </c>
      <c r="BJ18" s="392">
        <v>15.63429</v>
      </c>
      <c r="BK18" s="392">
        <v>15.56758</v>
      </c>
      <c r="BL18" s="392">
        <v>16.105119999999999</v>
      </c>
      <c r="BM18" s="392">
        <v>16.70402</v>
      </c>
      <c r="BN18" s="392">
        <v>17.132429999999999</v>
      </c>
      <c r="BO18" s="392">
        <v>16.78247</v>
      </c>
      <c r="BP18" s="392">
        <v>16.815919999999998</v>
      </c>
      <c r="BQ18" s="392">
        <v>16.855429999999998</v>
      </c>
      <c r="BR18" s="392">
        <v>16.759</v>
      </c>
      <c r="BS18" s="392">
        <v>17.057780000000001</v>
      </c>
      <c r="BT18" s="392">
        <v>16.593209999999999</v>
      </c>
      <c r="BU18" s="392">
        <v>16.671800000000001</v>
      </c>
      <c r="BV18" s="392">
        <v>16.12951</v>
      </c>
    </row>
    <row r="19" spans="1:74" ht="11.1" customHeight="1" x14ac:dyDescent="0.2">
      <c r="A19" s="59" t="s">
        <v>324</v>
      </c>
      <c r="B19" s="869" t="s">
        <v>1029</v>
      </c>
      <c r="C19" s="471">
        <v>21.683181081000001</v>
      </c>
      <c r="D19" s="471">
        <v>22.109746094999998</v>
      </c>
      <c r="E19" s="471">
        <v>21.722515873999999</v>
      </c>
      <c r="F19" s="471">
        <v>22.06718339</v>
      </c>
      <c r="G19" s="471">
        <v>21.656900639</v>
      </c>
      <c r="H19" s="471">
        <v>20.517213578</v>
      </c>
      <c r="I19" s="471">
        <v>20.722164775</v>
      </c>
      <c r="J19" s="471">
        <v>21.015734777999999</v>
      </c>
      <c r="K19" s="471">
        <v>21.374816669000001</v>
      </c>
      <c r="L19" s="471">
        <v>21.146947888</v>
      </c>
      <c r="M19" s="471">
        <v>21.052254747999999</v>
      </c>
      <c r="N19" s="471">
        <v>20.440250031000001</v>
      </c>
      <c r="O19" s="471">
        <v>20.983553435000001</v>
      </c>
      <c r="P19" s="471">
        <v>21.522678192000001</v>
      </c>
      <c r="Q19" s="471">
        <v>21.611452366000002</v>
      </c>
      <c r="R19" s="471">
        <v>22.108653404999998</v>
      </c>
      <c r="S19" s="471">
        <v>21.344865337000002</v>
      </c>
      <c r="T19" s="471">
        <v>20.706113574</v>
      </c>
      <c r="U19" s="471">
        <v>21.374489730000001</v>
      </c>
      <c r="V19" s="471">
        <v>20.856960009000002</v>
      </c>
      <c r="W19" s="471">
        <v>22.209835353999999</v>
      </c>
      <c r="X19" s="471">
        <v>21.907147909999999</v>
      </c>
      <c r="Y19" s="471">
        <v>21.872780318</v>
      </c>
      <c r="Z19" s="471">
        <v>22.066907551</v>
      </c>
      <c r="AA19" s="471">
        <v>22.805612848999999</v>
      </c>
      <c r="AB19" s="471">
        <v>24.600311744999999</v>
      </c>
      <c r="AC19" s="471">
        <v>24.462370999000001</v>
      </c>
      <c r="AD19" s="471">
        <v>24.433223773999998</v>
      </c>
      <c r="AE19" s="471">
        <v>23.722754422000001</v>
      </c>
      <c r="AF19" s="471">
        <v>24.470755981</v>
      </c>
      <c r="AG19" s="471">
        <v>21.674408943</v>
      </c>
      <c r="AH19" s="471">
        <v>25.440293565000001</v>
      </c>
      <c r="AI19" s="471">
        <v>27.310041626</v>
      </c>
      <c r="AJ19" s="471">
        <v>25.574395273</v>
      </c>
      <c r="AK19" s="471">
        <v>26.211034389000002</v>
      </c>
      <c r="AL19" s="471">
        <v>26.947528978000001</v>
      </c>
      <c r="AM19" s="471">
        <v>29.796115641</v>
      </c>
      <c r="AN19" s="471">
        <v>31.135842191999998</v>
      </c>
      <c r="AO19" s="471">
        <v>31.120241329999999</v>
      </c>
      <c r="AP19" s="471">
        <v>31.096833596</v>
      </c>
      <c r="AQ19" s="471">
        <v>29.352760655000001</v>
      </c>
      <c r="AR19" s="471">
        <v>28.361655631000001</v>
      </c>
      <c r="AS19" s="471">
        <v>26.975040748000001</v>
      </c>
      <c r="AT19" s="471">
        <v>27.165254776000001</v>
      </c>
      <c r="AU19" s="471">
        <v>27.444913861</v>
      </c>
      <c r="AV19" s="471">
        <v>28.159803425</v>
      </c>
      <c r="AW19" s="471">
        <v>27.554251921999999</v>
      </c>
      <c r="AX19" s="471">
        <v>27.510012894999999</v>
      </c>
      <c r="AY19" s="471">
        <v>27.321011786</v>
      </c>
      <c r="AZ19" s="471">
        <v>27.990917835000001</v>
      </c>
      <c r="BA19" s="471">
        <v>27.592991229999999</v>
      </c>
      <c r="BB19" s="471">
        <v>27.318465796000002</v>
      </c>
      <c r="BC19" s="471">
        <v>26.400957789</v>
      </c>
      <c r="BD19" s="689">
        <v>26.08</v>
      </c>
      <c r="BE19" s="689">
        <v>26.77</v>
      </c>
      <c r="BF19" s="689">
        <v>26.33634</v>
      </c>
      <c r="BG19" s="689">
        <v>26.47045</v>
      </c>
      <c r="BH19" s="392">
        <v>26.787870000000002</v>
      </c>
      <c r="BI19" s="392">
        <v>26.451440000000002</v>
      </c>
      <c r="BJ19" s="392">
        <v>26.527699999999999</v>
      </c>
      <c r="BK19" s="392">
        <v>26.51493</v>
      </c>
      <c r="BL19" s="392">
        <v>27.45834</v>
      </c>
      <c r="BM19" s="392">
        <v>27.413</v>
      </c>
      <c r="BN19" s="392">
        <v>27.484860000000001</v>
      </c>
      <c r="BO19" s="392">
        <v>26.8795</v>
      </c>
      <c r="BP19" s="392">
        <v>27.06391</v>
      </c>
      <c r="BQ19" s="392">
        <v>28.079270000000001</v>
      </c>
      <c r="BR19" s="392">
        <v>27.706849999999999</v>
      </c>
      <c r="BS19" s="392">
        <v>28.025770000000001</v>
      </c>
      <c r="BT19" s="392">
        <v>28.75497</v>
      </c>
      <c r="BU19" s="392">
        <v>28.436340000000001</v>
      </c>
      <c r="BV19" s="392">
        <v>28.72091</v>
      </c>
    </row>
    <row r="20" spans="1:74" ht="11.1" customHeight="1" x14ac:dyDescent="0.2">
      <c r="A20" s="59" t="s">
        <v>325</v>
      </c>
      <c r="B20" s="662" t="s">
        <v>1030</v>
      </c>
      <c r="C20" s="471">
        <v>15.430668606999999</v>
      </c>
      <c r="D20" s="471">
        <v>15.471068882999999</v>
      </c>
      <c r="E20" s="471">
        <v>15.56662279</v>
      </c>
      <c r="F20" s="471">
        <v>15.542254802</v>
      </c>
      <c r="G20" s="471">
        <v>16.074557588000001</v>
      </c>
      <c r="H20" s="471">
        <v>16.2446102</v>
      </c>
      <c r="I20" s="471">
        <v>16.184340699</v>
      </c>
      <c r="J20" s="471">
        <v>16.035819673999999</v>
      </c>
      <c r="K20" s="471">
        <v>16.412071710999999</v>
      </c>
      <c r="L20" s="471">
        <v>16.538432045</v>
      </c>
      <c r="M20" s="471">
        <v>16.024348595999999</v>
      </c>
      <c r="N20" s="471">
        <v>15.569857628999999</v>
      </c>
      <c r="O20" s="471">
        <v>15.551195865</v>
      </c>
      <c r="P20" s="471">
        <v>15.792376773999999</v>
      </c>
      <c r="Q20" s="471">
        <v>15.580229622999999</v>
      </c>
      <c r="R20" s="471">
        <v>16.188765352000001</v>
      </c>
      <c r="S20" s="471">
        <v>16.607577809999999</v>
      </c>
      <c r="T20" s="471">
        <v>16.658155577999999</v>
      </c>
      <c r="U20" s="471">
        <v>16.747512042</v>
      </c>
      <c r="V20" s="471">
        <v>16.897534824000001</v>
      </c>
      <c r="W20" s="471">
        <v>17.187028328</v>
      </c>
      <c r="X20" s="471">
        <v>17.311517051999999</v>
      </c>
      <c r="Y20" s="471">
        <v>16.720277051</v>
      </c>
      <c r="Z20" s="471">
        <v>16.595363836000001</v>
      </c>
      <c r="AA20" s="471">
        <v>16.928622497999999</v>
      </c>
      <c r="AB20" s="471">
        <v>17.305247576999999</v>
      </c>
      <c r="AC20" s="471">
        <v>17.389437227999998</v>
      </c>
      <c r="AD20" s="471">
        <v>17.660164633000001</v>
      </c>
      <c r="AE20" s="471">
        <v>18.099217451000001</v>
      </c>
      <c r="AF20" s="471">
        <v>18.788119759000001</v>
      </c>
      <c r="AG20" s="471">
        <v>18.633474632999999</v>
      </c>
      <c r="AH20" s="471">
        <v>18.426811381</v>
      </c>
      <c r="AI20" s="471">
        <v>19.842108919000001</v>
      </c>
      <c r="AJ20" s="471">
        <v>19.605767094000001</v>
      </c>
      <c r="AK20" s="471">
        <v>19.470607722</v>
      </c>
      <c r="AL20" s="471">
        <v>19.283837267999999</v>
      </c>
      <c r="AM20" s="471">
        <v>19.876555866</v>
      </c>
      <c r="AN20" s="471">
        <v>20.093000066999998</v>
      </c>
      <c r="AO20" s="471">
        <v>19.089985653999999</v>
      </c>
      <c r="AP20" s="471">
        <v>18.740288210999999</v>
      </c>
      <c r="AQ20" s="471">
        <v>18.964300737999999</v>
      </c>
      <c r="AR20" s="471">
        <v>19.613883305000002</v>
      </c>
      <c r="AS20" s="471">
        <v>19.731222012</v>
      </c>
      <c r="AT20" s="471">
        <v>19.768278466000002</v>
      </c>
      <c r="AU20" s="471">
        <v>20.150669069999999</v>
      </c>
      <c r="AV20" s="471">
        <v>19.709507499000001</v>
      </c>
      <c r="AW20" s="471">
        <v>19.815388982999998</v>
      </c>
      <c r="AX20" s="471">
        <v>19.407558463000001</v>
      </c>
      <c r="AY20" s="471">
        <v>19.608960992</v>
      </c>
      <c r="AZ20" s="471">
        <v>19.590795311000001</v>
      </c>
      <c r="BA20" s="471">
        <v>19.712254814000001</v>
      </c>
      <c r="BB20" s="471">
        <v>19.784735395999999</v>
      </c>
      <c r="BC20" s="471">
        <v>20.022860971</v>
      </c>
      <c r="BD20" s="689">
        <v>20.71</v>
      </c>
      <c r="BE20" s="689">
        <v>21.1</v>
      </c>
      <c r="BF20" s="689">
        <v>21.180779999999999</v>
      </c>
      <c r="BG20" s="689">
        <v>21.678159999999998</v>
      </c>
      <c r="BH20" s="392">
        <v>20.916720000000002</v>
      </c>
      <c r="BI20" s="392">
        <v>20.913029999999999</v>
      </c>
      <c r="BJ20" s="392">
        <v>20.41986</v>
      </c>
      <c r="BK20" s="392">
        <v>20.565010000000001</v>
      </c>
      <c r="BL20" s="392">
        <v>20.562560000000001</v>
      </c>
      <c r="BM20" s="392">
        <v>20.672609999999999</v>
      </c>
      <c r="BN20" s="392">
        <v>20.821449999999999</v>
      </c>
      <c r="BO20" s="392">
        <v>20.893059999999998</v>
      </c>
      <c r="BP20" s="392">
        <v>21.62058</v>
      </c>
      <c r="BQ20" s="392">
        <v>21.944320000000001</v>
      </c>
      <c r="BR20" s="392">
        <v>21.878019999999999</v>
      </c>
      <c r="BS20" s="392">
        <v>22.312719999999999</v>
      </c>
      <c r="BT20" s="392">
        <v>21.682400000000001</v>
      </c>
      <c r="BU20" s="392">
        <v>21.63072</v>
      </c>
      <c r="BV20" s="392">
        <v>21.089359999999999</v>
      </c>
    </row>
    <row r="21" spans="1:74" ht="11.1" customHeight="1" x14ac:dyDescent="0.2">
      <c r="A21" s="59" t="s">
        <v>326</v>
      </c>
      <c r="B21" s="869" t="s">
        <v>1031</v>
      </c>
      <c r="C21" s="471">
        <v>13.086401128</v>
      </c>
      <c r="D21" s="471">
        <v>13.122253329999999</v>
      </c>
      <c r="E21" s="471">
        <v>13.479141599</v>
      </c>
      <c r="F21" s="471">
        <v>13.860042158000001</v>
      </c>
      <c r="G21" s="471">
        <v>14.023185935000001</v>
      </c>
      <c r="H21" s="471">
        <v>13.621928906999999</v>
      </c>
      <c r="I21" s="471">
        <v>13.279374110999999</v>
      </c>
      <c r="J21" s="471">
        <v>13.415107501</v>
      </c>
      <c r="K21" s="471">
        <v>13.692963796000001</v>
      </c>
      <c r="L21" s="471">
        <v>14.36820855</v>
      </c>
      <c r="M21" s="471">
        <v>13.940286709</v>
      </c>
      <c r="N21" s="471">
        <v>13.348007754999999</v>
      </c>
      <c r="O21" s="471">
        <v>13.133113228999999</v>
      </c>
      <c r="P21" s="471">
        <v>13.067875362000001</v>
      </c>
      <c r="Q21" s="471">
        <v>13.952736173</v>
      </c>
      <c r="R21" s="471">
        <v>14.499574426000001</v>
      </c>
      <c r="S21" s="471">
        <v>14.682875578999999</v>
      </c>
      <c r="T21" s="471">
        <v>14.276422798</v>
      </c>
      <c r="U21" s="471">
        <v>14.079063983999999</v>
      </c>
      <c r="V21" s="471">
        <v>14.114108483000001</v>
      </c>
      <c r="W21" s="471">
        <v>14.176192444</v>
      </c>
      <c r="X21" s="471">
        <v>14.725485409999999</v>
      </c>
      <c r="Y21" s="471">
        <v>14.640887602999999</v>
      </c>
      <c r="Z21" s="471">
        <v>14.091293528</v>
      </c>
      <c r="AA21" s="471">
        <v>13.800294128999999</v>
      </c>
      <c r="AB21" s="471">
        <v>14.04487297</v>
      </c>
      <c r="AC21" s="471">
        <v>14.552275252999999</v>
      </c>
      <c r="AD21" s="471">
        <v>14.924413162</v>
      </c>
      <c r="AE21" s="471">
        <v>15.289976353</v>
      </c>
      <c r="AF21" s="471">
        <v>15.80028059</v>
      </c>
      <c r="AG21" s="471">
        <v>15.815191003000001</v>
      </c>
      <c r="AH21" s="471">
        <v>16.066114754000001</v>
      </c>
      <c r="AI21" s="471">
        <v>16.199366424000001</v>
      </c>
      <c r="AJ21" s="471">
        <v>16.567289508000002</v>
      </c>
      <c r="AK21" s="471">
        <v>16.154338916</v>
      </c>
      <c r="AL21" s="471">
        <v>15.494587165</v>
      </c>
      <c r="AM21" s="471">
        <v>15.774337428000001</v>
      </c>
      <c r="AN21" s="471">
        <v>16.253229833999999</v>
      </c>
      <c r="AO21" s="471">
        <v>16.425538756000002</v>
      </c>
      <c r="AP21" s="471">
        <v>16.543073486000001</v>
      </c>
      <c r="AQ21" s="471">
        <v>16.854707945000001</v>
      </c>
      <c r="AR21" s="471">
        <v>16.379807219</v>
      </c>
      <c r="AS21" s="471">
        <v>16.137903982000001</v>
      </c>
      <c r="AT21" s="471">
        <v>15.767495707</v>
      </c>
      <c r="AU21" s="471">
        <v>16.020226009000002</v>
      </c>
      <c r="AV21" s="471">
        <v>16.547303897999999</v>
      </c>
      <c r="AW21" s="471">
        <v>16.20209298</v>
      </c>
      <c r="AX21" s="471">
        <v>15.95362001</v>
      </c>
      <c r="AY21" s="471">
        <v>15.652067981</v>
      </c>
      <c r="AZ21" s="471">
        <v>16.059930841</v>
      </c>
      <c r="BA21" s="471">
        <v>16.472037639</v>
      </c>
      <c r="BB21" s="471">
        <v>17.020722294999999</v>
      </c>
      <c r="BC21" s="471">
        <v>17.074865478</v>
      </c>
      <c r="BD21" s="689">
        <v>16.690000000000001</v>
      </c>
      <c r="BE21" s="689">
        <v>16.420000000000002</v>
      </c>
      <c r="BF21" s="689">
        <v>15.89879</v>
      </c>
      <c r="BG21" s="689">
        <v>16.101579999999998</v>
      </c>
      <c r="BH21" s="392">
        <v>16.589369999999999</v>
      </c>
      <c r="BI21" s="392">
        <v>16.268429999999999</v>
      </c>
      <c r="BJ21" s="392">
        <v>15.918369999999999</v>
      </c>
      <c r="BK21" s="392">
        <v>15.739459999999999</v>
      </c>
      <c r="BL21" s="392">
        <v>16.103649999999998</v>
      </c>
      <c r="BM21" s="392">
        <v>16.62809</v>
      </c>
      <c r="BN21" s="392">
        <v>17.33428</v>
      </c>
      <c r="BO21" s="392">
        <v>17.534279999999999</v>
      </c>
      <c r="BP21" s="392">
        <v>17.20665</v>
      </c>
      <c r="BQ21" s="392">
        <v>16.798369999999998</v>
      </c>
      <c r="BR21" s="392">
        <v>16.27806</v>
      </c>
      <c r="BS21" s="392">
        <v>16.548919999999999</v>
      </c>
      <c r="BT21" s="392">
        <v>17.090009999999999</v>
      </c>
      <c r="BU21" s="392">
        <v>16.7699</v>
      </c>
      <c r="BV21" s="392">
        <v>16.409179999999999</v>
      </c>
    </row>
    <row r="22" spans="1:74" ht="11.1" customHeight="1" x14ac:dyDescent="0.2">
      <c r="A22" s="59" t="s">
        <v>327</v>
      </c>
      <c r="B22" s="869" t="s">
        <v>1032</v>
      </c>
      <c r="C22" s="471">
        <v>10.733188022</v>
      </c>
      <c r="D22" s="471">
        <v>10.873007125999999</v>
      </c>
      <c r="E22" s="471">
        <v>11.338593746000001</v>
      </c>
      <c r="F22" s="471">
        <v>11.708627462000001</v>
      </c>
      <c r="G22" s="471">
        <v>12.886608449000001</v>
      </c>
      <c r="H22" s="471">
        <v>12.946082441</v>
      </c>
      <c r="I22" s="471">
        <v>13.015088499000001</v>
      </c>
      <c r="J22" s="471">
        <v>13.081791482</v>
      </c>
      <c r="K22" s="471">
        <v>12.370494774000001</v>
      </c>
      <c r="L22" s="471">
        <v>12.147167603</v>
      </c>
      <c r="M22" s="471">
        <v>11.498895962000001</v>
      </c>
      <c r="N22" s="471">
        <v>10.846659003999999</v>
      </c>
      <c r="O22" s="471">
        <v>10.571374097</v>
      </c>
      <c r="P22" s="471">
        <v>10.754240430999999</v>
      </c>
      <c r="Q22" s="471">
        <v>11.333884769000001</v>
      </c>
      <c r="R22" s="471">
        <v>12.133746994999999</v>
      </c>
      <c r="S22" s="471">
        <v>12.584807210999999</v>
      </c>
      <c r="T22" s="471">
        <v>13.326124772</v>
      </c>
      <c r="U22" s="471">
        <v>13.303411465</v>
      </c>
      <c r="V22" s="471">
        <v>13.307636820000001</v>
      </c>
      <c r="W22" s="471">
        <v>13.231592296000001</v>
      </c>
      <c r="X22" s="471">
        <v>12.391857046</v>
      </c>
      <c r="Y22" s="471">
        <v>12.017039878</v>
      </c>
      <c r="Z22" s="471">
        <v>11.388163207</v>
      </c>
      <c r="AA22" s="471">
        <v>10.828453132</v>
      </c>
      <c r="AB22" s="471">
        <v>10.981086934</v>
      </c>
      <c r="AC22" s="471">
        <v>11.636509472</v>
      </c>
      <c r="AD22" s="471">
        <v>12.188325389999999</v>
      </c>
      <c r="AE22" s="471">
        <v>12.868126659</v>
      </c>
      <c r="AF22" s="471">
        <v>13.957844890000001</v>
      </c>
      <c r="AG22" s="471">
        <v>14.156398726999999</v>
      </c>
      <c r="AH22" s="471">
        <v>14.200544153999999</v>
      </c>
      <c r="AI22" s="471">
        <v>13.983419676</v>
      </c>
      <c r="AJ22" s="471">
        <v>13.148305721</v>
      </c>
      <c r="AK22" s="471">
        <v>12.440034045000001</v>
      </c>
      <c r="AL22" s="471">
        <v>11.382503984</v>
      </c>
      <c r="AM22" s="471">
        <v>11.395448293999999</v>
      </c>
      <c r="AN22" s="471">
        <v>12.094286364</v>
      </c>
      <c r="AO22" s="471">
        <v>12.160207536</v>
      </c>
      <c r="AP22" s="471">
        <v>12.691386109</v>
      </c>
      <c r="AQ22" s="471">
        <v>13.450581473</v>
      </c>
      <c r="AR22" s="471">
        <v>14.213302540999999</v>
      </c>
      <c r="AS22" s="471">
        <v>14.378469402</v>
      </c>
      <c r="AT22" s="471">
        <v>14.265997382</v>
      </c>
      <c r="AU22" s="471">
        <v>14.015277849</v>
      </c>
      <c r="AV22" s="471">
        <v>13.289664588000001</v>
      </c>
      <c r="AW22" s="471">
        <v>12.726172118999999</v>
      </c>
      <c r="AX22" s="471">
        <v>12.111355081999999</v>
      </c>
      <c r="AY22" s="471">
        <v>11.730428140000001</v>
      </c>
      <c r="AZ22" s="471">
        <v>12.326543640000001</v>
      </c>
      <c r="BA22" s="471">
        <v>13.040152071</v>
      </c>
      <c r="BB22" s="471">
        <v>13.300116679</v>
      </c>
      <c r="BC22" s="471">
        <v>13.734070372</v>
      </c>
      <c r="BD22" s="689">
        <v>14.72</v>
      </c>
      <c r="BE22" s="689">
        <v>14.76</v>
      </c>
      <c r="BF22" s="689">
        <v>14.404960000000001</v>
      </c>
      <c r="BG22" s="689">
        <v>13.95027</v>
      </c>
      <c r="BH22" s="392">
        <v>13.0509</v>
      </c>
      <c r="BI22" s="392">
        <v>12.475619999999999</v>
      </c>
      <c r="BJ22" s="392">
        <v>11.73602</v>
      </c>
      <c r="BK22" s="392">
        <v>11.57945</v>
      </c>
      <c r="BL22" s="392">
        <v>12.05368</v>
      </c>
      <c r="BM22" s="392">
        <v>12.879200000000001</v>
      </c>
      <c r="BN22" s="392">
        <v>13.306150000000001</v>
      </c>
      <c r="BO22" s="392">
        <v>13.8691</v>
      </c>
      <c r="BP22" s="392">
        <v>14.960559999999999</v>
      </c>
      <c r="BQ22" s="392">
        <v>14.747669999999999</v>
      </c>
      <c r="BR22" s="392">
        <v>14.37574</v>
      </c>
      <c r="BS22" s="392">
        <v>14.13331</v>
      </c>
      <c r="BT22" s="392">
        <v>13.23793</v>
      </c>
      <c r="BU22" s="392">
        <v>12.647930000000001</v>
      </c>
      <c r="BV22" s="392">
        <v>11.910209999999999</v>
      </c>
    </row>
    <row r="23" spans="1:74" ht="11.1" customHeight="1" x14ac:dyDescent="0.2">
      <c r="A23" s="59" t="s">
        <v>328</v>
      </c>
      <c r="B23" s="869" t="s">
        <v>1033</v>
      </c>
      <c r="C23" s="471">
        <v>11.534651801000001</v>
      </c>
      <c r="D23" s="471">
        <v>11.730764423</v>
      </c>
      <c r="E23" s="471">
        <v>11.870337598000001</v>
      </c>
      <c r="F23" s="471">
        <v>11.965997818</v>
      </c>
      <c r="G23" s="471">
        <v>11.22147157</v>
      </c>
      <c r="H23" s="471">
        <v>11.924951368</v>
      </c>
      <c r="I23" s="471">
        <v>11.864651592</v>
      </c>
      <c r="J23" s="471">
        <v>11.948515231</v>
      </c>
      <c r="K23" s="471">
        <v>12.072773284</v>
      </c>
      <c r="L23" s="471">
        <v>12.083548015</v>
      </c>
      <c r="M23" s="471">
        <v>11.902273472999999</v>
      </c>
      <c r="N23" s="471">
        <v>11.348057684</v>
      </c>
      <c r="O23" s="471">
        <v>11.184155293</v>
      </c>
      <c r="P23" s="471">
        <v>11.634534451</v>
      </c>
      <c r="Q23" s="471">
        <v>11.782531554</v>
      </c>
      <c r="R23" s="471">
        <v>12.064964068</v>
      </c>
      <c r="S23" s="471">
        <v>12.210607258</v>
      </c>
      <c r="T23" s="471">
        <v>12.319965763000001</v>
      </c>
      <c r="U23" s="471">
        <v>12.256948232999999</v>
      </c>
      <c r="V23" s="471">
        <v>12.271114608</v>
      </c>
      <c r="W23" s="471">
        <v>12.508732932999999</v>
      </c>
      <c r="X23" s="471">
        <v>12.57607936</v>
      </c>
      <c r="Y23" s="471">
        <v>12.439067976</v>
      </c>
      <c r="Z23" s="471">
        <v>12.095461157000001</v>
      </c>
      <c r="AA23" s="471">
        <v>12.203211230000001</v>
      </c>
      <c r="AB23" s="471">
        <v>12.467644161999999</v>
      </c>
      <c r="AC23" s="471">
        <v>12.975797344</v>
      </c>
      <c r="AD23" s="471">
        <v>13.203788533999999</v>
      </c>
      <c r="AE23" s="471">
        <v>13.320576236999999</v>
      </c>
      <c r="AF23" s="471">
        <v>13.624796465999999</v>
      </c>
      <c r="AG23" s="471">
        <v>13.870582092999999</v>
      </c>
      <c r="AH23" s="471">
        <v>14.043938406000001</v>
      </c>
      <c r="AI23" s="471">
        <v>14.287792576999999</v>
      </c>
      <c r="AJ23" s="471">
        <v>14.151834931</v>
      </c>
      <c r="AK23" s="471">
        <v>13.697245366000001</v>
      </c>
      <c r="AL23" s="471">
        <v>13.297549286000001</v>
      </c>
      <c r="AM23" s="471">
        <v>14.006190350000001</v>
      </c>
      <c r="AN23" s="471">
        <v>14.669210239</v>
      </c>
      <c r="AO23" s="471">
        <v>14.2977077</v>
      </c>
      <c r="AP23" s="471">
        <v>14.731261089</v>
      </c>
      <c r="AQ23" s="471">
        <v>14.688892728000001</v>
      </c>
      <c r="AR23" s="471">
        <v>14.802172508</v>
      </c>
      <c r="AS23" s="471">
        <v>14.334439439000001</v>
      </c>
      <c r="AT23" s="471">
        <v>14.385858614</v>
      </c>
      <c r="AU23" s="471">
        <v>14.981974852</v>
      </c>
      <c r="AV23" s="471">
        <v>15.113637183</v>
      </c>
      <c r="AW23" s="471">
        <v>14.619675499</v>
      </c>
      <c r="AX23" s="471">
        <v>14.244432194</v>
      </c>
      <c r="AY23" s="471">
        <v>13.949174856000001</v>
      </c>
      <c r="AZ23" s="471">
        <v>14.761527649</v>
      </c>
      <c r="BA23" s="471">
        <v>15.02398078</v>
      </c>
      <c r="BB23" s="471">
        <v>15.000752538</v>
      </c>
      <c r="BC23" s="471">
        <v>14.461353362000001</v>
      </c>
      <c r="BD23" s="689">
        <v>14.64</v>
      </c>
      <c r="BE23" s="689">
        <v>14.43</v>
      </c>
      <c r="BF23" s="689">
        <v>14.32307</v>
      </c>
      <c r="BG23" s="689">
        <v>14.764049999999999</v>
      </c>
      <c r="BH23" s="392">
        <v>14.705299999999999</v>
      </c>
      <c r="BI23" s="392">
        <v>14.171530000000001</v>
      </c>
      <c r="BJ23" s="392">
        <v>13.792070000000001</v>
      </c>
      <c r="BK23" s="392">
        <v>13.64584</v>
      </c>
      <c r="BL23" s="392">
        <v>14.45332</v>
      </c>
      <c r="BM23" s="392">
        <v>14.73565</v>
      </c>
      <c r="BN23" s="392">
        <v>14.817769999999999</v>
      </c>
      <c r="BO23" s="392">
        <v>14.48578</v>
      </c>
      <c r="BP23" s="392">
        <v>14.763640000000001</v>
      </c>
      <c r="BQ23" s="392">
        <v>14.661339999999999</v>
      </c>
      <c r="BR23" s="392">
        <v>14.44821</v>
      </c>
      <c r="BS23" s="392">
        <v>14.920780000000001</v>
      </c>
      <c r="BT23" s="392">
        <v>14.97601</v>
      </c>
      <c r="BU23" s="392">
        <v>14.53693</v>
      </c>
      <c r="BV23" s="392">
        <v>14.100820000000001</v>
      </c>
    </row>
    <row r="24" spans="1:74" ht="11.1" customHeight="1" x14ac:dyDescent="0.2">
      <c r="A24" s="59" t="s">
        <v>329</v>
      </c>
      <c r="B24" s="869" t="s">
        <v>1034</v>
      </c>
      <c r="C24" s="471">
        <v>11.270339946</v>
      </c>
      <c r="D24" s="471">
        <v>11.088529462</v>
      </c>
      <c r="E24" s="471">
        <v>11.388670056</v>
      </c>
      <c r="F24" s="471">
        <v>11.537479803</v>
      </c>
      <c r="G24" s="471">
        <v>11.560424291</v>
      </c>
      <c r="H24" s="471">
        <v>11.454827847000001</v>
      </c>
      <c r="I24" s="471">
        <v>11.200704303</v>
      </c>
      <c r="J24" s="471">
        <v>11.166418407</v>
      </c>
      <c r="K24" s="471">
        <v>11.361022176000001</v>
      </c>
      <c r="L24" s="471">
        <v>11.806252103</v>
      </c>
      <c r="M24" s="471">
        <v>11.813711671</v>
      </c>
      <c r="N24" s="471">
        <v>10.837257554000001</v>
      </c>
      <c r="O24" s="471">
        <v>10.882767027</v>
      </c>
      <c r="P24" s="471">
        <v>11.038031789</v>
      </c>
      <c r="Q24" s="471">
        <v>11.460835810000001</v>
      </c>
      <c r="R24" s="471">
        <v>12.266596878</v>
      </c>
      <c r="S24" s="471">
        <v>12.218911279</v>
      </c>
      <c r="T24" s="471">
        <v>12.013011885999999</v>
      </c>
      <c r="U24" s="471">
        <v>11.869891739</v>
      </c>
      <c r="V24" s="471">
        <v>11.905376967</v>
      </c>
      <c r="W24" s="471">
        <v>11.937503606</v>
      </c>
      <c r="X24" s="471">
        <v>12.286021107</v>
      </c>
      <c r="Y24" s="471">
        <v>12.366645957999999</v>
      </c>
      <c r="Z24" s="471">
        <v>11.251936929999999</v>
      </c>
      <c r="AA24" s="471">
        <v>11.891343815000001</v>
      </c>
      <c r="AB24" s="471">
        <v>11.592413538000001</v>
      </c>
      <c r="AC24" s="471">
        <v>12.24015342</v>
      </c>
      <c r="AD24" s="471">
        <v>12.769886565</v>
      </c>
      <c r="AE24" s="471">
        <v>12.902625139</v>
      </c>
      <c r="AF24" s="471">
        <v>13.145358893999999</v>
      </c>
      <c r="AG24" s="471">
        <v>13.386823296999999</v>
      </c>
      <c r="AH24" s="471">
        <v>13.952953554</v>
      </c>
      <c r="AI24" s="471">
        <v>13.64250929</v>
      </c>
      <c r="AJ24" s="471">
        <v>13.767955533</v>
      </c>
      <c r="AK24" s="471">
        <v>13.694752851000001</v>
      </c>
      <c r="AL24" s="471">
        <v>12.646627938</v>
      </c>
      <c r="AM24" s="471">
        <v>12.962312528</v>
      </c>
      <c r="AN24" s="471">
        <v>13.403975852</v>
      </c>
      <c r="AO24" s="471">
        <v>13.181159667999999</v>
      </c>
      <c r="AP24" s="471">
        <v>13.064567508</v>
      </c>
      <c r="AQ24" s="471">
        <v>13.269194258000001</v>
      </c>
      <c r="AR24" s="471">
        <v>13.253749582999999</v>
      </c>
      <c r="AS24" s="471">
        <v>13.051713753</v>
      </c>
      <c r="AT24" s="471">
        <v>12.799845340999999</v>
      </c>
      <c r="AU24" s="471">
        <v>12.987867505000001</v>
      </c>
      <c r="AV24" s="471">
        <v>13.497179319000001</v>
      </c>
      <c r="AW24" s="471">
        <v>13.532727443000001</v>
      </c>
      <c r="AX24" s="471">
        <v>12.873670977</v>
      </c>
      <c r="AY24" s="471">
        <v>12.827087882000001</v>
      </c>
      <c r="AZ24" s="471">
        <v>12.990206858000001</v>
      </c>
      <c r="BA24" s="471">
        <v>13.958811084000001</v>
      </c>
      <c r="BB24" s="471">
        <v>13.891675954</v>
      </c>
      <c r="BC24" s="471">
        <v>13.447060418</v>
      </c>
      <c r="BD24" s="689">
        <v>13.48</v>
      </c>
      <c r="BE24" s="689">
        <v>13.18</v>
      </c>
      <c r="BF24" s="689">
        <v>13.060090000000001</v>
      </c>
      <c r="BG24" s="689">
        <v>13.19548</v>
      </c>
      <c r="BH24" s="392">
        <v>13.63486</v>
      </c>
      <c r="BI24" s="392">
        <v>13.71167</v>
      </c>
      <c r="BJ24" s="392">
        <v>13.07976</v>
      </c>
      <c r="BK24" s="392">
        <v>13.22293</v>
      </c>
      <c r="BL24" s="392">
        <v>13.36359</v>
      </c>
      <c r="BM24" s="392">
        <v>14.31368</v>
      </c>
      <c r="BN24" s="392">
        <v>14.365869999999999</v>
      </c>
      <c r="BO24" s="392">
        <v>14.02416</v>
      </c>
      <c r="BP24" s="392">
        <v>13.96571</v>
      </c>
      <c r="BQ24" s="392">
        <v>13.51497</v>
      </c>
      <c r="BR24" s="392">
        <v>13.369289999999999</v>
      </c>
      <c r="BS24" s="392">
        <v>13.568910000000001</v>
      </c>
      <c r="BT24" s="392">
        <v>14.061170000000001</v>
      </c>
      <c r="BU24" s="392">
        <v>14.111940000000001</v>
      </c>
      <c r="BV24" s="392">
        <v>13.415760000000001</v>
      </c>
    </row>
    <row r="25" spans="1:74" ht="11.1" customHeight="1" x14ac:dyDescent="0.2">
      <c r="A25" s="59" t="s">
        <v>330</v>
      </c>
      <c r="B25" s="869" t="s">
        <v>1035</v>
      </c>
      <c r="C25" s="471">
        <v>10.747674409</v>
      </c>
      <c r="D25" s="471">
        <v>10.951225450000001</v>
      </c>
      <c r="E25" s="471">
        <v>11.121433237</v>
      </c>
      <c r="F25" s="471">
        <v>11.409023266</v>
      </c>
      <c r="G25" s="471">
        <v>11.280819304</v>
      </c>
      <c r="H25" s="471">
        <v>11.268439274</v>
      </c>
      <c r="I25" s="471">
        <v>11.127682278</v>
      </c>
      <c r="J25" s="471">
        <v>11.076658077999999</v>
      </c>
      <c r="K25" s="471">
        <v>11.388073949000001</v>
      </c>
      <c r="L25" s="471">
        <v>11.501579159</v>
      </c>
      <c r="M25" s="471">
        <v>11.417120816000001</v>
      </c>
      <c r="N25" s="471">
        <v>10.901400370999999</v>
      </c>
      <c r="O25" s="471">
        <v>10.641094097</v>
      </c>
      <c r="P25" s="471">
        <v>12.047024348000001</v>
      </c>
      <c r="Q25" s="471">
        <v>11.100555870999999</v>
      </c>
      <c r="R25" s="471">
        <v>11.796128341999999</v>
      </c>
      <c r="S25" s="471">
        <v>11.86120594</v>
      </c>
      <c r="T25" s="471">
        <v>11.840776993</v>
      </c>
      <c r="U25" s="471">
        <v>11.551744675</v>
      </c>
      <c r="V25" s="471">
        <v>11.794442511</v>
      </c>
      <c r="W25" s="471">
        <v>12.129236791</v>
      </c>
      <c r="X25" s="471">
        <v>12.390410774999999</v>
      </c>
      <c r="Y25" s="471">
        <v>12.413901737</v>
      </c>
      <c r="Z25" s="471">
        <v>12.075453996</v>
      </c>
      <c r="AA25" s="471">
        <v>11.871385354999999</v>
      </c>
      <c r="AB25" s="471">
        <v>11.818023882</v>
      </c>
      <c r="AC25" s="471">
        <v>12.414181827</v>
      </c>
      <c r="AD25" s="471">
        <v>12.951585608</v>
      </c>
      <c r="AE25" s="471">
        <v>13.028294554</v>
      </c>
      <c r="AF25" s="471">
        <v>13.342482153000001</v>
      </c>
      <c r="AG25" s="471">
        <v>13.646429611</v>
      </c>
      <c r="AH25" s="471">
        <v>14.045443099</v>
      </c>
      <c r="AI25" s="471">
        <v>14.513162034</v>
      </c>
      <c r="AJ25" s="471">
        <v>14.628424007</v>
      </c>
      <c r="AK25" s="471">
        <v>14.359073529</v>
      </c>
      <c r="AL25" s="471">
        <v>13.572250834</v>
      </c>
      <c r="AM25" s="471">
        <v>13.261691658</v>
      </c>
      <c r="AN25" s="471">
        <v>13.840935608000001</v>
      </c>
      <c r="AO25" s="471">
        <v>13.646894054000001</v>
      </c>
      <c r="AP25" s="471">
        <v>13.444547869000001</v>
      </c>
      <c r="AQ25" s="471">
        <v>13.708029419000001</v>
      </c>
      <c r="AR25" s="471">
        <v>13.543442083</v>
      </c>
      <c r="AS25" s="471">
        <v>13.240521236999999</v>
      </c>
      <c r="AT25" s="471">
        <v>13.453704039</v>
      </c>
      <c r="AU25" s="471">
        <v>13.873442428000001</v>
      </c>
      <c r="AV25" s="471">
        <v>14.054617712000001</v>
      </c>
      <c r="AW25" s="471">
        <v>13.698299168</v>
      </c>
      <c r="AX25" s="471">
        <v>13.461801094</v>
      </c>
      <c r="AY25" s="471">
        <v>13.173069355000001</v>
      </c>
      <c r="AZ25" s="471">
        <v>13.356185708</v>
      </c>
      <c r="BA25" s="471">
        <v>14.074356349</v>
      </c>
      <c r="BB25" s="471">
        <v>14.204168689999999</v>
      </c>
      <c r="BC25" s="471">
        <v>13.854415754</v>
      </c>
      <c r="BD25" s="689">
        <v>13.7</v>
      </c>
      <c r="BE25" s="689">
        <v>13.79</v>
      </c>
      <c r="BF25" s="689">
        <v>13.972720000000001</v>
      </c>
      <c r="BG25" s="689">
        <v>14.252039999999999</v>
      </c>
      <c r="BH25" s="392">
        <v>14.080550000000001</v>
      </c>
      <c r="BI25" s="392">
        <v>13.41709</v>
      </c>
      <c r="BJ25" s="392">
        <v>13.068960000000001</v>
      </c>
      <c r="BK25" s="392">
        <v>12.991300000000001</v>
      </c>
      <c r="BL25" s="392">
        <v>13.02314</v>
      </c>
      <c r="BM25" s="392">
        <v>13.70529</v>
      </c>
      <c r="BN25" s="392">
        <v>14.08616</v>
      </c>
      <c r="BO25" s="392">
        <v>13.972300000000001</v>
      </c>
      <c r="BP25" s="392">
        <v>13.88897</v>
      </c>
      <c r="BQ25" s="392">
        <v>13.81588</v>
      </c>
      <c r="BR25" s="392">
        <v>14.04275</v>
      </c>
      <c r="BS25" s="392">
        <v>14.353350000000001</v>
      </c>
      <c r="BT25" s="392">
        <v>14.2219</v>
      </c>
      <c r="BU25" s="392">
        <v>13.605790000000001</v>
      </c>
      <c r="BV25" s="392">
        <v>13.240790000000001</v>
      </c>
    </row>
    <row r="26" spans="1:74" ht="11.1" customHeight="1" x14ac:dyDescent="0.2">
      <c r="A26" s="59" t="s">
        <v>331</v>
      </c>
      <c r="B26" s="869" t="s">
        <v>1036</v>
      </c>
      <c r="C26" s="471">
        <v>11.229337871</v>
      </c>
      <c r="D26" s="471">
        <v>11.302544805</v>
      </c>
      <c r="E26" s="471">
        <v>11.4507048</v>
      </c>
      <c r="F26" s="471">
        <v>11.69461753</v>
      </c>
      <c r="G26" s="471">
        <v>11.916282880000001</v>
      </c>
      <c r="H26" s="471">
        <v>12.130062002000001</v>
      </c>
      <c r="I26" s="471">
        <v>12.06686865</v>
      </c>
      <c r="J26" s="471">
        <v>11.929822802</v>
      </c>
      <c r="K26" s="471">
        <v>12.211021643</v>
      </c>
      <c r="L26" s="471">
        <v>11.802868740999999</v>
      </c>
      <c r="M26" s="471">
        <v>11.400880235000001</v>
      </c>
      <c r="N26" s="471">
        <v>11.391379177999999</v>
      </c>
      <c r="O26" s="471">
        <v>11.328639975</v>
      </c>
      <c r="P26" s="471">
        <v>11.53569761</v>
      </c>
      <c r="Q26" s="471">
        <v>11.595175361000001</v>
      </c>
      <c r="R26" s="471">
        <v>11.846484017</v>
      </c>
      <c r="S26" s="471">
        <v>12.102364134</v>
      </c>
      <c r="T26" s="471">
        <v>12.143850241000001</v>
      </c>
      <c r="U26" s="471">
        <v>12.175047094</v>
      </c>
      <c r="V26" s="471">
        <v>12.287264891</v>
      </c>
      <c r="W26" s="471">
        <v>12.460598032</v>
      </c>
      <c r="X26" s="471">
        <v>12.515134177</v>
      </c>
      <c r="Y26" s="471">
        <v>12.159960476</v>
      </c>
      <c r="Z26" s="471">
        <v>12.053986373000001</v>
      </c>
      <c r="AA26" s="471">
        <v>11.953608892</v>
      </c>
      <c r="AB26" s="471">
        <v>12.086199806</v>
      </c>
      <c r="AC26" s="471">
        <v>12.232923657000001</v>
      </c>
      <c r="AD26" s="471">
        <v>12.558688740999999</v>
      </c>
      <c r="AE26" s="471">
        <v>12.651478881999999</v>
      </c>
      <c r="AF26" s="471">
        <v>13.030917793</v>
      </c>
      <c r="AG26" s="471">
        <v>13.0953424</v>
      </c>
      <c r="AH26" s="471">
        <v>13.159447291999999</v>
      </c>
      <c r="AI26" s="471">
        <v>13.280743899999999</v>
      </c>
      <c r="AJ26" s="471">
        <v>13.348015489</v>
      </c>
      <c r="AK26" s="471">
        <v>12.905590789</v>
      </c>
      <c r="AL26" s="471">
        <v>12.56130564</v>
      </c>
      <c r="AM26" s="471">
        <v>12.775781445</v>
      </c>
      <c r="AN26" s="471">
        <v>13.059707769999999</v>
      </c>
      <c r="AO26" s="471">
        <v>13.064089317000001</v>
      </c>
      <c r="AP26" s="471">
        <v>13.423195073</v>
      </c>
      <c r="AQ26" s="471">
        <v>13.930438466</v>
      </c>
      <c r="AR26" s="471">
        <v>14.215839936</v>
      </c>
      <c r="AS26" s="471">
        <v>14.058334709</v>
      </c>
      <c r="AT26" s="471">
        <v>13.944644102</v>
      </c>
      <c r="AU26" s="471">
        <v>14.389428651999999</v>
      </c>
      <c r="AV26" s="471">
        <v>13.904119132</v>
      </c>
      <c r="AW26" s="471">
        <v>13.888681392000001</v>
      </c>
      <c r="AX26" s="471">
        <v>13.46371645</v>
      </c>
      <c r="AY26" s="471">
        <v>13.326889671</v>
      </c>
      <c r="AZ26" s="471">
        <v>13.630625703</v>
      </c>
      <c r="BA26" s="471">
        <v>13.85680679</v>
      </c>
      <c r="BB26" s="471">
        <v>14.188876281000001</v>
      </c>
      <c r="BC26" s="471">
        <v>14.444608350999999</v>
      </c>
      <c r="BD26" s="689">
        <v>14.54</v>
      </c>
      <c r="BE26" s="689">
        <v>14.26</v>
      </c>
      <c r="BF26" s="689">
        <v>13.88541</v>
      </c>
      <c r="BG26" s="689">
        <v>14.133240000000001</v>
      </c>
      <c r="BH26" s="392">
        <v>13.65029</v>
      </c>
      <c r="BI26" s="392">
        <v>13.59421</v>
      </c>
      <c r="BJ26" s="392">
        <v>13.17285</v>
      </c>
      <c r="BK26" s="392">
        <v>13.09671</v>
      </c>
      <c r="BL26" s="392">
        <v>13.48082</v>
      </c>
      <c r="BM26" s="392">
        <v>13.71007</v>
      </c>
      <c r="BN26" s="392">
        <v>14.13008</v>
      </c>
      <c r="BO26" s="392">
        <v>14.597189999999999</v>
      </c>
      <c r="BP26" s="392">
        <v>14.914870000000001</v>
      </c>
      <c r="BQ26" s="392">
        <v>14.73169</v>
      </c>
      <c r="BR26" s="392">
        <v>14.561170000000001</v>
      </c>
      <c r="BS26" s="392">
        <v>15.0442</v>
      </c>
      <c r="BT26" s="392">
        <v>14.609360000000001</v>
      </c>
      <c r="BU26" s="392">
        <v>14.722519999999999</v>
      </c>
      <c r="BV26" s="392">
        <v>14.38923</v>
      </c>
    </row>
    <row r="27" spans="1:74" ht="11.1" customHeight="1" x14ac:dyDescent="0.2">
      <c r="A27" s="59" t="s">
        <v>332</v>
      </c>
      <c r="B27" s="870" t="s">
        <v>1039</v>
      </c>
      <c r="C27" s="471">
        <v>15.590223887000001</v>
      </c>
      <c r="D27" s="471">
        <v>15.90377159</v>
      </c>
      <c r="E27" s="471">
        <v>15.627945686</v>
      </c>
      <c r="F27" s="471">
        <v>15.898811409</v>
      </c>
      <c r="G27" s="471">
        <v>15.849550673</v>
      </c>
      <c r="H27" s="471">
        <v>16.732188941</v>
      </c>
      <c r="I27" s="471">
        <v>17.246142771999999</v>
      </c>
      <c r="J27" s="471">
        <v>17.777884082</v>
      </c>
      <c r="K27" s="471">
        <v>18.301697109999999</v>
      </c>
      <c r="L27" s="471">
        <v>17.667856653000001</v>
      </c>
      <c r="M27" s="471">
        <v>16.682205188000001</v>
      </c>
      <c r="N27" s="471">
        <v>16.145313010999999</v>
      </c>
      <c r="O27" s="471">
        <v>16.435506718999999</v>
      </c>
      <c r="P27" s="471">
        <v>16.568413026000002</v>
      </c>
      <c r="Q27" s="471">
        <v>16.965321619000001</v>
      </c>
      <c r="R27" s="471">
        <v>17.538137518999999</v>
      </c>
      <c r="S27" s="471">
        <v>18.249789728</v>
      </c>
      <c r="T27" s="471">
        <v>18.594405492</v>
      </c>
      <c r="U27" s="471">
        <v>19.022100114000001</v>
      </c>
      <c r="V27" s="471">
        <v>19.610905237000001</v>
      </c>
      <c r="W27" s="471">
        <v>19.802066339</v>
      </c>
      <c r="X27" s="471">
        <v>17.604330472000001</v>
      </c>
      <c r="Y27" s="471">
        <v>17.934959092</v>
      </c>
      <c r="Z27" s="471">
        <v>17.337192915999999</v>
      </c>
      <c r="AA27" s="471">
        <v>17.256056719</v>
      </c>
      <c r="AB27" s="471">
        <v>17.764186985999999</v>
      </c>
      <c r="AC27" s="471">
        <v>18.818039101</v>
      </c>
      <c r="AD27" s="471">
        <v>17.284427355999998</v>
      </c>
      <c r="AE27" s="471">
        <v>20.517167500999999</v>
      </c>
      <c r="AF27" s="471">
        <v>22.326088522999999</v>
      </c>
      <c r="AG27" s="471">
        <v>21.082932651</v>
      </c>
      <c r="AH27" s="471">
        <v>21.740904337</v>
      </c>
      <c r="AI27" s="471">
        <v>21.900204666</v>
      </c>
      <c r="AJ27" s="471">
        <v>20.540959700999998</v>
      </c>
      <c r="AK27" s="471">
        <v>18.734588581000001</v>
      </c>
      <c r="AL27" s="471">
        <v>18.174492450999999</v>
      </c>
      <c r="AM27" s="471">
        <v>19.479135519</v>
      </c>
      <c r="AN27" s="471">
        <v>19.381268817999999</v>
      </c>
      <c r="AO27" s="471">
        <v>19.951138533999998</v>
      </c>
      <c r="AP27" s="471">
        <v>21.269843377000001</v>
      </c>
      <c r="AQ27" s="471">
        <v>22.124610691000001</v>
      </c>
      <c r="AR27" s="471">
        <v>23.660664575999999</v>
      </c>
      <c r="AS27" s="471">
        <v>23.348741421</v>
      </c>
      <c r="AT27" s="471">
        <v>24.164534194000002</v>
      </c>
      <c r="AU27" s="471">
        <v>24.293223039000001</v>
      </c>
      <c r="AV27" s="471">
        <v>20.831438163000001</v>
      </c>
      <c r="AW27" s="471">
        <v>21.521863747000001</v>
      </c>
      <c r="AX27" s="471">
        <v>20.723558274999998</v>
      </c>
      <c r="AY27" s="471">
        <v>21.109271391</v>
      </c>
      <c r="AZ27" s="471">
        <v>22.303712949000001</v>
      </c>
      <c r="BA27" s="471">
        <v>22.931977467999999</v>
      </c>
      <c r="BB27" s="471">
        <v>24.508908688000002</v>
      </c>
      <c r="BC27" s="471">
        <v>25.079735721999999</v>
      </c>
      <c r="BD27" s="689">
        <v>25.88</v>
      </c>
      <c r="BE27" s="689">
        <v>26.28</v>
      </c>
      <c r="BF27" s="689">
        <v>26.026820000000001</v>
      </c>
      <c r="BG27" s="689">
        <v>25.75038</v>
      </c>
      <c r="BH27" s="392">
        <v>21.16534</v>
      </c>
      <c r="BI27" s="392">
        <v>22.6173</v>
      </c>
      <c r="BJ27" s="392">
        <v>21.709499999999998</v>
      </c>
      <c r="BK27" s="392">
        <v>22.064990000000002</v>
      </c>
      <c r="BL27" s="392">
        <v>23.275559999999999</v>
      </c>
      <c r="BM27" s="392">
        <v>23.90372</v>
      </c>
      <c r="BN27" s="392">
        <v>26.467829999999999</v>
      </c>
      <c r="BO27" s="392">
        <v>26.030149999999999</v>
      </c>
      <c r="BP27" s="392">
        <v>26.833950000000002</v>
      </c>
      <c r="BQ27" s="392">
        <v>27.300789999999999</v>
      </c>
      <c r="BR27" s="392">
        <v>26.984629999999999</v>
      </c>
      <c r="BS27" s="392">
        <v>26.630549999999999</v>
      </c>
      <c r="BT27" s="392">
        <v>21.102239999999998</v>
      </c>
      <c r="BU27" s="392">
        <v>23.360569999999999</v>
      </c>
      <c r="BV27" s="392">
        <v>22.390440000000002</v>
      </c>
    </row>
    <row r="28" spans="1:74" ht="11.1" customHeight="1" x14ac:dyDescent="0.2">
      <c r="A28" s="59"/>
      <c r="B28" s="590"/>
      <c r="C28" s="471"/>
      <c r="D28" s="471"/>
      <c r="E28" s="471"/>
      <c r="F28" s="471"/>
      <c r="G28" s="471"/>
      <c r="H28" s="471"/>
      <c r="I28" s="471"/>
      <c r="J28" s="471"/>
      <c r="K28" s="471"/>
      <c r="L28" s="471"/>
      <c r="M28" s="471"/>
      <c r="N28" s="471"/>
      <c r="O28" s="471"/>
      <c r="P28" s="471"/>
      <c r="Q28" s="471"/>
      <c r="R28" s="471"/>
      <c r="S28" s="471"/>
      <c r="T28" s="471"/>
      <c r="U28" s="471"/>
      <c r="V28" s="471"/>
      <c r="W28" s="471"/>
      <c r="X28" s="471"/>
      <c r="Y28" s="471"/>
      <c r="Z28" s="471"/>
      <c r="AA28" s="471"/>
      <c r="AB28" s="471"/>
      <c r="AC28" s="471"/>
      <c r="AD28" s="471"/>
      <c r="AE28" s="471"/>
      <c r="AF28" s="471"/>
      <c r="AG28" s="471"/>
      <c r="AH28" s="471"/>
      <c r="AI28" s="471"/>
      <c r="AJ28" s="471"/>
      <c r="AK28" s="471"/>
      <c r="AL28" s="471"/>
      <c r="AM28" s="471"/>
      <c r="AN28" s="471"/>
      <c r="AO28" s="471"/>
      <c r="AP28" s="471"/>
      <c r="AQ28" s="471"/>
      <c r="AR28" s="471"/>
      <c r="AS28" s="471"/>
      <c r="AT28" s="471"/>
      <c r="AU28" s="471"/>
      <c r="AV28" s="471"/>
      <c r="AW28" s="471"/>
      <c r="AX28" s="471"/>
      <c r="AY28" s="471"/>
      <c r="AZ28" s="471"/>
      <c r="BA28" s="471"/>
      <c r="BB28" s="471"/>
      <c r="BC28" s="471"/>
      <c r="BD28" s="689"/>
      <c r="BE28" s="689"/>
      <c r="BF28" s="689"/>
      <c r="BG28" s="689"/>
      <c r="BH28" s="392"/>
      <c r="BI28" s="392"/>
      <c r="BJ28" s="392"/>
      <c r="BK28" s="392"/>
      <c r="BL28" s="392"/>
      <c r="BM28" s="392"/>
      <c r="BN28" s="392"/>
      <c r="BO28" s="392"/>
      <c r="BP28" s="392"/>
      <c r="BQ28" s="392"/>
      <c r="BR28" s="392"/>
      <c r="BS28" s="392"/>
      <c r="BT28" s="392"/>
      <c r="BU28" s="392"/>
      <c r="BV28" s="392"/>
    </row>
    <row r="29" spans="1:74" ht="11.1" customHeight="1" x14ac:dyDescent="0.2">
      <c r="A29" s="59"/>
      <c r="B29" s="61" t="s">
        <v>1010</v>
      </c>
      <c r="C29" s="513"/>
      <c r="D29" s="513"/>
      <c r="E29" s="513"/>
      <c r="F29" s="513"/>
      <c r="G29" s="513"/>
      <c r="H29" s="513"/>
      <c r="I29" s="513"/>
      <c r="J29" s="513"/>
      <c r="K29" s="513"/>
      <c r="L29" s="513"/>
      <c r="M29" s="513"/>
      <c r="N29" s="513"/>
      <c r="O29" s="513"/>
      <c r="P29" s="513"/>
      <c r="Q29" s="513"/>
      <c r="R29" s="513"/>
      <c r="S29" s="513"/>
      <c r="T29" s="513"/>
      <c r="U29" s="513"/>
      <c r="V29" s="513"/>
      <c r="W29" s="513"/>
      <c r="X29" s="513"/>
      <c r="Y29" s="513"/>
      <c r="Z29" s="513"/>
      <c r="AA29" s="513"/>
      <c r="AB29" s="513"/>
      <c r="AC29" s="513"/>
      <c r="AD29" s="513"/>
      <c r="AE29" s="513"/>
      <c r="AF29" s="513"/>
      <c r="AG29" s="513"/>
      <c r="AH29" s="513"/>
      <c r="AI29" s="513"/>
      <c r="AJ29" s="513"/>
      <c r="AK29" s="513"/>
      <c r="AL29" s="513"/>
      <c r="AM29" s="513"/>
      <c r="AN29" s="513"/>
      <c r="AO29" s="513"/>
      <c r="AP29" s="513"/>
      <c r="AQ29" s="513"/>
      <c r="AR29" s="513"/>
      <c r="AS29" s="513"/>
      <c r="AT29" s="513"/>
      <c r="AU29" s="513"/>
      <c r="AV29" s="513"/>
      <c r="AW29" s="513"/>
      <c r="AX29" s="513"/>
      <c r="AY29" s="513"/>
      <c r="AZ29" s="513"/>
      <c r="BA29" s="513"/>
      <c r="BB29" s="513"/>
      <c r="BC29" s="513"/>
      <c r="BD29" s="783"/>
      <c r="BE29" s="783"/>
      <c r="BF29" s="783"/>
      <c r="BG29" s="783"/>
      <c r="BH29" s="511"/>
      <c r="BI29" s="511"/>
      <c r="BJ29" s="511"/>
      <c r="BK29" s="511"/>
      <c r="BL29" s="511"/>
      <c r="BM29" s="511"/>
      <c r="BN29" s="511"/>
      <c r="BO29" s="511"/>
      <c r="BP29" s="511"/>
      <c r="BQ29" s="511"/>
      <c r="BR29" s="511"/>
      <c r="BS29" s="511"/>
      <c r="BT29" s="511"/>
      <c r="BU29" s="511"/>
      <c r="BV29" s="511"/>
    </row>
    <row r="30" spans="1:74" s="591" customFormat="1" ht="11.1" customHeight="1" x14ac:dyDescent="0.2">
      <c r="A30" s="589" t="s">
        <v>343</v>
      </c>
      <c r="B30" s="631" t="s">
        <v>1184</v>
      </c>
      <c r="C30" s="471">
        <v>10.18</v>
      </c>
      <c r="D30" s="471">
        <v>10.3</v>
      </c>
      <c r="E30" s="471">
        <v>10.34</v>
      </c>
      <c r="F30" s="471">
        <v>10.37</v>
      </c>
      <c r="G30" s="471">
        <v>10.4</v>
      </c>
      <c r="H30" s="471">
        <v>10.89</v>
      </c>
      <c r="I30" s="471">
        <v>10.84</v>
      </c>
      <c r="J30" s="471">
        <v>10.9</v>
      </c>
      <c r="K30" s="471">
        <v>11.02</v>
      </c>
      <c r="L30" s="471">
        <v>10.72</v>
      </c>
      <c r="M30" s="471">
        <v>10.53</v>
      </c>
      <c r="N30" s="471">
        <v>10.41</v>
      </c>
      <c r="O30" s="471">
        <v>10.27</v>
      </c>
      <c r="P30" s="471">
        <v>11.36</v>
      </c>
      <c r="Q30" s="471">
        <v>11.08</v>
      </c>
      <c r="R30" s="471">
        <v>10.87</v>
      </c>
      <c r="S30" s="471">
        <v>10.86</v>
      </c>
      <c r="T30" s="471">
        <v>11.33</v>
      </c>
      <c r="U30" s="471">
        <v>11.46</v>
      </c>
      <c r="V30" s="471">
        <v>11.52</v>
      </c>
      <c r="W30" s="471">
        <v>11.65</v>
      </c>
      <c r="X30" s="471">
        <v>11.52</v>
      </c>
      <c r="Y30" s="471">
        <v>11.29</v>
      </c>
      <c r="Z30" s="471">
        <v>11.15</v>
      </c>
      <c r="AA30" s="471">
        <v>11.26</v>
      </c>
      <c r="AB30" s="471">
        <v>11.66</v>
      </c>
      <c r="AC30" s="471">
        <v>11.65</v>
      </c>
      <c r="AD30" s="471">
        <v>11.82</v>
      </c>
      <c r="AE30" s="471">
        <v>12</v>
      </c>
      <c r="AF30" s="471">
        <v>12.75</v>
      </c>
      <c r="AG30" s="471">
        <v>13.02</v>
      </c>
      <c r="AH30" s="471">
        <v>13.41</v>
      </c>
      <c r="AI30" s="471">
        <v>13.28</v>
      </c>
      <c r="AJ30" s="471">
        <v>12.89</v>
      </c>
      <c r="AK30" s="471">
        <v>12.33</v>
      </c>
      <c r="AL30" s="471">
        <v>12.28</v>
      </c>
      <c r="AM30" s="471">
        <v>12.75</v>
      </c>
      <c r="AN30" s="471">
        <v>12.7</v>
      </c>
      <c r="AO30" s="471">
        <v>12.48</v>
      </c>
      <c r="AP30" s="471">
        <v>12.21</v>
      </c>
      <c r="AQ30" s="471">
        <v>12.32</v>
      </c>
      <c r="AR30" s="471">
        <v>12.77</v>
      </c>
      <c r="AS30" s="471">
        <v>13.07</v>
      </c>
      <c r="AT30" s="471">
        <v>13.24</v>
      </c>
      <c r="AU30" s="471">
        <v>13.23</v>
      </c>
      <c r="AV30" s="471">
        <v>12.86</v>
      </c>
      <c r="AW30" s="471">
        <v>12.62</v>
      </c>
      <c r="AX30" s="471">
        <v>12.39</v>
      </c>
      <c r="AY30" s="471">
        <v>12.68</v>
      </c>
      <c r="AZ30" s="471">
        <v>12.81</v>
      </c>
      <c r="BA30" s="471">
        <v>12.76</v>
      </c>
      <c r="BB30" s="471">
        <v>12.66</v>
      </c>
      <c r="BC30" s="471">
        <v>12.48</v>
      </c>
      <c r="BD30" s="689">
        <v>13.1</v>
      </c>
      <c r="BE30" s="689">
        <v>13.58</v>
      </c>
      <c r="BF30" s="689">
        <v>13.5732</v>
      </c>
      <c r="BG30" s="689">
        <v>13.458500000000001</v>
      </c>
      <c r="BH30" s="392">
        <v>12.959300000000001</v>
      </c>
      <c r="BI30" s="392">
        <v>12.683949999999999</v>
      </c>
      <c r="BJ30" s="392">
        <v>12.42238</v>
      </c>
      <c r="BK30" s="392">
        <v>12.67385</v>
      </c>
      <c r="BL30" s="392">
        <v>12.870839999999999</v>
      </c>
      <c r="BM30" s="392">
        <v>12.8812</v>
      </c>
      <c r="BN30" s="392">
        <v>12.87904</v>
      </c>
      <c r="BO30" s="392">
        <v>12.78359</v>
      </c>
      <c r="BP30" s="392">
        <v>13.476739999999999</v>
      </c>
      <c r="BQ30" s="392">
        <v>13.923590000000001</v>
      </c>
      <c r="BR30" s="392">
        <v>13.974819999999999</v>
      </c>
      <c r="BS30" s="392">
        <v>13.863849999999999</v>
      </c>
      <c r="BT30" s="392">
        <v>13.35441</v>
      </c>
      <c r="BU30" s="392">
        <v>13.037879999999999</v>
      </c>
      <c r="BV30" s="392">
        <v>12.73808</v>
      </c>
    </row>
    <row r="31" spans="1:74" ht="11.1" customHeight="1" x14ac:dyDescent="0.2">
      <c r="A31" s="59" t="s">
        <v>334</v>
      </c>
      <c r="B31" s="869" t="s">
        <v>1029</v>
      </c>
      <c r="C31" s="471">
        <v>16.186677169999999</v>
      </c>
      <c r="D31" s="471">
        <v>16.347419266999999</v>
      </c>
      <c r="E31" s="471">
        <v>15.984393038</v>
      </c>
      <c r="F31" s="471">
        <v>16.102505294</v>
      </c>
      <c r="G31" s="471">
        <v>15.422289617000001</v>
      </c>
      <c r="H31" s="471">
        <v>15.329538927</v>
      </c>
      <c r="I31" s="471">
        <v>15.805311869000001</v>
      </c>
      <c r="J31" s="471">
        <v>16.196122151000001</v>
      </c>
      <c r="K31" s="471">
        <v>15.721464696</v>
      </c>
      <c r="L31" s="471">
        <v>15.668205794</v>
      </c>
      <c r="M31" s="471">
        <v>15.495932445999999</v>
      </c>
      <c r="N31" s="471">
        <v>15.626898262999999</v>
      </c>
      <c r="O31" s="471">
        <v>15.862833542000001</v>
      </c>
      <c r="P31" s="471">
        <v>16.463689609999999</v>
      </c>
      <c r="Q31" s="471">
        <v>16.236495013999999</v>
      </c>
      <c r="R31" s="471">
        <v>15.702829933</v>
      </c>
      <c r="S31" s="471">
        <v>15.648289255</v>
      </c>
      <c r="T31" s="471">
        <v>16.066078018999999</v>
      </c>
      <c r="U31" s="471">
        <v>16.831774374999998</v>
      </c>
      <c r="V31" s="471">
        <v>16.109072665999999</v>
      </c>
      <c r="W31" s="471">
        <v>16.945644950999998</v>
      </c>
      <c r="X31" s="471">
        <v>16.698054901999999</v>
      </c>
      <c r="Y31" s="471">
        <v>16.501980815</v>
      </c>
      <c r="Z31" s="471">
        <v>16.904633434000001</v>
      </c>
      <c r="AA31" s="471">
        <v>18.125874498000002</v>
      </c>
      <c r="AB31" s="471">
        <v>19.268902032</v>
      </c>
      <c r="AC31" s="471">
        <v>17.879793089</v>
      </c>
      <c r="AD31" s="471">
        <v>17.403876236999999</v>
      </c>
      <c r="AE31" s="471">
        <v>16.965513538</v>
      </c>
      <c r="AF31" s="471">
        <v>17.746126091000001</v>
      </c>
      <c r="AG31" s="471">
        <v>17.097546510000001</v>
      </c>
      <c r="AH31" s="471">
        <v>18.711378221</v>
      </c>
      <c r="AI31" s="471">
        <v>19.054856979</v>
      </c>
      <c r="AJ31" s="471">
        <v>18.131795704000002</v>
      </c>
      <c r="AK31" s="471">
        <v>18.093251480999999</v>
      </c>
      <c r="AL31" s="471">
        <v>19.123153313</v>
      </c>
      <c r="AM31" s="471">
        <v>20.539636087000002</v>
      </c>
      <c r="AN31" s="471">
        <v>21.060168589</v>
      </c>
      <c r="AO31" s="471">
        <v>20.10080125</v>
      </c>
      <c r="AP31" s="471">
        <v>19.253378081000001</v>
      </c>
      <c r="AQ31" s="471">
        <v>18.094591037000001</v>
      </c>
      <c r="AR31" s="471">
        <v>17.910686031000001</v>
      </c>
      <c r="AS31" s="471">
        <v>18.380726930000002</v>
      </c>
      <c r="AT31" s="471">
        <v>18.935915656999999</v>
      </c>
      <c r="AU31" s="471">
        <v>18.826155839999998</v>
      </c>
      <c r="AV31" s="471">
        <v>19.188523636999999</v>
      </c>
      <c r="AW31" s="471">
        <v>19.199436289000001</v>
      </c>
      <c r="AX31" s="471">
        <v>19.606158561000001</v>
      </c>
      <c r="AY31" s="471">
        <v>20.765714022000001</v>
      </c>
      <c r="AZ31" s="471">
        <v>20.783416356</v>
      </c>
      <c r="BA31" s="471">
        <v>20.162881942999999</v>
      </c>
      <c r="BB31" s="471">
        <v>19.670464209999999</v>
      </c>
      <c r="BC31" s="471">
        <v>19.054119436000001</v>
      </c>
      <c r="BD31" s="689">
        <v>19.91</v>
      </c>
      <c r="BE31" s="689">
        <v>20.09</v>
      </c>
      <c r="BF31" s="689">
        <v>19.789429999999999</v>
      </c>
      <c r="BG31" s="689">
        <v>19.512640000000001</v>
      </c>
      <c r="BH31" s="392">
        <v>19.447489999999998</v>
      </c>
      <c r="BI31" s="392">
        <v>19.402069999999998</v>
      </c>
      <c r="BJ31" s="392">
        <v>19.768699999999999</v>
      </c>
      <c r="BK31" s="392">
        <v>20.983550000000001</v>
      </c>
      <c r="BL31" s="392">
        <v>21.091699999999999</v>
      </c>
      <c r="BM31" s="392">
        <v>20.607939999999999</v>
      </c>
      <c r="BN31" s="392">
        <v>20.248380000000001</v>
      </c>
      <c r="BO31" s="392">
        <v>19.731290000000001</v>
      </c>
      <c r="BP31" s="392">
        <v>20.791519999999998</v>
      </c>
      <c r="BQ31" s="392">
        <v>21.08596</v>
      </c>
      <c r="BR31" s="392">
        <v>20.619389999999999</v>
      </c>
      <c r="BS31" s="392">
        <v>20.456</v>
      </c>
      <c r="BT31" s="392">
        <v>20.504280000000001</v>
      </c>
      <c r="BU31" s="392">
        <v>20.499179999999999</v>
      </c>
      <c r="BV31" s="392">
        <v>20.900379999999998</v>
      </c>
    </row>
    <row r="32" spans="1:74" ht="11.1" customHeight="1" x14ac:dyDescent="0.2">
      <c r="A32" s="59" t="s">
        <v>335</v>
      </c>
      <c r="B32" s="662" t="s">
        <v>1030</v>
      </c>
      <c r="C32" s="471">
        <v>11.573990487</v>
      </c>
      <c r="D32" s="471">
        <v>11.609913350999999</v>
      </c>
      <c r="E32" s="471">
        <v>11.864847665999999</v>
      </c>
      <c r="F32" s="471">
        <v>11.854787188</v>
      </c>
      <c r="G32" s="471">
        <v>12.273592130999999</v>
      </c>
      <c r="H32" s="471">
        <v>13.287174928000001</v>
      </c>
      <c r="I32" s="471">
        <v>13.161075282000001</v>
      </c>
      <c r="J32" s="471">
        <v>13.191348573999999</v>
      </c>
      <c r="K32" s="471">
        <v>13.270994694000001</v>
      </c>
      <c r="L32" s="471">
        <v>12.790435639</v>
      </c>
      <c r="M32" s="471">
        <v>12.446685916</v>
      </c>
      <c r="N32" s="471">
        <v>11.98879827</v>
      </c>
      <c r="O32" s="471">
        <v>12.076198482000001</v>
      </c>
      <c r="P32" s="471">
        <v>12.650287844999999</v>
      </c>
      <c r="Q32" s="471">
        <v>12.627640105999999</v>
      </c>
      <c r="R32" s="471">
        <v>12.296020641</v>
      </c>
      <c r="S32" s="471">
        <v>13.088693311</v>
      </c>
      <c r="T32" s="471">
        <v>14.015609582</v>
      </c>
      <c r="U32" s="471">
        <v>14.150847922000001</v>
      </c>
      <c r="V32" s="471">
        <v>14.194472034</v>
      </c>
      <c r="W32" s="471">
        <v>14.362306948000001</v>
      </c>
      <c r="X32" s="471">
        <v>13.957826288</v>
      </c>
      <c r="Y32" s="471">
        <v>13.36283435</v>
      </c>
      <c r="Z32" s="471">
        <v>13.076788168</v>
      </c>
      <c r="AA32" s="471">
        <v>13.672746596</v>
      </c>
      <c r="AB32" s="471">
        <v>14.399134441999999</v>
      </c>
      <c r="AC32" s="471">
        <v>13.813785912</v>
      </c>
      <c r="AD32" s="471">
        <v>14.01397064</v>
      </c>
      <c r="AE32" s="471">
        <v>14.476708077</v>
      </c>
      <c r="AF32" s="471">
        <v>16.024294593</v>
      </c>
      <c r="AG32" s="471">
        <v>16.196400365999999</v>
      </c>
      <c r="AH32" s="471">
        <v>16.570913084000001</v>
      </c>
      <c r="AI32" s="471">
        <v>16.727833390000001</v>
      </c>
      <c r="AJ32" s="471">
        <v>15.582495845</v>
      </c>
      <c r="AK32" s="471">
        <v>14.869710427999999</v>
      </c>
      <c r="AL32" s="471">
        <v>15.057808309</v>
      </c>
      <c r="AM32" s="471">
        <v>15.421147027</v>
      </c>
      <c r="AN32" s="471">
        <v>14.585519154</v>
      </c>
      <c r="AO32" s="471">
        <v>14.563305422999999</v>
      </c>
      <c r="AP32" s="471">
        <v>14.360021376000001</v>
      </c>
      <c r="AQ32" s="471">
        <v>14.455442876999999</v>
      </c>
      <c r="AR32" s="471">
        <v>15.781149495999999</v>
      </c>
      <c r="AS32" s="471">
        <v>16.398186329000001</v>
      </c>
      <c r="AT32" s="471">
        <v>16.197895640999999</v>
      </c>
      <c r="AU32" s="471">
        <v>16.635749150999999</v>
      </c>
      <c r="AV32" s="471">
        <v>15.654198843</v>
      </c>
      <c r="AW32" s="471">
        <v>15.424231002000001</v>
      </c>
      <c r="AX32" s="471">
        <v>14.5071434</v>
      </c>
      <c r="AY32" s="471">
        <v>14.897275619</v>
      </c>
      <c r="AZ32" s="471">
        <v>15.394402125999999</v>
      </c>
      <c r="BA32" s="471">
        <v>14.995394345999999</v>
      </c>
      <c r="BB32" s="471">
        <v>15.144053402999999</v>
      </c>
      <c r="BC32" s="471">
        <v>15.131683014</v>
      </c>
      <c r="BD32" s="689">
        <v>16.29</v>
      </c>
      <c r="BE32" s="689">
        <v>16.78</v>
      </c>
      <c r="BF32" s="689">
        <v>16.541319999999999</v>
      </c>
      <c r="BG32" s="689">
        <v>16.83474</v>
      </c>
      <c r="BH32" s="392">
        <v>15.823969999999999</v>
      </c>
      <c r="BI32" s="392">
        <v>15.60201</v>
      </c>
      <c r="BJ32" s="392">
        <v>14.727639999999999</v>
      </c>
      <c r="BK32" s="392">
        <v>15.034420000000001</v>
      </c>
      <c r="BL32" s="392">
        <v>15.652850000000001</v>
      </c>
      <c r="BM32" s="392">
        <v>15.27975</v>
      </c>
      <c r="BN32" s="392">
        <v>15.459</v>
      </c>
      <c r="BO32" s="392">
        <v>15.45429</v>
      </c>
      <c r="BP32" s="392">
        <v>16.655370000000001</v>
      </c>
      <c r="BQ32" s="392">
        <v>17.186140000000002</v>
      </c>
      <c r="BR32" s="392">
        <v>17.011009999999999</v>
      </c>
      <c r="BS32" s="392">
        <v>17.39611</v>
      </c>
      <c r="BT32" s="392">
        <v>16.316330000000001</v>
      </c>
      <c r="BU32" s="392">
        <v>16.015160000000002</v>
      </c>
      <c r="BV32" s="392">
        <v>15.05195</v>
      </c>
    </row>
    <row r="33" spans="1:74" ht="11.1" customHeight="1" x14ac:dyDescent="0.2">
      <c r="A33" s="59" t="s">
        <v>336</v>
      </c>
      <c r="B33" s="869" t="s">
        <v>1031</v>
      </c>
      <c r="C33" s="471">
        <v>9.9315446591000001</v>
      </c>
      <c r="D33" s="471">
        <v>9.9388998430999997</v>
      </c>
      <c r="E33" s="471">
        <v>10.163630700000001</v>
      </c>
      <c r="F33" s="471">
        <v>10.410397318999999</v>
      </c>
      <c r="G33" s="471">
        <v>10.350308734</v>
      </c>
      <c r="H33" s="471">
        <v>10.5432484</v>
      </c>
      <c r="I33" s="471">
        <v>10.113948667000001</v>
      </c>
      <c r="J33" s="471">
        <v>10.135232021</v>
      </c>
      <c r="K33" s="471">
        <v>10.622865904999999</v>
      </c>
      <c r="L33" s="471">
        <v>10.440630404</v>
      </c>
      <c r="M33" s="471">
        <v>10.466703295</v>
      </c>
      <c r="N33" s="471">
        <v>10.1942336</v>
      </c>
      <c r="O33" s="471">
        <v>10.071852163999999</v>
      </c>
      <c r="P33" s="471">
        <v>10.441721533000001</v>
      </c>
      <c r="Q33" s="471">
        <v>10.650154339</v>
      </c>
      <c r="R33" s="471">
        <v>10.611072209</v>
      </c>
      <c r="S33" s="471">
        <v>10.743413986</v>
      </c>
      <c r="T33" s="471">
        <v>10.700115452</v>
      </c>
      <c r="U33" s="471">
        <v>10.546718293</v>
      </c>
      <c r="V33" s="471">
        <v>10.647080955</v>
      </c>
      <c r="W33" s="471">
        <v>10.810234884</v>
      </c>
      <c r="X33" s="471">
        <v>10.961536927999999</v>
      </c>
      <c r="Y33" s="471">
        <v>11.072919125</v>
      </c>
      <c r="Z33" s="471">
        <v>10.70341103</v>
      </c>
      <c r="AA33" s="471">
        <v>10.680457487</v>
      </c>
      <c r="AB33" s="471">
        <v>11.135856055</v>
      </c>
      <c r="AC33" s="471">
        <v>11.071990433</v>
      </c>
      <c r="AD33" s="471">
        <v>11.424174676</v>
      </c>
      <c r="AE33" s="471">
        <v>11.703033331</v>
      </c>
      <c r="AF33" s="471">
        <v>11.965536341</v>
      </c>
      <c r="AG33" s="471">
        <v>11.928929661</v>
      </c>
      <c r="AH33" s="471">
        <v>11.992981176000001</v>
      </c>
      <c r="AI33" s="471">
        <v>11.976270777</v>
      </c>
      <c r="AJ33" s="471">
        <v>11.993845042</v>
      </c>
      <c r="AK33" s="471">
        <v>11.653678414</v>
      </c>
      <c r="AL33" s="471">
        <v>11.627800611</v>
      </c>
      <c r="AM33" s="471">
        <v>12.074060663999999</v>
      </c>
      <c r="AN33" s="471">
        <v>11.983255946</v>
      </c>
      <c r="AO33" s="471">
        <v>11.971921018</v>
      </c>
      <c r="AP33" s="471">
        <v>12.023845996</v>
      </c>
      <c r="AQ33" s="471">
        <v>12.137646576</v>
      </c>
      <c r="AR33" s="471">
        <v>12.035503562000001</v>
      </c>
      <c r="AS33" s="471">
        <v>11.823148573999999</v>
      </c>
      <c r="AT33" s="471">
        <v>11.964562631</v>
      </c>
      <c r="AU33" s="471">
        <v>11.920575938000001</v>
      </c>
      <c r="AV33" s="471">
        <v>11.960002162</v>
      </c>
      <c r="AW33" s="471">
        <v>11.959803631</v>
      </c>
      <c r="AX33" s="471">
        <v>11.672419395</v>
      </c>
      <c r="AY33" s="471">
        <v>11.884650804</v>
      </c>
      <c r="AZ33" s="471">
        <v>12.19930928</v>
      </c>
      <c r="BA33" s="471">
        <v>12.14187035</v>
      </c>
      <c r="BB33" s="471">
        <v>12.200387057</v>
      </c>
      <c r="BC33" s="471">
        <v>12.354165126</v>
      </c>
      <c r="BD33" s="689">
        <v>12.4</v>
      </c>
      <c r="BE33" s="689">
        <v>12.33</v>
      </c>
      <c r="BF33" s="689">
        <v>12.23039</v>
      </c>
      <c r="BG33" s="689">
        <v>12.08633</v>
      </c>
      <c r="BH33" s="392">
        <v>12.12834</v>
      </c>
      <c r="BI33" s="392">
        <v>12.1304</v>
      </c>
      <c r="BJ33" s="392">
        <v>11.840120000000001</v>
      </c>
      <c r="BK33" s="392">
        <v>12.085369999999999</v>
      </c>
      <c r="BL33" s="392">
        <v>12.386290000000001</v>
      </c>
      <c r="BM33" s="392">
        <v>12.35628</v>
      </c>
      <c r="BN33" s="392">
        <v>12.450329999999999</v>
      </c>
      <c r="BO33" s="392">
        <v>12.646420000000001</v>
      </c>
      <c r="BP33" s="392">
        <v>12.718719999999999</v>
      </c>
      <c r="BQ33" s="392">
        <v>12.604889999999999</v>
      </c>
      <c r="BR33" s="392">
        <v>12.53572</v>
      </c>
      <c r="BS33" s="392">
        <v>12.423450000000001</v>
      </c>
      <c r="BT33" s="392">
        <v>12.47634</v>
      </c>
      <c r="BU33" s="392">
        <v>12.47869</v>
      </c>
      <c r="BV33" s="392">
        <v>12.16572</v>
      </c>
    </row>
    <row r="34" spans="1:74" ht="11.1" customHeight="1" x14ac:dyDescent="0.2">
      <c r="A34" s="59" t="s">
        <v>337</v>
      </c>
      <c r="B34" s="869" t="s">
        <v>1032</v>
      </c>
      <c r="C34" s="471">
        <v>8.8992918552999996</v>
      </c>
      <c r="D34" s="471">
        <v>9.0853980486000001</v>
      </c>
      <c r="E34" s="471">
        <v>9.2141435809000001</v>
      </c>
      <c r="F34" s="471">
        <v>9.4989764316999992</v>
      </c>
      <c r="G34" s="471">
        <v>10.139348942</v>
      </c>
      <c r="H34" s="471">
        <v>10.600035021</v>
      </c>
      <c r="I34" s="471">
        <v>10.454887144000001</v>
      </c>
      <c r="J34" s="471">
        <v>10.472018223999999</v>
      </c>
      <c r="K34" s="471">
        <v>10.003935475</v>
      </c>
      <c r="L34" s="471">
        <v>9.2810515593999998</v>
      </c>
      <c r="M34" s="471">
        <v>9.1429101726000006</v>
      </c>
      <c r="N34" s="471">
        <v>8.8643407180999993</v>
      </c>
      <c r="O34" s="471">
        <v>8.8146654378000004</v>
      </c>
      <c r="P34" s="471">
        <v>9.2285350351000002</v>
      </c>
      <c r="Q34" s="471">
        <v>9.2636025590000006</v>
      </c>
      <c r="R34" s="471">
        <v>9.4924240382999994</v>
      </c>
      <c r="S34" s="471">
        <v>9.8946724809000006</v>
      </c>
      <c r="T34" s="471">
        <v>11.032551765999999</v>
      </c>
      <c r="U34" s="471">
        <v>10.934082799</v>
      </c>
      <c r="V34" s="471">
        <v>10.851788687999999</v>
      </c>
      <c r="W34" s="471">
        <v>10.699040886000001</v>
      </c>
      <c r="X34" s="471">
        <v>9.7224262649999993</v>
      </c>
      <c r="Y34" s="471">
        <v>9.7283710587000005</v>
      </c>
      <c r="Z34" s="471">
        <v>9.4137077356999992</v>
      </c>
      <c r="AA34" s="471">
        <v>9.4235150620999999</v>
      </c>
      <c r="AB34" s="471">
        <v>9.5559915677999996</v>
      </c>
      <c r="AC34" s="471">
        <v>9.7401596336999994</v>
      </c>
      <c r="AD34" s="471">
        <v>9.8432326455000005</v>
      </c>
      <c r="AE34" s="471">
        <v>10.295449852000001</v>
      </c>
      <c r="AF34" s="471">
        <v>11.482830742999999</v>
      </c>
      <c r="AG34" s="471">
        <v>11.61598511</v>
      </c>
      <c r="AH34" s="471">
        <v>11.674528905000001</v>
      </c>
      <c r="AI34" s="471">
        <v>10.974541672999999</v>
      </c>
      <c r="AJ34" s="471">
        <v>10.368467434999999</v>
      </c>
      <c r="AK34" s="471">
        <v>10.145949830999999</v>
      </c>
      <c r="AL34" s="471">
        <v>9.6844366063000002</v>
      </c>
      <c r="AM34" s="471">
        <v>9.7505949339000004</v>
      </c>
      <c r="AN34" s="471">
        <v>10.066564608</v>
      </c>
      <c r="AO34" s="471">
        <v>10.056773674</v>
      </c>
      <c r="AP34" s="471">
        <v>10.116824776</v>
      </c>
      <c r="AQ34" s="471">
        <v>10.394715060999999</v>
      </c>
      <c r="AR34" s="471">
        <v>11.369406492</v>
      </c>
      <c r="AS34" s="471">
        <v>11.464114</v>
      </c>
      <c r="AT34" s="471">
        <v>11.424440954</v>
      </c>
      <c r="AU34" s="471">
        <v>11.232615405000001</v>
      </c>
      <c r="AV34" s="471">
        <v>10.128876056999999</v>
      </c>
      <c r="AW34" s="471">
        <v>9.8956834144000005</v>
      </c>
      <c r="AX34" s="471">
        <v>9.6756357821000005</v>
      </c>
      <c r="AY34" s="471">
        <v>9.6889377733999993</v>
      </c>
      <c r="AZ34" s="471">
        <v>10.006564256000001</v>
      </c>
      <c r="BA34" s="471">
        <v>10.117899802</v>
      </c>
      <c r="BB34" s="471">
        <v>10.044851764000001</v>
      </c>
      <c r="BC34" s="471">
        <v>9.9436542169000006</v>
      </c>
      <c r="BD34" s="689">
        <v>11.26</v>
      </c>
      <c r="BE34" s="689">
        <v>11.46</v>
      </c>
      <c r="BF34" s="689">
        <v>11.486829999999999</v>
      </c>
      <c r="BG34" s="689">
        <v>11.247999999999999</v>
      </c>
      <c r="BH34" s="392">
        <v>10.07822</v>
      </c>
      <c r="BI34" s="392">
        <v>9.8742140000000003</v>
      </c>
      <c r="BJ34" s="392">
        <v>9.6363579999999995</v>
      </c>
      <c r="BK34" s="392">
        <v>9.6538260000000005</v>
      </c>
      <c r="BL34" s="392">
        <v>10.001340000000001</v>
      </c>
      <c r="BM34" s="392">
        <v>10.193490000000001</v>
      </c>
      <c r="BN34" s="392">
        <v>10.196529999999999</v>
      </c>
      <c r="BO34" s="392">
        <v>10.12256</v>
      </c>
      <c r="BP34" s="392">
        <v>11.498060000000001</v>
      </c>
      <c r="BQ34" s="392">
        <v>11.66004</v>
      </c>
      <c r="BR34" s="392">
        <v>11.71217</v>
      </c>
      <c r="BS34" s="392">
        <v>11.510809999999999</v>
      </c>
      <c r="BT34" s="392">
        <v>10.296469999999999</v>
      </c>
      <c r="BU34" s="392">
        <v>10.05043</v>
      </c>
      <c r="BV34" s="392">
        <v>9.7836649999999992</v>
      </c>
    </row>
    <row r="35" spans="1:74" ht="11.1" customHeight="1" x14ac:dyDescent="0.2">
      <c r="A35" s="59" t="s">
        <v>338</v>
      </c>
      <c r="B35" s="869" t="s">
        <v>1033</v>
      </c>
      <c r="C35" s="471">
        <v>9.0220932071999993</v>
      </c>
      <c r="D35" s="471">
        <v>9.2237169948000002</v>
      </c>
      <c r="E35" s="471">
        <v>9.2133336825000001</v>
      </c>
      <c r="F35" s="471">
        <v>9.2255742287999993</v>
      </c>
      <c r="G35" s="471">
        <v>8.6171248157000004</v>
      </c>
      <c r="H35" s="471">
        <v>9.0000674042999993</v>
      </c>
      <c r="I35" s="471">
        <v>8.9217604592999997</v>
      </c>
      <c r="J35" s="471">
        <v>9.0021871545999996</v>
      </c>
      <c r="K35" s="471">
        <v>9.1158535542999992</v>
      </c>
      <c r="L35" s="471">
        <v>9.0801091762000006</v>
      </c>
      <c r="M35" s="471">
        <v>9.0175567133999994</v>
      </c>
      <c r="N35" s="471">
        <v>9.2471422151000002</v>
      </c>
      <c r="O35" s="471">
        <v>8.8940953785999994</v>
      </c>
      <c r="P35" s="471">
        <v>9.4708853160000004</v>
      </c>
      <c r="Q35" s="471">
        <v>9.3120002640999999</v>
      </c>
      <c r="R35" s="471">
        <v>8.8619834751000006</v>
      </c>
      <c r="S35" s="471">
        <v>9.1453637235999992</v>
      </c>
      <c r="T35" s="471">
        <v>9.2973983406999992</v>
      </c>
      <c r="U35" s="471">
        <v>9.3415821034000004</v>
      </c>
      <c r="V35" s="471">
        <v>9.4440240403000004</v>
      </c>
      <c r="W35" s="471">
        <v>9.5628918608000006</v>
      </c>
      <c r="X35" s="471">
        <v>9.7716382445000001</v>
      </c>
      <c r="Y35" s="471">
        <v>9.9482134148999997</v>
      </c>
      <c r="Z35" s="471">
        <v>9.9018124758999999</v>
      </c>
      <c r="AA35" s="471">
        <v>9.8881265631000002</v>
      </c>
      <c r="AB35" s="471">
        <v>10.270259912</v>
      </c>
      <c r="AC35" s="471">
        <v>10.271440205999999</v>
      </c>
      <c r="AD35" s="471">
        <v>10.217719263999999</v>
      </c>
      <c r="AE35" s="471">
        <v>10.750687138</v>
      </c>
      <c r="AF35" s="471">
        <v>11.031799016000001</v>
      </c>
      <c r="AG35" s="471">
        <v>11.205812179</v>
      </c>
      <c r="AH35" s="471">
        <v>11.412025117000001</v>
      </c>
      <c r="AI35" s="471">
        <v>11.350068062</v>
      </c>
      <c r="AJ35" s="471">
        <v>11.179218843999999</v>
      </c>
      <c r="AK35" s="471">
        <v>10.889618198999999</v>
      </c>
      <c r="AL35" s="471">
        <v>11.056902314</v>
      </c>
      <c r="AM35" s="471">
        <v>11.573133975999999</v>
      </c>
      <c r="AN35" s="471">
        <v>11.422598085000001</v>
      </c>
      <c r="AO35" s="471">
        <v>10.985494527</v>
      </c>
      <c r="AP35" s="471">
        <v>11.081813477000001</v>
      </c>
      <c r="AQ35" s="471">
        <v>10.864358016000001</v>
      </c>
      <c r="AR35" s="471">
        <v>10.917198574</v>
      </c>
      <c r="AS35" s="471">
        <v>10.908832142</v>
      </c>
      <c r="AT35" s="471">
        <v>10.84934189</v>
      </c>
      <c r="AU35" s="471">
        <v>10.945520220000001</v>
      </c>
      <c r="AV35" s="471">
        <v>11.080460220000001</v>
      </c>
      <c r="AW35" s="471">
        <v>10.952339692000001</v>
      </c>
      <c r="AX35" s="471">
        <v>10.988324370000001</v>
      </c>
      <c r="AY35" s="471">
        <v>11.271711764999999</v>
      </c>
      <c r="AZ35" s="471">
        <v>11.231783825000001</v>
      </c>
      <c r="BA35" s="471">
        <v>10.987887233</v>
      </c>
      <c r="BB35" s="471">
        <v>10.980266342</v>
      </c>
      <c r="BC35" s="471">
        <v>10.649779318</v>
      </c>
      <c r="BD35" s="689">
        <v>10.95</v>
      </c>
      <c r="BE35" s="689">
        <v>10.92</v>
      </c>
      <c r="BF35" s="689">
        <v>10.67267</v>
      </c>
      <c r="BG35" s="689">
        <v>10.670859999999999</v>
      </c>
      <c r="BH35" s="392">
        <v>10.68052</v>
      </c>
      <c r="BI35" s="392">
        <v>10.537839999999999</v>
      </c>
      <c r="BJ35" s="392">
        <v>10.585290000000001</v>
      </c>
      <c r="BK35" s="392">
        <v>10.84835</v>
      </c>
      <c r="BL35" s="392">
        <v>10.895160000000001</v>
      </c>
      <c r="BM35" s="392">
        <v>10.758430000000001</v>
      </c>
      <c r="BN35" s="392">
        <v>10.86899</v>
      </c>
      <c r="BO35" s="392">
        <v>10.589779999999999</v>
      </c>
      <c r="BP35" s="392">
        <v>10.980549999999999</v>
      </c>
      <c r="BQ35" s="392">
        <v>11.07569</v>
      </c>
      <c r="BR35" s="392">
        <v>10.79543</v>
      </c>
      <c r="BS35" s="392">
        <v>10.81094</v>
      </c>
      <c r="BT35" s="392">
        <v>10.861700000000001</v>
      </c>
      <c r="BU35" s="392">
        <v>10.73076</v>
      </c>
      <c r="BV35" s="392">
        <v>10.74785</v>
      </c>
    </row>
    <row r="36" spans="1:74" ht="11.1" customHeight="1" x14ac:dyDescent="0.2">
      <c r="A36" s="59" t="s">
        <v>339</v>
      </c>
      <c r="B36" s="869" t="s">
        <v>1034</v>
      </c>
      <c r="C36" s="471">
        <v>10.812263388</v>
      </c>
      <c r="D36" s="471">
        <v>10.717488900999999</v>
      </c>
      <c r="E36" s="471">
        <v>10.809890880999999</v>
      </c>
      <c r="F36" s="471">
        <v>10.819069051</v>
      </c>
      <c r="G36" s="471">
        <v>10.872665333</v>
      </c>
      <c r="H36" s="471">
        <v>10.834884309</v>
      </c>
      <c r="I36" s="471">
        <v>10.585759914</v>
      </c>
      <c r="J36" s="471">
        <v>10.560347957999999</v>
      </c>
      <c r="K36" s="471">
        <v>10.740716446</v>
      </c>
      <c r="L36" s="471">
        <v>10.670218156000001</v>
      </c>
      <c r="M36" s="471">
        <v>10.914178994</v>
      </c>
      <c r="N36" s="471">
        <v>10.529464662000001</v>
      </c>
      <c r="O36" s="471">
        <v>10.610770075</v>
      </c>
      <c r="P36" s="471">
        <v>10.979192331</v>
      </c>
      <c r="Q36" s="471">
        <v>11.011848493</v>
      </c>
      <c r="R36" s="471">
        <v>11.139905389999999</v>
      </c>
      <c r="S36" s="471">
        <v>11.09630499</v>
      </c>
      <c r="T36" s="471">
        <v>11.135353426</v>
      </c>
      <c r="U36" s="471">
        <v>11.121738701</v>
      </c>
      <c r="V36" s="471">
        <v>11.110717748000001</v>
      </c>
      <c r="W36" s="471">
        <v>11.209909917999999</v>
      </c>
      <c r="X36" s="471">
        <v>11.193777239999999</v>
      </c>
      <c r="Y36" s="471">
        <v>11.500644486000001</v>
      </c>
      <c r="Z36" s="471">
        <v>10.727609742</v>
      </c>
      <c r="AA36" s="471">
        <v>11.473170451</v>
      </c>
      <c r="AB36" s="471">
        <v>11.435938083</v>
      </c>
      <c r="AC36" s="471">
        <v>11.57340338</v>
      </c>
      <c r="AD36" s="471">
        <v>11.721514609</v>
      </c>
      <c r="AE36" s="471">
        <v>11.854674470000001</v>
      </c>
      <c r="AF36" s="471">
        <v>12.339188286000001</v>
      </c>
      <c r="AG36" s="471">
        <v>12.542936104000001</v>
      </c>
      <c r="AH36" s="471">
        <v>13.08144892</v>
      </c>
      <c r="AI36" s="471">
        <v>12.788700690000001</v>
      </c>
      <c r="AJ36" s="471">
        <v>12.489835169999999</v>
      </c>
      <c r="AK36" s="471">
        <v>12.576025229000001</v>
      </c>
      <c r="AL36" s="471">
        <v>12.071847363</v>
      </c>
      <c r="AM36" s="471">
        <v>12.559661552</v>
      </c>
      <c r="AN36" s="471">
        <v>12.904856177999999</v>
      </c>
      <c r="AO36" s="471">
        <v>12.262747701</v>
      </c>
      <c r="AP36" s="471">
        <v>11.961530974</v>
      </c>
      <c r="AQ36" s="471">
        <v>12.012719213</v>
      </c>
      <c r="AR36" s="471">
        <v>12.276710049</v>
      </c>
      <c r="AS36" s="471">
        <v>12.175368363</v>
      </c>
      <c r="AT36" s="471">
        <v>12.005282935</v>
      </c>
      <c r="AU36" s="471">
        <v>12.036142291000001</v>
      </c>
      <c r="AV36" s="471">
        <v>12.042390783</v>
      </c>
      <c r="AW36" s="471">
        <v>12.070671455999999</v>
      </c>
      <c r="AX36" s="471">
        <v>11.946693946</v>
      </c>
      <c r="AY36" s="471">
        <v>12.168525066000001</v>
      </c>
      <c r="AZ36" s="471">
        <v>12.440718249</v>
      </c>
      <c r="BA36" s="471">
        <v>12.759576084000001</v>
      </c>
      <c r="BB36" s="471">
        <v>12.483658601</v>
      </c>
      <c r="BC36" s="471">
        <v>11.965075584999999</v>
      </c>
      <c r="BD36" s="689">
        <v>12.45</v>
      </c>
      <c r="BE36" s="689">
        <v>12.26</v>
      </c>
      <c r="BF36" s="689">
        <v>12.244680000000001</v>
      </c>
      <c r="BG36" s="689">
        <v>12.306100000000001</v>
      </c>
      <c r="BH36" s="392">
        <v>12.247120000000001</v>
      </c>
      <c r="BI36" s="392">
        <v>12.28655</v>
      </c>
      <c r="BJ36" s="392">
        <v>12.158200000000001</v>
      </c>
      <c r="BK36" s="392">
        <v>12.34769</v>
      </c>
      <c r="BL36" s="392">
        <v>12.676780000000001</v>
      </c>
      <c r="BM36" s="392">
        <v>13.04147</v>
      </c>
      <c r="BN36" s="392">
        <v>12.812099999999999</v>
      </c>
      <c r="BO36" s="392">
        <v>12.34008</v>
      </c>
      <c r="BP36" s="392">
        <v>12.886900000000001</v>
      </c>
      <c r="BQ36" s="392">
        <v>12.688319999999999</v>
      </c>
      <c r="BR36" s="392">
        <v>12.65737</v>
      </c>
      <c r="BS36" s="392">
        <v>12.72423</v>
      </c>
      <c r="BT36" s="392">
        <v>12.68351</v>
      </c>
      <c r="BU36" s="392">
        <v>12.68402</v>
      </c>
      <c r="BV36" s="392">
        <v>12.5022</v>
      </c>
    </row>
    <row r="37" spans="1:74" ht="11.1" customHeight="1" x14ac:dyDescent="0.2">
      <c r="A37" s="59" t="s">
        <v>340</v>
      </c>
      <c r="B37" s="869" t="s">
        <v>1035</v>
      </c>
      <c r="C37" s="471">
        <v>7.6220499935000001</v>
      </c>
      <c r="D37" s="471">
        <v>7.8769167761999999</v>
      </c>
      <c r="E37" s="471">
        <v>7.8328969335999998</v>
      </c>
      <c r="F37" s="471">
        <v>7.8545500358</v>
      </c>
      <c r="G37" s="471">
        <v>7.7522477268000003</v>
      </c>
      <c r="H37" s="471">
        <v>7.8111553655000003</v>
      </c>
      <c r="I37" s="471">
        <v>7.6242827145999996</v>
      </c>
      <c r="J37" s="471">
        <v>7.8374996963000001</v>
      </c>
      <c r="K37" s="471">
        <v>8.0335897821</v>
      </c>
      <c r="L37" s="471">
        <v>7.7742803792000004</v>
      </c>
      <c r="M37" s="471">
        <v>8.0548089907999998</v>
      </c>
      <c r="N37" s="471">
        <v>7.7877382677</v>
      </c>
      <c r="O37" s="471">
        <v>7.7850857923000003</v>
      </c>
      <c r="P37" s="471">
        <v>12.576745751000001</v>
      </c>
      <c r="Q37" s="471">
        <v>10.003637166000001</v>
      </c>
      <c r="R37" s="471">
        <v>10.061004777000001</v>
      </c>
      <c r="S37" s="471">
        <v>8.6596492753999996</v>
      </c>
      <c r="T37" s="471">
        <v>8.0886350284000006</v>
      </c>
      <c r="U37" s="471">
        <v>8.3867120431999993</v>
      </c>
      <c r="V37" s="471">
        <v>8.4736512058999995</v>
      </c>
      <c r="W37" s="471">
        <v>8.5798132055000007</v>
      </c>
      <c r="X37" s="471">
        <v>8.6283541289999999</v>
      </c>
      <c r="Y37" s="471">
        <v>8.7280728789000008</v>
      </c>
      <c r="Z37" s="471">
        <v>8.4235019470000001</v>
      </c>
      <c r="AA37" s="471">
        <v>8.291551535</v>
      </c>
      <c r="AB37" s="471">
        <v>8.6555377532000009</v>
      </c>
      <c r="AC37" s="471">
        <v>8.6758032186000005</v>
      </c>
      <c r="AD37" s="471">
        <v>8.7320153618000003</v>
      </c>
      <c r="AE37" s="471">
        <v>9.5198749698</v>
      </c>
      <c r="AF37" s="471">
        <v>10.038643678</v>
      </c>
      <c r="AG37" s="471">
        <v>10.338756187</v>
      </c>
      <c r="AH37" s="471">
        <v>10.515581811000001</v>
      </c>
      <c r="AI37" s="471">
        <v>10.205997890000001</v>
      </c>
      <c r="AJ37" s="471">
        <v>9.9643920993999995</v>
      </c>
      <c r="AK37" s="471">
        <v>9.4774648100000007</v>
      </c>
      <c r="AL37" s="471">
        <v>9.3523852094999995</v>
      </c>
      <c r="AM37" s="471">
        <v>9.3265812301000004</v>
      </c>
      <c r="AN37" s="471">
        <v>9.6015350710000007</v>
      </c>
      <c r="AO37" s="471">
        <v>9.1503715827000001</v>
      </c>
      <c r="AP37" s="471">
        <v>8.5387979114999997</v>
      </c>
      <c r="AQ37" s="471">
        <v>8.8352118863999998</v>
      </c>
      <c r="AR37" s="471">
        <v>9.0705220428000004</v>
      </c>
      <c r="AS37" s="471">
        <v>9.2158670216999994</v>
      </c>
      <c r="AT37" s="471">
        <v>9.8777303965000005</v>
      </c>
      <c r="AU37" s="471">
        <v>9.5236752475999999</v>
      </c>
      <c r="AV37" s="471">
        <v>9.2313269809000005</v>
      </c>
      <c r="AW37" s="471">
        <v>9.1903359939999998</v>
      </c>
      <c r="AX37" s="471">
        <v>8.9755963398999992</v>
      </c>
      <c r="AY37" s="471">
        <v>9.1957625500999995</v>
      </c>
      <c r="AZ37" s="471">
        <v>8.9400801822999991</v>
      </c>
      <c r="BA37" s="471">
        <v>9.0475495539999997</v>
      </c>
      <c r="BB37" s="471">
        <v>9.0211666740999998</v>
      </c>
      <c r="BC37" s="471">
        <v>8.8585418492999999</v>
      </c>
      <c r="BD37" s="689">
        <v>9.2899999999999991</v>
      </c>
      <c r="BE37" s="689">
        <v>9.3699999999999992</v>
      </c>
      <c r="BF37" s="689">
        <v>10.170870000000001</v>
      </c>
      <c r="BG37" s="689">
        <v>10.16089</v>
      </c>
      <c r="BH37" s="392">
        <v>9.9647360000000003</v>
      </c>
      <c r="BI37" s="392">
        <v>9.998462</v>
      </c>
      <c r="BJ37" s="392">
        <v>9.7762480000000007</v>
      </c>
      <c r="BK37" s="392">
        <v>9.8900020000000008</v>
      </c>
      <c r="BL37" s="392">
        <v>9.9559390000000008</v>
      </c>
      <c r="BM37" s="392">
        <v>10.10177</v>
      </c>
      <c r="BN37" s="392">
        <v>10.130610000000001</v>
      </c>
      <c r="BO37" s="392">
        <v>10.042899999999999</v>
      </c>
      <c r="BP37" s="392">
        <v>10.57424</v>
      </c>
      <c r="BQ37" s="392">
        <v>10.528639999999999</v>
      </c>
      <c r="BR37" s="392">
        <v>11.28218</v>
      </c>
      <c r="BS37" s="392">
        <v>10.87815</v>
      </c>
      <c r="BT37" s="392">
        <v>10.5318</v>
      </c>
      <c r="BU37" s="392">
        <v>10.429460000000001</v>
      </c>
      <c r="BV37" s="392">
        <v>10.067690000000001</v>
      </c>
    </row>
    <row r="38" spans="1:74" ht="11.1" customHeight="1" x14ac:dyDescent="0.2">
      <c r="A38" s="59" t="s">
        <v>341</v>
      </c>
      <c r="B38" s="869" t="s">
        <v>1036</v>
      </c>
      <c r="C38" s="471">
        <v>8.7615645741999995</v>
      </c>
      <c r="D38" s="471">
        <v>8.9202850471000001</v>
      </c>
      <c r="E38" s="471">
        <v>8.9712186072000009</v>
      </c>
      <c r="F38" s="471">
        <v>9.2671734108999999</v>
      </c>
      <c r="G38" s="471">
        <v>9.6400455718</v>
      </c>
      <c r="H38" s="471">
        <v>10.089310232000001</v>
      </c>
      <c r="I38" s="471">
        <v>10.036999509999999</v>
      </c>
      <c r="J38" s="471">
        <v>9.9198674244999996</v>
      </c>
      <c r="K38" s="471">
        <v>9.9166173087999994</v>
      </c>
      <c r="L38" s="471">
        <v>9.3899801871000008</v>
      </c>
      <c r="M38" s="471">
        <v>9.1707748977999994</v>
      </c>
      <c r="N38" s="471">
        <v>8.9560109197000006</v>
      </c>
      <c r="O38" s="471">
        <v>8.9262044062000001</v>
      </c>
      <c r="P38" s="471">
        <v>9.2962949814000009</v>
      </c>
      <c r="Q38" s="471">
        <v>9.1365204372999997</v>
      </c>
      <c r="R38" s="471">
        <v>9.3481787767999993</v>
      </c>
      <c r="S38" s="471">
        <v>9.6756220711999994</v>
      </c>
      <c r="T38" s="471">
        <v>10.182142289</v>
      </c>
      <c r="U38" s="471">
        <v>10.336252292999999</v>
      </c>
      <c r="V38" s="471">
        <v>10.163908843</v>
      </c>
      <c r="W38" s="471">
        <v>10.151712453</v>
      </c>
      <c r="X38" s="471">
        <v>9.8295012089</v>
      </c>
      <c r="Y38" s="471">
        <v>9.5285856101000004</v>
      </c>
      <c r="Z38" s="471">
        <v>9.4219738081000006</v>
      </c>
      <c r="AA38" s="471">
        <v>9.4591673975999999</v>
      </c>
      <c r="AB38" s="471">
        <v>9.6524554037999994</v>
      </c>
      <c r="AC38" s="471">
        <v>9.5612622747000007</v>
      </c>
      <c r="AD38" s="471">
        <v>9.9138509458000001</v>
      </c>
      <c r="AE38" s="471">
        <v>10.118781483999999</v>
      </c>
      <c r="AF38" s="471">
        <v>10.811387726</v>
      </c>
      <c r="AG38" s="471">
        <v>11.070915004</v>
      </c>
      <c r="AH38" s="471">
        <v>10.97741409</v>
      </c>
      <c r="AI38" s="471">
        <v>11.185201531000001</v>
      </c>
      <c r="AJ38" s="471">
        <v>10.651465173</v>
      </c>
      <c r="AK38" s="471">
        <v>10.455937801999999</v>
      </c>
      <c r="AL38" s="471">
        <v>10.140872127</v>
      </c>
      <c r="AM38" s="471">
        <v>10.185550064999999</v>
      </c>
      <c r="AN38" s="471">
        <v>10.45080136</v>
      </c>
      <c r="AO38" s="471">
        <v>10.416210400000001</v>
      </c>
      <c r="AP38" s="471">
        <v>10.734996383</v>
      </c>
      <c r="AQ38" s="471">
        <v>10.928342595</v>
      </c>
      <c r="AR38" s="471">
        <v>11.555357231</v>
      </c>
      <c r="AS38" s="471">
        <v>11.711979345</v>
      </c>
      <c r="AT38" s="471">
        <v>11.620133851</v>
      </c>
      <c r="AU38" s="471">
        <v>11.622629975000001</v>
      </c>
      <c r="AV38" s="471">
        <v>10.917213692000001</v>
      </c>
      <c r="AW38" s="471">
        <v>10.859473785</v>
      </c>
      <c r="AX38" s="471">
        <v>10.520620572</v>
      </c>
      <c r="AY38" s="471">
        <v>10.474528362999999</v>
      </c>
      <c r="AZ38" s="471">
        <v>10.584525473999999</v>
      </c>
      <c r="BA38" s="471">
        <v>10.668026285</v>
      </c>
      <c r="BB38" s="471">
        <v>10.832485924</v>
      </c>
      <c r="BC38" s="471">
        <v>11.102615874</v>
      </c>
      <c r="BD38" s="689">
        <v>11.63</v>
      </c>
      <c r="BE38" s="689">
        <v>11.75</v>
      </c>
      <c r="BF38" s="689">
        <v>11.51877</v>
      </c>
      <c r="BG38" s="689">
        <v>11.38744</v>
      </c>
      <c r="BH38" s="392">
        <v>10.64194</v>
      </c>
      <c r="BI38" s="392">
        <v>10.55448</v>
      </c>
      <c r="BJ38" s="392">
        <v>10.16999</v>
      </c>
      <c r="BK38" s="392">
        <v>10.078530000000001</v>
      </c>
      <c r="BL38" s="392">
        <v>10.214790000000001</v>
      </c>
      <c r="BM38" s="392">
        <v>10.36924</v>
      </c>
      <c r="BN38" s="392">
        <v>10.604620000000001</v>
      </c>
      <c r="BO38" s="392">
        <v>11.05217</v>
      </c>
      <c r="BP38" s="392">
        <v>11.831619999999999</v>
      </c>
      <c r="BQ38" s="392">
        <v>12.06615</v>
      </c>
      <c r="BR38" s="392">
        <v>11.9655</v>
      </c>
      <c r="BS38" s="392">
        <v>11.963279999999999</v>
      </c>
      <c r="BT38" s="392">
        <v>11.28302</v>
      </c>
      <c r="BU38" s="392">
        <v>11.093220000000001</v>
      </c>
      <c r="BV38" s="392">
        <v>10.670730000000001</v>
      </c>
    </row>
    <row r="39" spans="1:74" ht="11.1" customHeight="1" x14ac:dyDescent="0.2">
      <c r="A39" s="59" t="s">
        <v>342</v>
      </c>
      <c r="B39" s="870" t="s">
        <v>1039</v>
      </c>
      <c r="C39" s="471">
        <v>13.281972274999999</v>
      </c>
      <c r="D39" s="471">
        <v>13.476176421</v>
      </c>
      <c r="E39" s="471">
        <v>13.306090458</v>
      </c>
      <c r="F39" s="471">
        <v>13.157424401</v>
      </c>
      <c r="G39" s="471">
        <v>14.411673349000001</v>
      </c>
      <c r="H39" s="471">
        <v>16.350916095999999</v>
      </c>
      <c r="I39" s="471">
        <v>16.816324990999998</v>
      </c>
      <c r="J39" s="471">
        <v>17.445836307</v>
      </c>
      <c r="K39" s="471">
        <v>17.036475679999999</v>
      </c>
      <c r="L39" s="471">
        <v>15.989942981</v>
      </c>
      <c r="M39" s="471">
        <v>14.752489200999999</v>
      </c>
      <c r="N39" s="471">
        <v>14.067689441000001</v>
      </c>
      <c r="O39" s="471">
        <v>14.113069649</v>
      </c>
      <c r="P39" s="471">
        <v>14.589693131000001</v>
      </c>
      <c r="Q39" s="471">
        <v>14.557835549</v>
      </c>
      <c r="R39" s="471">
        <v>15.314779383999999</v>
      </c>
      <c r="S39" s="471">
        <v>15.14614877</v>
      </c>
      <c r="T39" s="471">
        <v>17.171424212000002</v>
      </c>
      <c r="U39" s="471">
        <v>17.758570464999998</v>
      </c>
      <c r="V39" s="471">
        <v>18.035598104000002</v>
      </c>
      <c r="W39" s="471">
        <v>18.415405014000001</v>
      </c>
      <c r="X39" s="471">
        <v>17.414490312000002</v>
      </c>
      <c r="Y39" s="471">
        <v>15.176191551000001</v>
      </c>
      <c r="Z39" s="471">
        <v>15.547235239000001</v>
      </c>
      <c r="AA39" s="471">
        <v>15.604853351999999</v>
      </c>
      <c r="AB39" s="471">
        <v>16.215276934999999</v>
      </c>
      <c r="AC39" s="471">
        <v>16.550589485</v>
      </c>
      <c r="AD39" s="471">
        <v>17.599706805</v>
      </c>
      <c r="AE39" s="471">
        <v>16.81739674</v>
      </c>
      <c r="AF39" s="471">
        <v>18.931892635000001</v>
      </c>
      <c r="AG39" s="471">
        <v>19.917856857</v>
      </c>
      <c r="AH39" s="471">
        <v>20.684563583999999</v>
      </c>
      <c r="AI39" s="471">
        <v>20.418603815000001</v>
      </c>
      <c r="AJ39" s="471">
        <v>19.332461085999999</v>
      </c>
      <c r="AK39" s="471">
        <v>17.884993199</v>
      </c>
      <c r="AL39" s="471">
        <v>17.365032397</v>
      </c>
      <c r="AM39" s="471">
        <v>18.287603824000001</v>
      </c>
      <c r="AN39" s="471">
        <v>17.852014508</v>
      </c>
      <c r="AO39" s="471">
        <v>18.011693010999998</v>
      </c>
      <c r="AP39" s="471">
        <v>17.628021180000001</v>
      </c>
      <c r="AQ39" s="471">
        <v>18.453914294</v>
      </c>
      <c r="AR39" s="471">
        <v>20.232817688000001</v>
      </c>
      <c r="AS39" s="471">
        <v>22.156230266000001</v>
      </c>
      <c r="AT39" s="471">
        <v>23.132943230999999</v>
      </c>
      <c r="AU39" s="471">
        <v>22.788068580000001</v>
      </c>
      <c r="AV39" s="471">
        <v>20.671051034000001</v>
      </c>
      <c r="AW39" s="471">
        <v>19.315861248000001</v>
      </c>
      <c r="AX39" s="471">
        <v>18.753542367000001</v>
      </c>
      <c r="AY39" s="471">
        <v>19.099052485000001</v>
      </c>
      <c r="AZ39" s="471">
        <v>19.671591862</v>
      </c>
      <c r="BA39" s="471">
        <v>19.803302757000001</v>
      </c>
      <c r="BB39" s="471">
        <v>19.305075927000001</v>
      </c>
      <c r="BC39" s="471">
        <v>19.952280418000001</v>
      </c>
      <c r="BD39" s="689">
        <v>21.83</v>
      </c>
      <c r="BE39" s="689">
        <v>24.82</v>
      </c>
      <c r="BF39" s="689">
        <v>24.87152</v>
      </c>
      <c r="BG39" s="689">
        <v>23.919329999999999</v>
      </c>
      <c r="BH39" s="392">
        <v>21.344200000000001</v>
      </c>
      <c r="BI39" s="392">
        <v>19.70346</v>
      </c>
      <c r="BJ39" s="392">
        <v>18.98836</v>
      </c>
      <c r="BK39" s="392">
        <v>19.224299999999999</v>
      </c>
      <c r="BL39" s="392">
        <v>19.761140000000001</v>
      </c>
      <c r="BM39" s="392">
        <v>19.881979999999999</v>
      </c>
      <c r="BN39" s="392">
        <v>19.419170000000001</v>
      </c>
      <c r="BO39" s="392">
        <v>20.128530000000001</v>
      </c>
      <c r="BP39" s="392">
        <v>22.07179</v>
      </c>
      <c r="BQ39" s="392">
        <v>25.148099999999999</v>
      </c>
      <c r="BR39" s="392">
        <v>25.328240000000001</v>
      </c>
      <c r="BS39" s="392">
        <v>24.477270000000001</v>
      </c>
      <c r="BT39" s="392">
        <v>21.89799</v>
      </c>
      <c r="BU39" s="392">
        <v>20.30134</v>
      </c>
      <c r="BV39" s="392">
        <v>19.65212</v>
      </c>
    </row>
    <row r="40" spans="1:74" ht="11.1" customHeight="1" x14ac:dyDescent="0.2">
      <c r="A40" s="59"/>
      <c r="B40" s="590"/>
      <c r="C40" s="471"/>
      <c r="D40" s="471"/>
      <c r="E40" s="471"/>
      <c r="F40" s="471"/>
      <c r="G40" s="471"/>
      <c r="H40" s="471"/>
      <c r="I40" s="471"/>
      <c r="J40" s="471"/>
      <c r="K40" s="471"/>
      <c r="L40" s="471"/>
      <c r="M40" s="471"/>
      <c r="N40" s="471"/>
      <c r="O40" s="471"/>
      <c r="P40" s="471"/>
      <c r="Q40" s="471"/>
      <c r="R40" s="471"/>
      <c r="S40" s="471"/>
      <c r="T40" s="471"/>
      <c r="U40" s="471"/>
      <c r="V40" s="471"/>
      <c r="W40" s="471"/>
      <c r="X40" s="471"/>
      <c r="Y40" s="471"/>
      <c r="Z40" s="471"/>
      <c r="AA40" s="471"/>
      <c r="AB40" s="471"/>
      <c r="AC40" s="471"/>
      <c r="AD40" s="471"/>
      <c r="AE40" s="471"/>
      <c r="AF40" s="471"/>
      <c r="AG40" s="471"/>
      <c r="AH40" s="471"/>
      <c r="AI40" s="471"/>
      <c r="AJ40" s="471"/>
      <c r="AK40" s="471"/>
      <c r="AL40" s="471"/>
      <c r="AM40" s="471"/>
      <c r="AN40" s="471"/>
      <c r="AO40" s="471"/>
      <c r="AP40" s="471"/>
      <c r="AQ40" s="471"/>
      <c r="AR40" s="471"/>
      <c r="AS40" s="471"/>
      <c r="AT40" s="471"/>
      <c r="AU40" s="471"/>
      <c r="AV40" s="471"/>
      <c r="AW40" s="471"/>
      <c r="AX40" s="471"/>
      <c r="AY40" s="471"/>
      <c r="AZ40" s="471"/>
      <c r="BA40" s="471"/>
      <c r="BB40" s="471"/>
      <c r="BC40" s="471"/>
      <c r="BD40" s="689"/>
      <c r="BE40" s="689"/>
      <c r="BF40" s="689"/>
      <c r="BG40" s="689"/>
      <c r="BH40" s="392"/>
      <c r="BI40" s="392"/>
      <c r="BJ40" s="392"/>
      <c r="BK40" s="392"/>
      <c r="BL40" s="392"/>
      <c r="BM40" s="392"/>
      <c r="BN40" s="392"/>
      <c r="BO40" s="392"/>
      <c r="BP40" s="392"/>
      <c r="BQ40" s="392"/>
      <c r="BR40" s="392"/>
      <c r="BS40" s="392"/>
      <c r="BT40" s="392"/>
      <c r="BU40" s="392"/>
      <c r="BV40" s="392"/>
    </row>
    <row r="41" spans="1:74" ht="11.1" customHeight="1" x14ac:dyDescent="0.2">
      <c r="A41" s="59"/>
      <c r="B41" s="61" t="s">
        <v>1009</v>
      </c>
      <c r="C41" s="513"/>
      <c r="D41" s="513"/>
      <c r="E41" s="513"/>
      <c r="F41" s="513"/>
      <c r="G41" s="513"/>
      <c r="H41" s="513"/>
      <c r="I41" s="513"/>
      <c r="J41" s="513"/>
      <c r="K41" s="513"/>
      <c r="L41" s="513"/>
      <c r="M41" s="513"/>
      <c r="N41" s="513"/>
      <c r="O41" s="513"/>
      <c r="P41" s="513"/>
      <c r="Q41" s="513"/>
      <c r="R41" s="513"/>
      <c r="S41" s="513"/>
      <c r="T41" s="513"/>
      <c r="U41" s="513"/>
      <c r="V41" s="513"/>
      <c r="W41" s="513"/>
      <c r="X41" s="513"/>
      <c r="Y41" s="513"/>
      <c r="Z41" s="513"/>
      <c r="AA41" s="513"/>
      <c r="AB41" s="513"/>
      <c r="AC41" s="513"/>
      <c r="AD41" s="513"/>
      <c r="AE41" s="513"/>
      <c r="AF41" s="513"/>
      <c r="AG41" s="513"/>
      <c r="AH41" s="513"/>
      <c r="AI41" s="513"/>
      <c r="AJ41" s="513"/>
      <c r="AK41" s="513"/>
      <c r="AL41" s="513"/>
      <c r="AM41" s="513"/>
      <c r="AN41" s="513"/>
      <c r="AO41" s="513"/>
      <c r="AP41" s="513"/>
      <c r="AQ41" s="513"/>
      <c r="AR41" s="513"/>
      <c r="AS41" s="513"/>
      <c r="AT41" s="513"/>
      <c r="AU41" s="513"/>
      <c r="AV41" s="513"/>
      <c r="AW41" s="513"/>
      <c r="AX41" s="513"/>
      <c r="AY41" s="513"/>
      <c r="AZ41" s="513"/>
      <c r="BA41" s="513"/>
      <c r="BB41" s="513"/>
      <c r="BC41" s="513"/>
      <c r="BD41" s="783"/>
      <c r="BE41" s="783"/>
      <c r="BF41" s="783"/>
      <c r="BG41" s="783"/>
      <c r="BH41" s="511"/>
      <c r="BI41" s="511"/>
      <c r="BJ41" s="511"/>
      <c r="BK41" s="511"/>
      <c r="BL41" s="511"/>
      <c r="BM41" s="511"/>
      <c r="BN41" s="511"/>
      <c r="BO41" s="511"/>
      <c r="BP41" s="511"/>
      <c r="BQ41" s="511"/>
      <c r="BR41" s="511"/>
      <c r="BS41" s="511"/>
      <c r="BT41" s="511"/>
      <c r="BU41" s="511"/>
      <c r="BV41" s="511"/>
    </row>
    <row r="42" spans="1:74" s="591" customFormat="1" ht="11.1" customHeight="1" x14ac:dyDescent="0.2">
      <c r="A42" s="589" t="s">
        <v>353</v>
      </c>
      <c r="B42" s="631" t="s">
        <v>1184</v>
      </c>
      <c r="C42" s="471">
        <v>6.37</v>
      </c>
      <c r="D42" s="471">
        <v>6.44</v>
      </c>
      <c r="E42" s="471">
        <v>6.39</v>
      </c>
      <c r="F42" s="471">
        <v>6.39</v>
      </c>
      <c r="G42" s="471">
        <v>6.54</v>
      </c>
      <c r="H42" s="471">
        <v>6.94</v>
      </c>
      <c r="I42" s="471">
        <v>7.16</v>
      </c>
      <c r="J42" s="471">
        <v>7.07</v>
      </c>
      <c r="K42" s="471">
        <v>7</v>
      </c>
      <c r="L42" s="471">
        <v>6.72</v>
      </c>
      <c r="M42" s="471">
        <v>6.49</v>
      </c>
      <c r="N42" s="471">
        <v>6.41</v>
      </c>
      <c r="O42" s="471">
        <v>6.32</v>
      </c>
      <c r="P42" s="471">
        <v>7.75</v>
      </c>
      <c r="Q42" s="471">
        <v>6.98</v>
      </c>
      <c r="R42" s="471">
        <v>6.7</v>
      </c>
      <c r="S42" s="471">
        <v>6.65</v>
      </c>
      <c r="T42" s="471">
        <v>7.22</v>
      </c>
      <c r="U42" s="471">
        <v>7.42</v>
      </c>
      <c r="V42" s="471">
        <v>7.54</v>
      </c>
      <c r="W42" s="471">
        <v>7.61</v>
      </c>
      <c r="X42" s="471">
        <v>7.44</v>
      </c>
      <c r="Y42" s="471">
        <v>7.37</v>
      </c>
      <c r="Z42" s="471">
        <v>7.06</v>
      </c>
      <c r="AA42" s="471">
        <v>7.19</v>
      </c>
      <c r="AB42" s="471">
        <v>7.28</v>
      </c>
      <c r="AC42" s="471">
        <v>7.37</v>
      </c>
      <c r="AD42" s="471">
        <v>7.7</v>
      </c>
      <c r="AE42" s="471">
        <v>8.25</v>
      </c>
      <c r="AF42" s="471">
        <v>8.85</v>
      </c>
      <c r="AG42" s="471">
        <v>9.31</v>
      </c>
      <c r="AH42" s="471">
        <v>9.3800000000000008</v>
      </c>
      <c r="AI42" s="471">
        <v>9.06</v>
      </c>
      <c r="AJ42" s="471">
        <v>8.4499999999999993</v>
      </c>
      <c r="AK42" s="471">
        <v>8.14</v>
      </c>
      <c r="AL42" s="471">
        <v>8.5</v>
      </c>
      <c r="AM42" s="471">
        <v>8.32</v>
      </c>
      <c r="AN42" s="471">
        <v>8.1</v>
      </c>
      <c r="AO42" s="471">
        <v>7.79</v>
      </c>
      <c r="AP42" s="471">
        <v>7.5</v>
      </c>
      <c r="AQ42" s="471">
        <v>7.62</v>
      </c>
      <c r="AR42" s="471">
        <v>8.08</v>
      </c>
      <c r="AS42" s="471">
        <v>8.32</v>
      </c>
      <c r="AT42" s="471">
        <v>8.8699999999999992</v>
      </c>
      <c r="AU42" s="471">
        <v>8.44</v>
      </c>
      <c r="AV42" s="471">
        <v>8.01</v>
      </c>
      <c r="AW42" s="471">
        <v>7.81</v>
      </c>
      <c r="AX42" s="471">
        <v>7.66</v>
      </c>
      <c r="AY42" s="471">
        <v>8.1</v>
      </c>
      <c r="AZ42" s="471">
        <v>7.81</v>
      </c>
      <c r="BA42" s="471">
        <v>7.73</v>
      </c>
      <c r="BB42" s="471">
        <v>7.82</v>
      </c>
      <c r="BC42" s="471">
        <v>7.95</v>
      </c>
      <c r="BD42" s="689">
        <v>8.44</v>
      </c>
      <c r="BE42" s="689">
        <v>8.81</v>
      </c>
      <c r="BF42" s="689">
        <v>8.9761690000000005</v>
      </c>
      <c r="BG42" s="689">
        <v>8.5627510000000004</v>
      </c>
      <c r="BH42" s="392">
        <v>8.0424910000000001</v>
      </c>
      <c r="BI42" s="392">
        <v>7.8276339999999998</v>
      </c>
      <c r="BJ42" s="392">
        <v>7.8365039999999997</v>
      </c>
      <c r="BK42" s="392">
        <v>7.9296189999999998</v>
      </c>
      <c r="BL42" s="392">
        <v>8.1446970000000007</v>
      </c>
      <c r="BM42" s="392">
        <v>7.9954549999999998</v>
      </c>
      <c r="BN42" s="392">
        <v>8.0885669999999994</v>
      </c>
      <c r="BO42" s="392">
        <v>7.9790229999999998</v>
      </c>
      <c r="BP42" s="392">
        <v>8.4637239999999991</v>
      </c>
      <c r="BQ42" s="392">
        <v>8.8363429999999994</v>
      </c>
      <c r="BR42" s="392">
        <v>9.0130769999999991</v>
      </c>
      <c r="BS42" s="392">
        <v>8.5638640000000006</v>
      </c>
      <c r="BT42" s="392">
        <v>8.0658709999999996</v>
      </c>
      <c r="BU42" s="392">
        <v>7.8670609999999996</v>
      </c>
      <c r="BV42" s="392">
        <v>7.8703969999999996</v>
      </c>
    </row>
    <row r="43" spans="1:74" ht="11.1" customHeight="1" x14ac:dyDescent="0.2">
      <c r="A43" s="59" t="s">
        <v>344</v>
      </c>
      <c r="B43" s="869" t="s">
        <v>1029</v>
      </c>
      <c r="C43" s="471">
        <v>13.217267387</v>
      </c>
      <c r="D43" s="471">
        <v>13.096735646000001</v>
      </c>
      <c r="E43" s="471">
        <v>12.847841194000001</v>
      </c>
      <c r="F43" s="471">
        <v>12.859046425000001</v>
      </c>
      <c r="G43" s="471">
        <v>13.03534368</v>
      </c>
      <c r="H43" s="471">
        <v>12.823530775</v>
      </c>
      <c r="I43" s="471">
        <v>13.087591976000001</v>
      </c>
      <c r="J43" s="471">
        <v>13.040714662999999</v>
      </c>
      <c r="K43" s="471">
        <v>12.802897241</v>
      </c>
      <c r="L43" s="471">
        <v>12.516286856000001</v>
      </c>
      <c r="M43" s="471">
        <v>12.562359388999999</v>
      </c>
      <c r="N43" s="471">
        <v>12.713910773</v>
      </c>
      <c r="O43" s="471">
        <v>12.422948471</v>
      </c>
      <c r="P43" s="471">
        <v>13.228068444</v>
      </c>
      <c r="Q43" s="471">
        <v>12.750089239999999</v>
      </c>
      <c r="R43" s="471">
        <v>11.906142044999999</v>
      </c>
      <c r="S43" s="471">
        <v>12.064642473999999</v>
      </c>
      <c r="T43" s="471">
        <v>12.646033853</v>
      </c>
      <c r="U43" s="471">
        <v>12.856625482</v>
      </c>
      <c r="V43" s="471">
        <v>12.70655597</v>
      </c>
      <c r="W43" s="471">
        <v>13.052499578999999</v>
      </c>
      <c r="X43" s="471">
        <v>13.086565413000001</v>
      </c>
      <c r="Y43" s="471">
        <v>13.411839647000001</v>
      </c>
      <c r="Z43" s="471">
        <v>13.474086418000001</v>
      </c>
      <c r="AA43" s="471">
        <v>14.908978846</v>
      </c>
      <c r="AB43" s="471">
        <v>15.171336002</v>
      </c>
      <c r="AC43" s="471">
        <v>14.481802047</v>
      </c>
      <c r="AD43" s="471">
        <v>14.389690284</v>
      </c>
      <c r="AE43" s="471">
        <v>14.632975843000001</v>
      </c>
      <c r="AF43" s="471">
        <v>15.195911039</v>
      </c>
      <c r="AG43" s="471">
        <v>15.346667663</v>
      </c>
      <c r="AH43" s="471">
        <v>15.677703128999999</v>
      </c>
      <c r="AI43" s="471">
        <v>15.387625308000001</v>
      </c>
      <c r="AJ43" s="471">
        <v>14.571207530000001</v>
      </c>
      <c r="AK43" s="471">
        <v>14.458808072</v>
      </c>
      <c r="AL43" s="471">
        <v>16.011839629000001</v>
      </c>
      <c r="AM43" s="471">
        <v>16.426452440999999</v>
      </c>
      <c r="AN43" s="471">
        <v>16.314702224000001</v>
      </c>
      <c r="AO43" s="471">
        <v>15.992474078000001</v>
      </c>
      <c r="AP43" s="471">
        <v>15.221865553000001</v>
      </c>
      <c r="AQ43" s="471">
        <v>15.175897929</v>
      </c>
      <c r="AR43" s="471">
        <v>15.307782749999999</v>
      </c>
      <c r="AS43" s="471">
        <v>15.999628059999999</v>
      </c>
      <c r="AT43" s="471">
        <v>15.718338814000001</v>
      </c>
      <c r="AU43" s="471">
        <v>15.659678117</v>
      </c>
      <c r="AV43" s="471">
        <v>15.772138794</v>
      </c>
      <c r="AW43" s="471">
        <v>15.791566747999999</v>
      </c>
      <c r="AX43" s="471">
        <v>16.185207611999999</v>
      </c>
      <c r="AY43" s="471">
        <v>16.947173179</v>
      </c>
      <c r="AZ43" s="471">
        <v>16.626309850999998</v>
      </c>
      <c r="BA43" s="471">
        <v>16.151301358000001</v>
      </c>
      <c r="BB43" s="471">
        <v>15.937097839</v>
      </c>
      <c r="BC43" s="471">
        <v>15.770365357999999</v>
      </c>
      <c r="BD43" s="689">
        <v>16.02</v>
      </c>
      <c r="BE43" s="689">
        <v>16.559999999999999</v>
      </c>
      <c r="BF43" s="689">
        <v>16.053989999999999</v>
      </c>
      <c r="BG43" s="689">
        <v>15.90367</v>
      </c>
      <c r="BH43" s="392">
        <v>15.93271</v>
      </c>
      <c r="BI43" s="392">
        <v>15.91771</v>
      </c>
      <c r="BJ43" s="392">
        <v>16.42661</v>
      </c>
      <c r="BK43" s="392">
        <v>17.228480000000001</v>
      </c>
      <c r="BL43" s="392">
        <v>16.962900000000001</v>
      </c>
      <c r="BM43" s="392">
        <v>16.524329999999999</v>
      </c>
      <c r="BN43" s="392">
        <v>16.44791</v>
      </c>
      <c r="BO43" s="392">
        <v>16.236740000000001</v>
      </c>
      <c r="BP43" s="392">
        <v>16.588139999999999</v>
      </c>
      <c r="BQ43" s="392">
        <v>17.221620000000001</v>
      </c>
      <c r="BR43" s="392">
        <v>16.737079999999999</v>
      </c>
      <c r="BS43" s="392">
        <v>16.595580000000002</v>
      </c>
      <c r="BT43" s="392">
        <v>16.62735</v>
      </c>
      <c r="BU43" s="392">
        <v>16.6248</v>
      </c>
      <c r="BV43" s="392">
        <v>17.129899999999999</v>
      </c>
    </row>
    <row r="44" spans="1:74" ht="11.1" customHeight="1" x14ac:dyDescent="0.2">
      <c r="A44" s="59" t="s">
        <v>345</v>
      </c>
      <c r="B44" s="662" t="s">
        <v>1030</v>
      </c>
      <c r="C44" s="471">
        <v>6.4270655356999997</v>
      </c>
      <c r="D44" s="471">
        <v>6.4813402352000002</v>
      </c>
      <c r="E44" s="471">
        <v>6.3032138796000003</v>
      </c>
      <c r="F44" s="471">
        <v>6.3328181225</v>
      </c>
      <c r="G44" s="471">
        <v>6.3648522463999999</v>
      </c>
      <c r="H44" s="471">
        <v>6.4174307717000003</v>
      </c>
      <c r="I44" s="471">
        <v>6.4847160788</v>
      </c>
      <c r="J44" s="471">
        <v>6.4197455364999998</v>
      </c>
      <c r="K44" s="471">
        <v>6.3974225639000002</v>
      </c>
      <c r="L44" s="471">
        <v>6.2597208706999998</v>
      </c>
      <c r="M44" s="471">
        <v>6.2859094853000004</v>
      </c>
      <c r="N44" s="471">
        <v>6.3420104778999997</v>
      </c>
      <c r="O44" s="471">
        <v>6.3396190471000002</v>
      </c>
      <c r="P44" s="471">
        <v>6.7377005798000003</v>
      </c>
      <c r="Q44" s="471">
        <v>6.4890401725000002</v>
      </c>
      <c r="R44" s="471">
        <v>6.3598956999</v>
      </c>
      <c r="S44" s="471">
        <v>6.4799137913999996</v>
      </c>
      <c r="T44" s="471">
        <v>6.8237050268999999</v>
      </c>
      <c r="U44" s="471">
        <v>6.9944182974000002</v>
      </c>
      <c r="V44" s="471">
        <v>7.0778118276999997</v>
      </c>
      <c r="W44" s="471">
        <v>7.1083969311999997</v>
      </c>
      <c r="X44" s="471">
        <v>7.2496738734999999</v>
      </c>
      <c r="Y44" s="471">
        <v>7.4660578033</v>
      </c>
      <c r="Z44" s="471">
        <v>7.1868959987999999</v>
      </c>
      <c r="AA44" s="471">
        <v>7.9314032747000001</v>
      </c>
      <c r="AB44" s="471">
        <v>7.8641777908000003</v>
      </c>
      <c r="AC44" s="471">
        <v>7.5817049504999998</v>
      </c>
      <c r="AD44" s="471">
        <v>7.8086707592</v>
      </c>
      <c r="AE44" s="471">
        <v>8.1989770983000003</v>
      </c>
      <c r="AF44" s="471">
        <v>8.7105879702000006</v>
      </c>
      <c r="AG44" s="471">
        <v>9.1837315897000007</v>
      </c>
      <c r="AH44" s="471">
        <v>9.4516428053000006</v>
      </c>
      <c r="AI44" s="471">
        <v>8.9872132330000003</v>
      </c>
      <c r="AJ44" s="471">
        <v>8.2300072918999998</v>
      </c>
      <c r="AK44" s="471">
        <v>8.0932084025000002</v>
      </c>
      <c r="AL44" s="471">
        <v>8.7473167956999998</v>
      </c>
      <c r="AM44" s="471">
        <v>8.6006974392999993</v>
      </c>
      <c r="AN44" s="471">
        <v>8.1565214669999992</v>
      </c>
      <c r="AO44" s="471">
        <v>7.8397700361</v>
      </c>
      <c r="AP44" s="471">
        <v>7.7324311189000001</v>
      </c>
      <c r="AQ44" s="471">
        <v>7.6574822889999998</v>
      </c>
      <c r="AR44" s="471">
        <v>7.7543686031999997</v>
      </c>
      <c r="AS44" s="471">
        <v>7.8976967710999997</v>
      </c>
      <c r="AT44" s="471">
        <v>7.8429628815000001</v>
      </c>
      <c r="AU44" s="471">
        <v>7.7214974771999998</v>
      </c>
      <c r="AV44" s="471">
        <v>7.7052831258000003</v>
      </c>
      <c r="AW44" s="471">
        <v>7.7719708055999996</v>
      </c>
      <c r="AX44" s="471">
        <v>7.8195020628999998</v>
      </c>
      <c r="AY44" s="471">
        <v>8.2680599685999994</v>
      </c>
      <c r="AZ44" s="471">
        <v>8.1920609567000007</v>
      </c>
      <c r="BA44" s="471">
        <v>8.0998433101000007</v>
      </c>
      <c r="BB44" s="471">
        <v>7.9372788197000004</v>
      </c>
      <c r="BC44" s="471">
        <v>8.2912532819999996</v>
      </c>
      <c r="BD44" s="689">
        <v>8.2899999999999991</v>
      </c>
      <c r="BE44" s="689">
        <v>8.68</v>
      </c>
      <c r="BF44" s="689">
        <v>8.573855</v>
      </c>
      <c r="BG44" s="689">
        <v>8.1425970000000003</v>
      </c>
      <c r="BH44" s="392">
        <v>8.0200969999999998</v>
      </c>
      <c r="BI44" s="392">
        <v>8.0061199999999992</v>
      </c>
      <c r="BJ44" s="392">
        <v>8.1129090000000001</v>
      </c>
      <c r="BK44" s="392">
        <v>8.2936759999999996</v>
      </c>
      <c r="BL44" s="392">
        <v>8.6030619999999995</v>
      </c>
      <c r="BM44" s="392">
        <v>8.4638930000000006</v>
      </c>
      <c r="BN44" s="392">
        <v>8.1842330000000008</v>
      </c>
      <c r="BO44" s="392">
        <v>8.4097059999999999</v>
      </c>
      <c r="BP44" s="392">
        <v>8.3336500000000004</v>
      </c>
      <c r="BQ44" s="392">
        <v>8.5833949999999994</v>
      </c>
      <c r="BR44" s="392">
        <v>8.6790570000000002</v>
      </c>
      <c r="BS44" s="392">
        <v>8.2205460000000006</v>
      </c>
      <c r="BT44" s="392">
        <v>8.0424129999999998</v>
      </c>
      <c r="BU44" s="392">
        <v>8.0615869999999994</v>
      </c>
      <c r="BV44" s="392">
        <v>8.1301850000000009</v>
      </c>
    </row>
    <row r="45" spans="1:74" ht="11.1" customHeight="1" x14ac:dyDescent="0.2">
      <c r="A45" s="59" t="s">
        <v>346</v>
      </c>
      <c r="B45" s="869" t="s">
        <v>1031</v>
      </c>
      <c r="C45" s="471">
        <v>6.6578068922</v>
      </c>
      <c r="D45" s="471">
        <v>6.6908738697999999</v>
      </c>
      <c r="E45" s="471">
        <v>6.5287158402000003</v>
      </c>
      <c r="F45" s="471">
        <v>6.7975839215000002</v>
      </c>
      <c r="G45" s="471">
        <v>6.8242303160000004</v>
      </c>
      <c r="H45" s="471">
        <v>6.9815446275999999</v>
      </c>
      <c r="I45" s="471">
        <v>6.9892020386000002</v>
      </c>
      <c r="J45" s="471">
        <v>6.8269002636999998</v>
      </c>
      <c r="K45" s="471">
        <v>6.8003334860000004</v>
      </c>
      <c r="L45" s="471">
        <v>6.7730877098000004</v>
      </c>
      <c r="M45" s="471">
        <v>6.6938937074</v>
      </c>
      <c r="N45" s="471">
        <v>6.7527188794999997</v>
      </c>
      <c r="O45" s="471">
        <v>6.5946683356999998</v>
      </c>
      <c r="P45" s="471">
        <v>7.3473519191000003</v>
      </c>
      <c r="Q45" s="471">
        <v>6.8314690316000002</v>
      </c>
      <c r="R45" s="471">
        <v>6.7411302057000002</v>
      </c>
      <c r="S45" s="471">
        <v>6.8480583908000003</v>
      </c>
      <c r="T45" s="471">
        <v>7.1637419305999996</v>
      </c>
      <c r="U45" s="471">
        <v>7.2952575303999998</v>
      </c>
      <c r="V45" s="471">
        <v>7.3259164397000003</v>
      </c>
      <c r="W45" s="471">
        <v>7.45402874</v>
      </c>
      <c r="X45" s="471">
        <v>7.6804445053999997</v>
      </c>
      <c r="Y45" s="471">
        <v>7.7885547268000002</v>
      </c>
      <c r="Z45" s="471">
        <v>7.5053069775000001</v>
      </c>
      <c r="AA45" s="471">
        <v>7.4423024396999997</v>
      </c>
      <c r="AB45" s="471">
        <v>7.6354207839999999</v>
      </c>
      <c r="AC45" s="471">
        <v>7.4951994691000001</v>
      </c>
      <c r="AD45" s="471">
        <v>7.8827468553999998</v>
      </c>
      <c r="AE45" s="471">
        <v>8.3858649539000005</v>
      </c>
      <c r="AF45" s="471">
        <v>8.7535488104999999</v>
      </c>
      <c r="AG45" s="471">
        <v>8.7969761858000002</v>
      </c>
      <c r="AH45" s="471">
        <v>8.9437379590999999</v>
      </c>
      <c r="AI45" s="471">
        <v>8.5451066675000007</v>
      </c>
      <c r="AJ45" s="471">
        <v>8.4634214650999997</v>
      </c>
      <c r="AK45" s="471">
        <v>8.1296094663999998</v>
      </c>
      <c r="AL45" s="471">
        <v>8.2563320495999992</v>
      </c>
      <c r="AM45" s="471">
        <v>8.3813054791999999</v>
      </c>
      <c r="AN45" s="471">
        <v>8.4104160013999998</v>
      </c>
      <c r="AO45" s="471">
        <v>8.1496373989999995</v>
      </c>
      <c r="AP45" s="471">
        <v>7.8853784686999999</v>
      </c>
      <c r="AQ45" s="471">
        <v>7.8579815742000001</v>
      </c>
      <c r="AR45" s="471">
        <v>7.9160858678999997</v>
      </c>
      <c r="AS45" s="471">
        <v>8.0086014195999997</v>
      </c>
      <c r="AT45" s="471">
        <v>8.1272502771999999</v>
      </c>
      <c r="AU45" s="471">
        <v>7.9122474541000001</v>
      </c>
      <c r="AV45" s="471">
        <v>7.9384660627999999</v>
      </c>
      <c r="AW45" s="471">
        <v>7.8552008342999997</v>
      </c>
      <c r="AX45" s="471">
        <v>7.8403693594000003</v>
      </c>
      <c r="AY45" s="471">
        <v>8.1895445184</v>
      </c>
      <c r="AZ45" s="471">
        <v>8.0481211805000008</v>
      </c>
      <c r="BA45" s="471">
        <v>7.7972705663999999</v>
      </c>
      <c r="BB45" s="471">
        <v>7.9546974563999999</v>
      </c>
      <c r="BC45" s="471">
        <v>8.0844671050999999</v>
      </c>
      <c r="BD45" s="689">
        <v>8.1999999999999993</v>
      </c>
      <c r="BE45" s="689">
        <v>8.4499999999999993</v>
      </c>
      <c r="BF45" s="689">
        <v>8.5541820000000008</v>
      </c>
      <c r="BG45" s="689">
        <v>8.1886130000000001</v>
      </c>
      <c r="BH45" s="392">
        <v>8.116638</v>
      </c>
      <c r="BI45" s="392">
        <v>8.0724870000000006</v>
      </c>
      <c r="BJ45" s="392">
        <v>8.1674340000000001</v>
      </c>
      <c r="BK45" s="392">
        <v>8.2735249999999994</v>
      </c>
      <c r="BL45" s="392">
        <v>8.5027139999999992</v>
      </c>
      <c r="BM45" s="392">
        <v>8.2362590000000004</v>
      </c>
      <c r="BN45" s="392">
        <v>8.2898739999999993</v>
      </c>
      <c r="BO45" s="392">
        <v>8.2726369999999996</v>
      </c>
      <c r="BP45" s="392">
        <v>8.3327729999999995</v>
      </c>
      <c r="BQ45" s="392">
        <v>8.4968140000000005</v>
      </c>
      <c r="BR45" s="392">
        <v>8.7529299999999992</v>
      </c>
      <c r="BS45" s="392">
        <v>8.3362200000000009</v>
      </c>
      <c r="BT45" s="392">
        <v>8.2507169999999999</v>
      </c>
      <c r="BU45" s="392">
        <v>8.2180510000000009</v>
      </c>
      <c r="BV45" s="392">
        <v>8.3112220000000008</v>
      </c>
    </row>
    <row r="46" spans="1:74" ht="11.1" customHeight="1" x14ac:dyDescent="0.2">
      <c r="A46" s="59" t="s">
        <v>347</v>
      </c>
      <c r="B46" s="869" t="s">
        <v>1032</v>
      </c>
      <c r="C46" s="471">
        <v>6.7198545871000004</v>
      </c>
      <c r="D46" s="471">
        <v>6.8608327616000002</v>
      </c>
      <c r="E46" s="471">
        <v>7.0266901168000002</v>
      </c>
      <c r="F46" s="471">
        <v>6.9402286843000001</v>
      </c>
      <c r="G46" s="471">
        <v>7.0957065009000004</v>
      </c>
      <c r="H46" s="471">
        <v>7.5854529225</v>
      </c>
      <c r="I46" s="471">
        <v>7.9831805633000004</v>
      </c>
      <c r="J46" s="471">
        <v>7.7860921724000001</v>
      </c>
      <c r="K46" s="471">
        <v>7.4948935853999998</v>
      </c>
      <c r="L46" s="471">
        <v>6.7182768771000001</v>
      </c>
      <c r="M46" s="471">
        <v>6.5305261128999996</v>
      </c>
      <c r="N46" s="471">
        <v>6.4075210440000001</v>
      </c>
      <c r="O46" s="471">
        <v>6.5390085628000003</v>
      </c>
      <c r="P46" s="471">
        <v>7.6887506858999997</v>
      </c>
      <c r="Q46" s="471">
        <v>6.7081519269000003</v>
      </c>
      <c r="R46" s="471">
        <v>6.9985164012999999</v>
      </c>
      <c r="S46" s="471">
        <v>6.8622900054000002</v>
      </c>
      <c r="T46" s="471">
        <v>8.0045221544</v>
      </c>
      <c r="U46" s="471">
        <v>8.0217404806000001</v>
      </c>
      <c r="V46" s="471">
        <v>7.9719006506000003</v>
      </c>
      <c r="W46" s="471">
        <v>7.9769041450999998</v>
      </c>
      <c r="X46" s="471">
        <v>7.1558948824000002</v>
      </c>
      <c r="Y46" s="471">
        <v>7.0771081061999999</v>
      </c>
      <c r="Z46" s="471">
        <v>6.9497268762999997</v>
      </c>
      <c r="AA46" s="471">
        <v>7.0697299444999997</v>
      </c>
      <c r="AB46" s="471">
        <v>7.1843274207999999</v>
      </c>
      <c r="AC46" s="471">
        <v>7.0633141728000002</v>
      </c>
      <c r="AD46" s="471">
        <v>7.3094850137999998</v>
      </c>
      <c r="AE46" s="471">
        <v>7.7037813721999999</v>
      </c>
      <c r="AF46" s="471">
        <v>8.7449701041000001</v>
      </c>
      <c r="AG46" s="471">
        <v>8.7349333631999997</v>
      </c>
      <c r="AH46" s="471">
        <v>8.7221187454999995</v>
      </c>
      <c r="AI46" s="471">
        <v>8.5248511838999992</v>
      </c>
      <c r="AJ46" s="471">
        <v>7.5772113161999997</v>
      </c>
      <c r="AK46" s="471">
        <v>7.3810858010000002</v>
      </c>
      <c r="AL46" s="471">
        <v>7.4567666406999997</v>
      </c>
      <c r="AM46" s="471">
        <v>7.4818442530000002</v>
      </c>
      <c r="AN46" s="471">
        <v>7.4615269466000003</v>
      </c>
      <c r="AO46" s="471">
        <v>7.3765246533999997</v>
      </c>
      <c r="AP46" s="471">
        <v>7.3875234323000001</v>
      </c>
      <c r="AQ46" s="471">
        <v>7.4101655023999999</v>
      </c>
      <c r="AR46" s="471">
        <v>8.5260504495999996</v>
      </c>
      <c r="AS46" s="471">
        <v>8.4018500965000005</v>
      </c>
      <c r="AT46" s="471">
        <v>8.5801211284000001</v>
      </c>
      <c r="AU46" s="471">
        <v>8.2944068037999994</v>
      </c>
      <c r="AV46" s="471">
        <v>7.4370238342999997</v>
      </c>
      <c r="AW46" s="471">
        <v>7.2850034154000003</v>
      </c>
      <c r="AX46" s="471">
        <v>7.1513005525000004</v>
      </c>
      <c r="AY46" s="471">
        <v>7.5756808090999996</v>
      </c>
      <c r="AZ46" s="471">
        <v>7.3477886586999999</v>
      </c>
      <c r="BA46" s="471">
        <v>7.3343647926999997</v>
      </c>
      <c r="BB46" s="471">
        <v>7.3586130539000001</v>
      </c>
      <c r="BC46" s="471">
        <v>7.5037385042000002</v>
      </c>
      <c r="BD46" s="689">
        <v>8.48</v>
      </c>
      <c r="BE46" s="689">
        <v>8.5399999999999991</v>
      </c>
      <c r="BF46" s="689">
        <v>8.6843160000000008</v>
      </c>
      <c r="BG46" s="689">
        <v>8.5445670000000007</v>
      </c>
      <c r="BH46" s="392">
        <v>7.519997</v>
      </c>
      <c r="BI46" s="392">
        <v>7.4032280000000004</v>
      </c>
      <c r="BJ46" s="392">
        <v>7.3508290000000001</v>
      </c>
      <c r="BK46" s="392">
        <v>7.5011140000000003</v>
      </c>
      <c r="BL46" s="392">
        <v>7.7033189999999996</v>
      </c>
      <c r="BM46" s="392">
        <v>7.6859299999999999</v>
      </c>
      <c r="BN46" s="392">
        <v>7.5314019999999999</v>
      </c>
      <c r="BO46" s="392">
        <v>7.6367479999999999</v>
      </c>
      <c r="BP46" s="392">
        <v>8.549118</v>
      </c>
      <c r="BQ46" s="392">
        <v>8.6165269999999996</v>
      </c>
      <c r="BR46" s="392">
        <v>8.7879590000000007</v>
      </c>
      <c r="BS46" s="392">
        <v>8.5453430000000008</v>
      </c>
      <c r="BT46" s="392">
        <v>7.6485620000000001</v>
      </c>
      <c r="BU46" s="392">
        <v>7.522672</v>
      </c>
      <c r="BV46" s="392">
        <v>7.4603060000000001</v>
      </c>
    </row>
    <row r="47" spans="1:74" ht="11.1" customHeight="1" x14ac:dyDescent="0.2">
      <c r="A47" s="59" t="s">
        <v>348</v>
      </c>
      <c r="B47" s="869" t="s">
        <v>1033</v>
      </c>
      <c r="C47" s="471">
        <v>6.0515661856999996</v>
      </c>
      <c r="D47" s="471">
        <v>6.1468225091999997</v>
      </c>
      <c r="E47" s="471">
        <v>5.9809495596</v>
      </c>
      <c r="F47" s="471">
        <v>6.2340350358999999</v>
      </c>
      <c r="G47" s="471">
        <v>5.9003762639000001</v>
      </c>
      <c r="H47" s="471">
        <v>6.3737728657000003</v>
      </c>
      <c r="I47" s="471">
        <v>6.6941014761000002</v>
      </c>
      <c r="J47" s="471">
        <v>6.4365569173999999</v>
      </c>
      <c r="K47" s="471">
        <v>6.5947067642999997</v>
      </c>
      <c r="L47" s="471">
        <v>6.1771795300000001</v>
      </c>
      <c r="M47" s="471">
        <v>6.0052619374000002</v>
      </c>
      <c r="N47" s="471">
        <v>6.3695819271999996</v>
      </c>
      <c r="O47" s="471">
        <v>5.8947251439999997</v>
      </c>
      <c r="P47" s="471">
        <v>6.4352609333000004</v>
      </c>
      <c r="Q47" s="471">
        <v>6.0460772943999999</v>
      </c>
      <c r="R47" s="471">
        <v>5.9640857099</v>
      </c>
      <c r="S47" s="471">
        <v>6.1967561717999997</v>
      </c>
      <c r="T47" s="471">
        <v>6.3687729852999997</v>
      </c>
      <c r="U47" s="471">
        <v>6.8072164721000004</v>
      </c>
      <c r="V47" s="471">
        <v>6.9542200309000002</v>
      </c>
      <c r="W47" s="471">
        <v>6.9978518759000004</v>
      </c>
      <c r="X47" s="471">
        <v>6.7959541619000001</v>
      </c>
      <c r="Y47" s="471">
        <v>6.7056289057000003</v>
      </c>
      <c r="Z47" s="471">
        <v>6.7264747498000004</v>
      </c>
      <c r="AA47" s="471">
        <v>6.4826409815000003</v>
      </c>
      <c r="AB47" s="471">
        <v>6.4598519705999999</v>
      </c>
      <c r="AC47" s="471">
        <v>6.7764387645999999</v>
      </c>
      <c r="AD47" s="471">
        <v>7.0373198672999999</v>
      </c>
      <c r="AE47" s="471">
        <v>7.6839572647000001</v>
      </c>
      <c r="AF47" s="471">
        <v>8.9371481737000007</v>
      </c>
      <c r="AG47" s="471">
        <v>8.8777604150999991</v>
      </c>
      <c r="AH47" s="471">
        <v>9.0875493835000007</v>
      </c>
      <c r="AI47" s="471">
        <v>8.4838947354999998</v>
      </c>
      <c r="AJ47" s="471">
        <v>7.7145927936999996</v>
      </c>
      <c r="AK47" s="471">
        <v>7.5433864682999996</v>
      </c>
      <c r="AL47" s="471">
        <v>8.1532663414000002</v>
      </c>
      <c r="AM47" s="471">
        <v>8.0306035934000004</v>
      </c>
      <c r="AN47" s="471">
        <v>7.7697739029999999</v>
      </c>
      <c r="AO47" s="471">
        <v>7.3883853224999996</v>
      </c>
      <c r="AP47" s="471">
        <v>7.3133668870999999</v>
      </c>
      <c r="AQ47" s="471">
        <v>7.3094549790999999</v>
      </c>
      <c r="AR47" s="471">
        <v>7.5042671342</v>
      </c>
      <c r="AS47" s="471">
        <v>8.1592087128999999</v>
      </c>
      <c r="AT47" s="471">
        <v>8.1292997916999994</v>
      </c>
      <c r="AU47" s="471">
        <v>7.9045009110000004</v>
      </c>
      <c r="AV47" s="471">
        <v>7.5372923210999998</v>
      </c>
      <c r="AW47" s="471">
        <v>7.5190303473000002</v>
      </c>
      <c r="AX47" s="471">
        <v>7.5558880854000003</v>
      </c>
      <c r="AY47" s="471">
        <v>7.9759866617000004</v>
      </c>
      <c r="AZ47" s="471">
        <v>7.5738545690999999</v>
      </c>
      <c r="BA47" s="471">
        <v>7.3723521484000001</v>
      </c>
      <c r="BB47" s="471">
        <v>7.4101266439</v>
      </c>
      <c r="BC47" s="471">
        <v>7.4405352455999996</v>
      </c>
      <c r="BD47" s="689">
        <v>8.16</v>
      </c>
      <c r="BE47" s="689">
        <v>8.3000000000000007</v>
      </c>
      <c r="BF47" s="689">
        <v>8.2951920000000001</v>
      </c>
      <c r="BG47" s="689">
        <v>8.1799879999999998</v>
      </c>
      <c r="BH47" s="392">
        <v>7.6172219999999999</v>
      </c>
      <c r="BI47" s="392">
        <v>7.613804</v>
      </c>
      <c r="BJ47" s="392">
        <v>7.8479039999999998</v>
      </c>
      <c r="BK47" s="392">
        <v>7.8790930000000001</v>
      </c>
      <c r="BL47" s="392">
        <v>8.0263059999999999</v>
      </c>
      <c r="BM47" s="392">
        <v>7.7283010000000001</v>
      </c>
      <c r="BN47" s="392">
        <v>7.5801239999999996</v>
      </c>
      <c r="BO47" s="392">
        <v>7.4246910000000002</v>
      </c>
      <c r="BP47" s="392">
        <v>8.2691160000000004</v>
      </c>
      <c r="BQ47" s="392">
        <v>8.4438790000000008</v>
      </c>
      <c r="BR47" s="392">
        <v>8.4917029999999993</v>
      </c>
      <c r="BS47" s="392">
        <v>8.2761230000000001</v>
      </c>
      <c r="BT47" s="392">
        <v>7.7014319999999996</v>
      </c>
      <c r="BU47" s="392">
        <v>7.6848029999999996</v>
      </c>
      <c r="BV47" s="392">
        <v>7.9055770000000001</v>
      </c>
    </row>
    <row r="48" spans="1:74" ht="11.1" customHeight="1" x14ac:dyDescent="0.2">
      <c r="A48" s="59" t="s">
        <v>349</v>
      </c>
      <c r="B48" s="869" t="s">
        <v>1034</v>
      </c>
      <c r="C48" s="471">
        <v>5.5101687882999997</v>
      </c>
      <c r="D48" s="471">
        <v>5.4980937828999998</v>
      </c>
      <c r="E48" s="471">
        <v>5.3987681709000004</v>
      </c>
      <c r="F48" s="471">
        <v>5.4344095648000001</v>
      </c>
      <c r="G48" s="471">
        <v>5.4730875518</v>
      </c>
      <c r="H48" s="471">
        <v>5.6226452120000001</v>
      </c>
      <c r="I48" s="471">
        <v>5.7348069328999998</v>
      </c>
      <c r="J48" s="471">
        <v>5.7361492156000002</v>
      </c>
      <c r="K48" s="471">
        <v>5.6414426132999997</v>
      </c>
      <c r="L48" s="471">
        <v>5.5569668345999998</v>
      </c>
      <c r="M48" s="471">
        <v>5.5865003027000002</v>
      </c>
      <c r="N48" s="471">
        <v>5.4116147912999999</v>
      </c>
      <c r="O48" s="471">
        <v>5.4256635254000001</v>
      </c>
      <c r="P48" s="471">
        <v>6.0731565225999997</v>
      </c>
      <c r="Q48" s="471">
        <v>5.5783862064000003</v>
      </c>
      <c r="R48" s="471">
        <v>5.7447058860000002</v>
      </c>
      <c r="S48" s="471">
        <v>5.6707102346999996</v>
      </c>
      <c r="T48" s="471">
        <v>5.9716769947000001</v>
      </c>
      <c r="U48" s="471">
        <v>6.2153885197000003</v>
      </c>
      <c r="V48" s="471">
        <v>6.1996615134999997</v>
      </c>
      <c r="W48" s="471">
        <v>6.1895866870000003</v>
      </c>
      <c r="X48" s="471">
        <v>6.2250311070000004</v>
      </c>
      <c r="Y48" s="471">
        <v>6.4528558184999998</v>
      </c>
      <c r="Z48" s="471">
        <v>5.8824351067</v>
      </c>
      <c r="AA48" s="471">
        <v>6.4334290622000001</v>
      </c>
      <c r="AB48" s="471">
        <v>6.0574071904000002</v>
      </c>
      <c r="AC48" s="471">
        <v>5.9705374535000004</v>
      </c>
      <c r="AD48" s="471">
        <v>6.6269019350000002</v>
      </c>
      <c r="AE48" s="471">
        <v>6.9878694500999998</v>
      </c>
      <c r="AF48" s="471">
        <v>7.7764275499000002</v>
      </c>
      <c r="AG48" s="471">
        <v>8.0308405934000007</v>
      </c>
      <c r="AH48" s="471">
        <v>8.5870602300000005</v>
      </c>
      <c r="AI48" s="471">
        <v>7.8234963236999997</v>
      </c>
      <c r="AJ48" s="471">
        <v>7.1991602264000001</v>
      </c>
      <c r="AK48" s="471">
        <v>7.4240153320999998</v>
      </c>
      <c r="AL48" s="471">
        <v>7.3124088721999998</v>
      </c>
      <c r="AM48" s="471">
        <v>7.0768322788000004</v>
      </c>
      <c r="AN48" s="471">
        <v>7.2176304269999996</v>
      </c>
      <c r="AO48" s="471">
        <v>6.6587513811000001</v>
      </c>
      <c r="AP48" s="471">
        <v>6.3863288602999999</v>
      </c>
      <c r="AQ48" s="471">
        <v>6.7124496289</v>
      </c>
      <c r="AR48" s="471">
        <v>6.8765604802000002</v>
      </c>
      <c r="AS48" s="471">
        <v>6.9860560669999998</v>
      </c>
      <c r="AT48" s="471">
        <v>6.9965327603</v>
      </c>
      <c r="AU48" s="471">
        <v>6.7185052650000001</v>
      </c>
      <c r="AV48" s="471">
        <v>6.8011590227000003</v>
      </c>
      <c r="AW48" s="471">
        <v>6.7991251189000002</v>
      </c>
      <c r="AX48" s="471">
        <v>6.6023533885000001</v>
      </c>
      <c r="AY48" s="471">
        <v>6.9413817592999996</v>
      </c>
      <c r="AZ48" s="471">
        <v>6.5122765211999996</v>
      </c>
      <c r="BA48" s="471">
        <v>6.8315655780000002</v>
      </c>
      <c r="BB48" s="471">
        <v>6.7838107593999997</v>
      </c>
      <c r="BC48" s="471">
        <v>6.4933163331000001</v>
      </c>
      <c r="BD48" s="689">
        <v>6.88</v>
      </c>
      <c r="BE48" s="689">
        <v>6.9</v>
      </c>
      <c r="BF48" s="689">
        <v>6.9754209999999999</v>
      </c>
      <c r="BG48" s="689">
        <v>6.793857</v>
      </c>
      <c r="BH48" s="392">
        <v>6.8068999999999997</v>
      </c>
      <c r="BI48" s="392">
        <v>6.8388730000000004</v>
      </c>
      <c r="BJ48" s="392">
        <v>6.799518</v>
      </c>
      <c r="BK48" s="392">
        <v>6.9185369999999997</v>
      </c>
      <c r="BL48" s="392">
        <v>6.878908</v>
      </c>
      <c r="BM48" s="392">
        <v>7.1294849999999999</v>
      </c>
      <c r="BN48" s="392">
        <v>6.9453610000000001</v>
      </c>
      <c r="BO48" s="392">
        <v>6.5152609999999997</v>
      </c>
      <c r="BP48" s="392">
        <v>6.9791670000000003</v>
      </c>
      <c r="BQ48" s="392">
        <v>7.0436589999999999</v>
      </c>
      <c r="BR48" s="392">
        <v>7.1604979999999996</v>
      </c>
      <c r="BS48" s="392">
        <v>6.8980569999999997</v>
      </c>
      <c r="BT48" s="392">
        <v>6.9120920000000003</v>
      </c>
      <c r="BU48" s="392">
        <v>6.9326840000000001</v>
      </c>
      <c r="BV48" s="392">
        <v>6.88748</v>
      </c>
    </row>
    <row r="49" spans="1:74" ht="11.1" customHeight="1" x14ac:dyDescent="0.2">
      <c r="A49" s="59" t="s">
        <v>350</v>
      </c>
      <c r="B49" s="869" t="s">
        <v>1035</v>
      </c>
      <c r="C49" s="471">
        <v>4.9433925716999996</v>
      </c>
      <c r="D49" s="471">
        <v>5.0818534786000003</v>
      </c>
      <c r="E49" s="471">
        <v>5.0546900494999996</v>
      </c>
      <c r="F49" s="471">
        <v>4.8845273050999998</v>
      </c>
      <c r="G49" s="471">
        <v>4.9542533906999999</v>
      </c>
      <c r="H49" s="471">
        <v>5.0658255270000003</v>
      </c>
      <c r="I49" s="471">
        <v>5.1760920513000004</v>
      </c>
      <c r="J49" s="471">
        <v>5.2973032121000001</v>
      </c>
      <c r="K49" s="471">
        <v>5.1359848263999996</v>
      </c>
      <c r="L49" s="471">
        <v>5.1576133975999996</v>
      </c>
      <c r="M49" s="471">
        <v>4.972241135</v>
      </c>
      <c r="N49" s="471">
        <v>4.9312789848999996</v>
      </c>
      <c r="O49" s="471">
        <v>4.9772134049999996</v>
      </c>
      <c r="P49" s="471">
        <v>9.4185719832999997</v>
      </c>
      <c r="Q49" s="471">
        <v>7.1690529208999996</v>
      </c>
      <c r="R49" s="471">
        <v>5.9697717267000003</v>
      </c>
      <c r="S49" s="471">
        <v>5.0351350303000002</v>
      </c>
      <c r="T49" s="471">
        <v>5.5897180615000002</v>
      </c>
      <c r="U49" s="471">
        <v>5.5672263601000003</v>
      </c>
      <c r="V49" s="471">
        <v>6.0743497634999999</v>
      </c>
      <c r="W49" s="471">
        <v>6.1856699822000003</v>
      </c>
      <c r="X49" s="471">
        <v>6.2185564420999997</v>
      </c>
      <c r="Y49" s="471">
        <v>6.1771899598999997</v>
      </c>
      <c r="Z49" s="471">
        <v>5.8008095613000004</v>
      </c>
      <c r="AA49" s="471">
        <v>5.9521204727999999</v>
      </c>
      <c r="AB49" s="471">
        <v>6.0527928467000001</v>
      </c>
      <c r="AC49" s="471">
        <v>6.2638458658999996</v>
      </c>
      <c r="AD49" s="471">
        <v>6.6060261669999996</v>
      </c>
      <c r="AE49" s="471">
        <v>7.5515022987</v>
      </c>
      <c r="AF49" s="471">
        <v>7.5164522445999999</v>
      </c>
      <c r="AG49" s="471">
        <v>8.6176112499999995</v>
      </c>
      <c r="AH49" s="471">
        <v>8.0096406492999996</v>
      </c>
      <c r="AI49" s="471">
        <v>7.7668885367999998</v>
      </c>
      <c r="AJ49" s="471">
        <v>7.3270076301999998</v>
      </c>
      <c r="AK49" s="471">
        <v>7.1419396679</v>
      </c>
      <c r="AL49" s="471">
        <v>7.2893665729999997</v>
      </c>
      <c r="AM49" s="471">
        <v>6.9142315839000004</v>
      </c>
      <c r="AN49" s="471">
        <v>6.6739183596</v>
      </c>
      <c r="AO49" s="471">
        <v>6.1902377098999999</v>
      </c>
      <c r="AP49" s="471">
        <v>5.6328837202999997</v>
      </c>
      <c r="AQ49" s="471">
        <v>5.8075151095999997</v>
      </c>
      <c r="AR49" s="471">
        <v>6.3723466087</v>
      </c>
      <c r="AS49" s="471">
        <v>6.4248963128999996</v>
      </c>
      <c r="AT49" s="471">
        <v>8.1347973284999995</v>
      </c>
      <c r="AU49" s="471">
        <v>7.2171674247000004</v>
      </c>
      <c r="AV49" s="471">
        <v>6.4224570274000001</v>
      </c>
      <c r="AW49" s="471">
        <v>6.1262804016999999</v>
      </c>
      <c r="AX49" s="471">
        <v>5.9022779212999996</v>
      </c>
      <c r="AY49" s="471">
        <v>6.380761208</v>
      </c>
      <c r="AZ49" s="471">
        <v>5.8930117891</v>
      </c>
      <c r="BA49" s="471">
        <v>5.8073634352000001</v>
      </c>
      <c r="BB49" s="471">
        <v>5.8668039525999998</v>
      </c>
      <c r="BC49" s="471">
        <v>5.9554895342999998</v>
      </c>
      <c r="BD49" s="689">
        <v>6.07</v>
      </c>
      <c r="BE49" s="689">
        <v>6.23</v>
      </c>
      <c r="BF49" s="689">
        <v>6.9881510000000002</v>
      </c>
      <c r="BG49" s="689">
        <v>6.4184770000000002</v>
      </c>
      <c r="BH49" s="392">
        <v>5.9484959999999996</v>
      </c>
      <c r="BI49" s="392">
        <v>5.6897320000000002</v>
      </c>
      <c r="BJ49" s="392">
        <v>5.7714420000000004</v>
      </c>
      <c r="BK49" s="392">
        <v>5.6150019999999996</v>
      </c>
      <c r="BL49" s="392">
        <v>6.0449780000000004</v>
      </c>
      <c r="BM49" s="392">
        <v>5.6273989999999996</v>
      </c>
      <c r="BN49" s="392">
        <v>5.5475279999999998</v>
      </c>
      <c r="BO49" s="392">
        <v>5.3542480000000001</v>
      </c>
      <c r="BP49" s="392">
        <v>5.6669679999999998</v>
      </c>
      <c r="BQ49" s="392">
        <v>6.0639580000000004</v>
      </c>
      <c r="BR49" s="392">
        <v>6.5975929999999998</v>
      </c>
      <c r="BS49" s="392">
        <v>6.1016680000000001</v>
      </c>
      <c r="BT49" s="392">
        <v>5.7403490000000001</v>
      </c>
      <c r="BU49" s="392">
        <v>5.529693</v>
      </c>
      <c r="BV49" s="392">
        <v>5.6136970000000002</v>
      </c>
    </row>
    <row r="50" spans="1:74" ht="11.1" customHeight="1" x14ac:dyDescent="0.2">
      <c r="A50" s="59" t="s">
        <v>351</v>
      </c>
      <c r="B50" s="869" t="s">
        <v>1036</v>
      </c>
      <c r="C50" s="471">
        <v>5.7414928578</v>
      </c>
      <c r="D50" s="471">
        <v>5.8256922607000003</v>
      </c>
      <c r="E50" s="471">
        <v>5.8031350261999997</v>
      </c>
      <c r="F50" s="471">
        <v>5.7898191174000004</v>
      </c>
      <c r="G50" s="471">
        <v>6.1498845028</v>
      </c>
      <c r="H50" s="471">
        <v>6.6190566754000004</v>
      </c>
      <c r="I50" s="471">
        <v>6.9272708892999999</v>
      </c>
      <c r="J50" s="471">
        <v>7.0843920176999999</v>
      </c>
      <c r="K50" s="471">
        <v>6.7846341619999997</v>
      </c>
      <c r="L50" s="471">
        <v>6.155094761</v>
      </c>
      <c r="M50" s="471">
        <v>5.9581445738000003</v>
      </c>
      <c r="N50" s="471">
        <v>5.8354317780000002</v>
      </c>
      <c r="O50" s="471">
        <v>5.8790266619000002</v>
      </c>
      <c r="P50" s="471">
        <v>6.4948404327000002</v>
      </c>
      <c r="Q50" s="471">
        <v>6.2384845702999998</v>
      </c>
      <c r="R50" s="471">
        <v>6.1815313331999997</v>
      </c>
      <c r="S50" s="471">
        <v>6.4293646671999998</v>
      </c>
      <c r="T50" s="471">
        <v>7.0885033223000002</v>
      </c>
      <c r="U50" s="471">
        <v>7.4297416105999998</v>
      </c>
      <c r="V50" s="471">
        <v>7.3221921175000002</v>
      </c>
      <c r="W50" s="471">
        <v>7.2697758438999998</v>
      </c>
      <c r="X50" s="471">
        <v>6.6359548759999996</v>
      </c>
      <c r="Y50" s="471">
        <v>6.4617150443</v>
      </c>
      <c r="Z50" s="471">
        <v>6.3472505529000003</v>
      </c>
      <c r="AA50" s="471">
        <v>6.4751116883000002</v>
      </c>
      <c r="AB50" s="471">
        <v>6.5611300379999999</v>
      </c>
      <c r="AC50" s="471">
        <v>6.6008459177000001</v>
      </c>
      <c r="AD50" s="471">
        <v>6.9490500014999999</v>
      </c>
      <c r="AE50" s="471">
        <v>7.0815223437999997</v>
      </c>
      <c r="AF50" s="471">
        <v>7.6462824157</v>
      </c>
      <c r="AG50" s="471">
        <v>8.1058411166000006</v>
      </c>
      <c r="AH50" s="471">
        <v>8.5497605766000007</v>
      </c>
      <c r="AI50" s="471">
        <v>8.6886644089999994</v>
      </c>
      <c r="AJ50" s="471">
        <v>7.5300955960999998</v>
      </c>
      <c r="AK50" s="471">
        <v>7.4288249898999998</v>
      </c>
      <c r="AL50" s="471">
        <v>8.575188313</v>
      </c>
      <c r="AM50" s="471">
        <v>8.0285379518000006</v>
      </c>
      <c r="AN50" s="471">
        <v>7.4597038869999999</v>
      </c>
      <c r="AO50" s="471">
        <v>7.4378957592999999</v>
      </c>
      <c r="AP50" s="471">
        <v>7.4715461837000001</v>
      </c>
      <c r="AQ50" s="471">
        <v>7.3083960232000003</v>
      </c>
      <c r="AR50" s="471">
        <v>8.1219367463999994</v>
      </c>
      <c r="AS50" s="471">
        <v>8.4355504492000009</v>
      </c>
      <c r="AT50" s="471">
        <v>8.6445037478</v>
      </c>
      <c r="AU50" s="471">
        <v>8.2654036472999994</v>
      </c>
      <c r="AV50" s="471">
        <v>7.4818174543999998</v>
      </c>
      <c r="AW50" s="471">
        <v>7.4843152702999998</v>
      </c>
      <c r="AX50" s="471">
        <v>7.1094111160000004</v>
      </c>
      <c r="AY50" s="471">
        <v>7.7580817918999996</v>
      </c>
      <c r="AZ50" s="471">
        <v>7.4750367074000001</v>
      </c>
      <c r="BA50" s="471">
        <v>7.2178401145000004</v>
      </c>
      <c r="BB50" s="471">
        <v>7.2736316840999997</v>
      </c>
      <c r="BC50" s="471">
        <v>7.4114869033000002</v>
      </c>
      <c r="BD50" s="689">
        <v>8.35</v>
      </c>
      <c r="BE50" s="689">
        <v>8.3699999999999992</v>
      </c>
      <c r="BF50" s="689">
        <v>8.4931429999999999</v>
      </c>
      <c r="BG50" s="689">
        <v>8.3859790000000007</v>
      </c>
      <c r="BH50" s="392">
        <v>7.4458039999999999</v>
      </c>
      <c r="BI50" s="392">
        <v>7.4788399999999999</v>
      </c>
      <c r="BJ50" s="392">
        <v>7.2883550000000001</v>
      </c>
      <c r="BK50" s="392">
        <v>7.7649710000000001</v>
      </c>
      <c r="BL50" s="392">
        <v>7.7361009999999997</v>
      </c>
      <c r="BM50" s="392">
        <v>7.7339539999999998</v>
      </c>
      <c r="BN50" s="392">
        <v>8.4641000000000002</v>
      </c>
      <c r="BO50" s="392">
        <v>8.1147980000000004</v>
      </c>
      <c r="BP50" s="392">
        <v>8.6828889999999994</v>
      </c>
      <c r="BQ50" s="392">
        <v>8.4144830000000006</v>
      </c>
      <c r="BR50" s="392">
        <v>8.698969</v>
      </c>
      <c r="BS50" s="392">
        <v>8.5629419999999996</v>
      </c>
      <c r="BT50" s="392">
        <v>7.5852740000000001</v>
      </c>
      <c r="BU50" s="392">
        <v>7.6352529999999996</v>
      </c>
      <c r="BV50" s="392">
        <v>7.4276989999999996</v>
      </c>
    </row>
    <row r="51" spans="1:74" s="591" customFormat="1" ht="11.1" customHeight="1" x14ac:dyDescent="0.2">
      <c r="A51" s="110" t="s">
        <v>352</v>
      </c>
      <c r="B51" s="871" t="s">
        <v>1039</v>
      </c>
      <c r="C51" s="473">
        <v>8.4731726019</v>
      </c>
      <c r="D51" s="473">
        <v>8.5888088719999995</v>
      </c>
      <c r="E51" s="473">
        <v>8.8763051477000001</v>
      </c>
      <c r="F51" s="473">
        <v>8.5583037653999998</v>
      </c>
      <c r="G51" s="473">
        <v>9.7189108121000007</v>
      </c>
      <c r="H51" s="473">
        <v>11.414875153000001</v>
      </c>
      <c r="I51" s="473">
        <v>11.96020785</v>
      </c>
      <c r="J51" s="473">
        <v>11.677496781</v>
      </c>
      <c r="K51" s="473">
        <v>11.998098976</v>
      </c>
      <c r="L51" s="473">
        <v>11.503539882</v>
      </c>
      <c r="M51" s="473">
        <v>10.503197554</v>
      </c>
      <c r="N51" s="473">
        <v>9.3845863570999999</v>
      </c>
      <c r="O51" s="473">
        <v>9.2251632996000001</v>
      </c>
      <c r="P51" s="473">
        <v>9.5480661790999992</v>
      </c>
      <c r="Q51" s="473">
        <v>9.5708327228000005</v>
      </c>
      <c r="R51" s="473">
        <v>9.5368771658</v>
      </c>
      <c r="S51" s="473">
        <v>10.104942889</v>
      </c>
      <c r="T51" s="473">
        <v>11.43432844</v>
      </c>
      <c r="U51" s="473">
        <v>12.334630693999999</v>
      </c>
      <c r="V51" s="473">
        <v>12.115348915</v>
      </c>
      <c r="W51" s="473">
        <v>12.333805347</v>
      </c>
      <c r="X51" s="473">
        <v>11.663353792000001</v>
      </c>
      <c r="Y51" s="473">
        <v>10.677790781000001</v>
      </c>
      <c r="Z51" s="473">
        <v>9.8740512949999992</v>
      </c>
      <c r="AA51" s="473">
        <v>9.7656399244000003</v>
      </c>
      <c r="AB51" s="473">
        <v>10.159812126</v>
      </c>
      <c r="AC51" s="473">
        <v>10.858365727000001</v>
      </c>
      <c r="AD51" s="473">
        <v>11.160845533</v>
      </c>
      <c r="AE51" s="473">
        <v>11.672558184</v>
      </c>
      <c r="AF51" s="473">
        <v>12.593171904</v>
      </c>
      <c r="AG51" s="473">
        <v>13.7817401</v>
      </c>
      <c r="AH51" s="473">
        <v>13.942163294</v>
      </c>
      <c r="AI51" s="473">
        <v>14.069939803</v>
      </c>
      <c r="AJ51" s="473">
        <v>13.299305448</v>
      </c>
      <c r="AK51" s="473">
        <v>11.722324325000001</v>
      </c>
      <c r="AL51" s="473">
        <v>12.371943885</v>
      </c>
      <c r="AM51" s="473">
        <v>11.912233681</v>
      </c>
      <c r="AN51" s="473">
        <v>11.515453564</v>
      </c>
      <c r="AO51" s="473">
        <v>11.966650775</v>
      </c>
      <c r="AP51" s="473">
        <v>11.539216665</v>
      </c>
      <c r="AQ51" s="473">
        <v>12.383386244</v>
      </c>
      <c r="AR51" s="473">
        <v>13.340479382</v>
      </c>
      <c r="AS51" s="473">
        <v>14.477612054</v>
      </c>
      <c r="AT51" s="473">
        <v>15.340454707999999</v>
      </c>
      <c r="AU51" s="473">
        <v>14.642552167</v>
      </c>
      <c r="AV51" s="473">
        <v>14.298149317</v>
      </c>
      <c r="AW51" s="473">
        <v>12.801677886</v>
      </c>
      <c r="AX51" s="473">
        <v>12.363053938</v>
      </c>
      <c r="AY51" s="473">
        <v>12.495694509</v>
      </c>
      <c r="AZ51" s="473">
        <v>12.533535469</v>
      </c>
      <c r="BA51" s="473">
        <v>12.685463937</v>
      </c>
      <c r="BB51" s="473">
        <v>13.231850678000001</v>
      </c>
      <c r="BC51" s="473">
        <v>14.463400282</v>
      </c>
      <c r="BD51" s="703">
        <v>15.64</v>
      </c>
      <c r="BE51" s="703">
        <v>17.88</v>
      </c>
      <c r="BF51" s="703">
        <v>17.954609999999999</v>
      </c>
      <c r="BG51" s="703">
        <v>16.797750000000001</v>
      </c>
      <c r="BH51" s="419">
        <v>15.853070000000001</v>
      </c>
      <c r="BI51" s="419">
        <v>13.94584</v>
      </c>
      <c r="BJ51" s="419">
        <v>13.444470000000001</v>
      </c>
      <c r="BK51" s="419">
        <v>13.373749999999999</v>
      </c>
      <c r="BL51" s="419">
        <v>13.488910000000001</v>
      </c>
      <c r="BM51" s="419">
        <v>13.868069999999999</v>
      </c>
      <c r="BN51" s="419">
        <v>15.16915</v>
      </c>
      <c r="BO51" s="419">
        <v>15.91601</v>
      </c>
      <c r="BP51" s="419">
        <v>16.62706</v>
      </c>
      <c r="BQ51" s="419">
        <v>18.665849999999999</v>
      </c>
      <c r="BR51" s="419">
        <v>18.88861</v>
      </c>
      <c r="BS51" s="419">
        <v>17.65344</v>
      </c>
      <c r="BT51" s="419">
        <v>16.627109999999998</v>
      </c>
      <c r="BU51" s="419">
        <v>14.636100000000001</v>
      </c>
      <c r="BV51" s="419">
        <v>14.09637</v>
      </c>
    </row>
    <row r="52" spans="1:74" s="376" customFormat="1" ht="12" customHeight="1" x14ac:dyDescent="0.2">
      <c r="A52" s="375"/>
      <c r="B52" s="1072" t="s">
        <v>1475</v>
      </c>
      <c r="C52" s="1072"/>
      <c r="D52" s="1072"/>
      <c r="E52" s="1072"/>
      <c r="F52" s="1072"/>
      <c r="G52" s="1072"/>
      <c r="H52" s="1072"/>
      <c r="I52" s="1072"/>
      <c r="J52" s="1072"/>
      <c r="K52" s="1072"/>
      <c r="L52" s="1072"/>
      <c r="M52" s="1072"/>
      <c r="N52" s="1072"/>
      <c r="O52" s="1072"/>
      <c r="P52" s="1072"/>
      <c r="Q52" s="1072"/>
      <c r="R52" s="911"/>
      <c r="BD52" s="379"/>
      <c r="BE52" s="379"/>
      <c r="BF52" s="379"/>
      <c r="BG52" s="379"/>
    </row>
    <row r="53" spans="1:74" s="202" customFormat="1" x14ac:dyDescent="0.2">
      <c r="A53" s="201"/>
      <c r="B53" s="906" t="s">
        <v>830</v>
      </c>
      <c r="C53" s="906"/>
      <c r="D53" s="906"/>
      <c r="E53" s="906"/>
      <c r="F53" s="906"/>
      <c r="G53" s="906"/>
      <c r="H53" s="907"/>
      <c r="I53" s="906"/>
      <c r="J53" s="906"/>
      <c r="K53" s="906"/>
      <c r="L53" s="906"/>
      <c r="M53" s="906"/>
      <c r="N53" s="906"/>
      <c r="O53" s="906"/>
      <c r="P53" s="906"/>
      <c r="Q53" s="906"/>
      <c r="R53" s="908"/>
      <c r="AY53" s="221"/>
      <c r="AZ53" s="221"/>
      <c r="BA53" s="221"/>
      <c r="BB53" s="221"/>
      <c r="BC53" s="221"/>
      <c r="BD53" s="784"/>
      <c r="BE53" s="784"/>
      <c r="BF53" s="784"/>
      <c r="BG53" s="969"/>
      <c r="BH53" s="221"/>
      <c r="BI53" s="221"/>
      <c r="BJ53" s="221"/>
    </row>
    <row r="54" spans="1:74" s="202" customFormat="1" ht="13.2" x14ac:dyDescent="0.25">
      <c r="A54" s="201"/>
      <c r="B54" s="1006" t="str">
        <f>Dates!$G$2</f>
        <v>EIA completed modeling and analysis for this report on Thursday, October 3, 2024.</v>
      </c>
      <c r="C54" s="1007"/>
      <c r="D54" s="1007"/>
      <c r="E54" s="1007"/>
      <c r="F54" s="1007"/>
      <c r="G54" s="1007"/>
      <c r="H54" s="1007"/>
      <c r="I54" s="1007"/>
      <c r="J54" s="1007"/>
      <c r="K54" s="1007"/>
      <c r="L54" s="1007"/>
      <c r="M54" s="1007"/>
      <c r="N54" s="1007"/>
      <c r="O54" s="1007"/>
      <c r="P54" s="1007"/>
      <c r="Q54" s="1007"/>
      <c r="R54" s="909"/>
      <c r="AY54" s="221"/>
      <c r="AZ54" s="221"/>
      <c r="BA54" s="221"/>
      <c r="BB54" s="221"/>
      <c r="BC54" s="221"/>
      <c r="BD54" s="784"/>
      <c r="BE54" s="784"/>
      <c r="BF54" s="784"/>
      <c r="BG54" s="969"/>
      <c r="BH54" s="221"/>
      <c r="BI54" s="221"/>
      <c r="BJ54" s="221"/>
    </row>
    <row r="55" spans="1:74" s="202" customFormat="1" ht="13.2" x14ac:dyDescent="0.25">
      <c r="A55" s="201"/>
      <c r="B55" s="997" t="s">
        <v>1452</v>
      </c>
      <c r="C55" s="998"/>
      <c r="D55" s="998"/>
      <c r="E55" s="998"/>
      <c r="F55" s="998"/>
      <c r="G55" s="998"/>
      <c r="H55" s="998"/>
      <c r="I55" s="998"/>
      <c r="J55" s="998"/>
      <c r="K55" s="998"/>
      <c r="L55" s="998"/>
      <c r="M55" s="998"/>
      <c r="N55" s="998"/>
      <c r="O55" s="998"/>
      <c r="P55" s="998"/>
      <c r="Q55" s="998"/>
      <c r="R55" s="911"/>
      <c r="AY55" s="221"/>
      <c r="AZ55" s="221"/>
      <c r="BA55" s="221"/>
      <c r="BB55" s="221"/>
      <c r="BC55" s="221"/>
      <c r="BD55" s="784"/>
      <c r="BE55" s="784"/>
      <c r="BF55" s="784"/>
      <c r="BG55" s="969"/>
      <c r="BH55" s="221"/>
      <c r="BI55" s="221"/>
      <c r="BJ55" s="221"/>
    </row>
    <row r="56" spans="1:74" s="202" customFormat="1" ht="23.1" customHeight="1" x14ac:dyDescent="0.25">
      <c r="A56" s="201"/>
      <c r="B56" s="1078" t="s">
        <v>1474</v>
      </c>
      <c r="C56" s="1084"/>
      <c r="D56" s="1084"/>
      <c r="E56" s="1084"/>
      <c r="F56" s="1084"/>
      <c r="G56" s="1084"/>
      <c r="H56" s="1084"/>
      <c r="I56" s="1084"/>
      <c r="J56" s="1084"/>
      <c r="K56" s="1084"/>
      <c r="L56" s="1084"/>
      <c r="M56" s="1084"/>
      <c r="N56" s="1084"/>
      <c r="O56" s="1084"/>
      <c r="P56" s="1084"/>
      <c r="Q56" s="1084"/>
      <c r="R56" s="911"/>
      <c r="AY56" s="221"/>
      <c r="AZ56" s="221"/>
      <c r="BA56" s="221"/>
      <c r="BB56" s="221"/>
      <c r="BC56" s="221"/>
      <c r="BD56" s="784"/>
      <c r="BE56" s="784"/>
      <c r="BF56" s="784"/>
      <c r="BG56" s="969"/>
      <c r="BH56" s="221"/>
      <c r="BI56" s="221"/>
      <c r="BJ56" s="221"/>
    </row>
    <row r="57" spans="1:74" s="202" customFormat="1" ht="10.5" customHeight="1" x14ac:dyDescent="0.25">
      <c r="A57" s="201"/>
      <c r="B57" s="1005" t="s">
        <v>67</v>
      </c>
      <c r="C57" s="998"/>
      <c r="D57" s="998"/>
      <c r="E57" s="998"/>
      <c r="F57" s="998"/>
      <c r="G57" s="998"/>
      <c r="H57" s="998"/>
      <c r="I57" s="998"/>
      <c r="J57" s="998"/>
      <c r="K57" s="998"/>
      <c r="L57" s="998"/>
      <c r="M57" s="998"/>
      <c r="N57" s="998"/>
      <c r="O57" s="998"/>
      <c r="P57" s="998"/>
      <c r="Q57" s="998"/>
      <c r="R57" s="911"/>
      <c r="AY57" s="221"/>
      <c r="AZ57" s="221"/>
      <c r="BA57" s="221"/>
      <c r="BB57" s="221"/>
      <c r="BC57" s="221"/>
      <c r="BD57" s="784"/>
      <c r="BE57" s="784"/>
      <c r="BF57" s="784"/>
      <c r="BG57" s="969"/>
      <c r="BH57" s="221"/>
      <c r="BI57" s="221"/>
      <c r="BJ57" s="221"/>
    </row>
    <row r="58" spans="1:74" s="202" customFormat="1" ht="10.5" customHeight="1" x14ac:dyDescent="0.2">
      <c r="A58" s="201"/>
      <c r="B58" s="1078" t="s">
        <v>823</v>
      </c>
      <c r="C58" s="1078"/>
      <c r="D58" s="1078"/>
      <c r="E58" s="1078"/>
      <c r="F58" s="1078"/>
      <c r="G58" s="1078"/>
      <c r="H58" s="1078"/>
      <c r="I58" s="1078"/>
      <c r="J58" s="1078"/>
      <c r="K58" s="1078"/>
      <c r="L58" s="1078"/>
      <c r="M58" s="1078"/>
      <c r="N58" s="1078"/>
      <c r="O58" s="1078"/>
      <c r="P58" s="1078"/>
      <c r="Q58" s="1078"/>
      <c r="R58" s="911"/>
      <c r="AY58" s="221"/>
      <c r="AZ58" s="221"/>
      <c r="BA58" s="221"/>
      <c r="BB58" s="221"/>
      <c r="BC58" s="221"/>
      <c r="BD58" s="784"/>
      <c r="BE58" s="784"/>
      <c r="BF58" s="784"/>
      <c r="BG58" s="969"/>
      <c r="BH58" s="221"/>
      <c r="BI58" s="221"/>
      <c r="BJ58" s="221"/>
    </row>
    <row r="59" spans="1:74" s="202" customFormat="1" ht="12.6" customHeight="1" x14ac:dyDescent="0.2">
      <c r="A59" s="201"/>
      <c r="B59" s="986" t="s">
        <v>844</v>
      </c>
      <c r="C59" s="986"/>
      <c r="D59" s="986"/>
      <c r="E59" s="986"/>
      <c r="F59" s="986"/>
      <c r="G59" s="986"/>
      <c r="H59" s="986"/>
      <c r="I59" s="986"/>
      <c r="J59" s="986"/>
      <c r="K59" s="986"/>
      <c r="L59" s="986"/>
      <c r="M59" s="986"/>
      <c r="N59" s="986"/>
      <c r="O59" s="986"/>
      <c r="P59" s="986"/>
      <c r="Q59" s="986"/>
      <c r="R59" s="986"/>
      <c r="AY59" s="221"/>
      <c r="AZ59" s="221"/>
      <c r="BA59" s="221"/>
      <c r="BB59" s="221"/>
      <c r="BC59" s="221"/>
      <c r="BD59" s="784"/>
      <c r="BE59" s="784"/>
      <c r="BF59" s="784"/>
      <c r="BG59" s="969"/>
      <c r="BH59" s="221"/>
      <c r="BI59" s="221"/>
      <c r="BJ59" s="221"/>
    </row>
    <row r="60" spans="1:74" s="202" customFormat="1" ht="13.2" x14ac:dyDescent="0.25">
      <c r="A60" s="201"/>
      <c r="B60" s="1078" t="s">
        <v>1471</v>
      </c>
      <c r="C60" s="993"/>
      <c r="D60" s="993"/>
      <c r="E60" s="993"/>
      <c r="F60" s="993"/>
      <c r="G60" s="993"/>
      <c r="H60" s="993"/>
      <c r="I60" s="993"/>
      <c r="J60" s="993"/>
      <c r="K60" s="993"/>
      <c r="L60" s="993"/>
      <c r="M60" s="993"/>
      <c r="N60" s="993"/>
      <c r="O60" s="993"/>
      <c r="P60" s="993"/>
      <c r="Q60" s="994"/>
      <c r="R60" s="911"/>
      <c r="AY60" s="221"/>
      <c r="AZ60" s="221"/>
      <c r="BA60" s="221"/>
      <c r="BB60" s="221"/>
      <c r="BC60" s="221"/>
      <c r="BD60" s="784"/>
      <c r="BE60" s="784"/>
      <c r="BF60" s="784"/>
      <c r="BG60" s="969"/>
      <c r="BH60" s="221"/>
      <c r="BI60" s="221"/>
      <c r="BJ60" s="221"/>
    </row>
    <row r="61" spans="1:74" s="202" customFormat="1" ht="13.8" x14ac:dyDescent="0.25">
      <c r="A61" s="201"/>
      <c r="B61" s="992" t="s">
        <v>821</v>
      </c>
      <c r="C61" s="994"/>
      <c r="D61" s="994"/>
      <c r="E61" s="994"/>
      <c r="F61" s="994"/>
      <c r="G61" s="994"/>
      <c r="H61" s="994"/>
      <c r="I61" s="994"/>
      <c r="J61" s="994"/>
      <c r="K61" s="994"/>
      <c r="L61" s="994"/>
      <c r="M61" s="994"/>
      <c r="N61" s="994"/>
      <c r="O61" s="994"/>
      <c r="P61" s="994"/>
      <c r="Q61" s="1079"/>
      <c r="R61" s="911"/>
      <c r="AY61" s="221"/>
      <c r="AZ61" s="221"/>
      <c r="BA61" s="221"/>
      <c r="BB61" s="221"/>
      <c r="BC61" s="221"/>
      <c r="BD61" s="784"/>
      <c r="BE61" s="784"/>
      <c r="BF61" s="784"/>
      <c r="BG61" s="969"/>
      <c r="BH61" s="221"/>
      <c r="BI61" s="221"/>
      <c r="BJ61" s="221"/>
    </row>
    <row r="62" spans="1:74" s="198" customFormat="1" ht="12" customHeight="1" x14ac:dyDescent="0.25">
      <c r="A62" s="201"/>
      <c r="B62" s="1080" t="s">
        <v>1472</v>
      </c>
      <c r="C62" s="994"/>
      <c r="D62" s="994"/>
      <c r="E62" s="994"/>
      <c r="F62" s="994"/>
      <c r="G62" s="994"/>
      <c r="H62" s="994"/>
      <c r="I62" s="994"/>
      <c r="J62" s="994"/>
      <c r="K62" s="994"/>
      <c r="L62" s="994"/>
      <c r="M62" s="994"/>
      <c r="N62" s="994"/>
      <c r="O62" s="994"/>
      <c r="P62" s="994"/>
      <c r="Q62" s="994"/>
      <c r="R62" s="911"/>
      <c r="AY62" s="220"/>
      <c r="AZ62" s="220"/>
      <c r="BA62" s="220"/>
      <c r="BB62" s="220"/>
      <c r="BC62" s="220"/>
      <c r="BD62" s="773"/>
      <c r="BE62" s="773"/>
      <c r="BF62" s="773"/>
      <c r="BG62" s="966"/>
      <c r="BH62" s="220"/>
      <c r="BI62" s="220"/>
      <c r="BJ62" s="220"/>
    </row>
    <row r="63" spans="1:74" x14ac:dyDescent="0.2">
      <c r="A63" s="62"/>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139"/>
      <c r="AZ63" s="139"/>
      <c r="BA63" s="139"/>
      <c r="BB63" s="139"/>
      <c r="BC63" s="139"/>
      <c r="BD63" s="785"/>
      <c r="BE63" s="785"/>
      <c r="BF63" s="785"/>
      <c r="BG63" s="970"/>
      <c r="BH63" s="139"/>
      <c r="BI63" s="139"/>
      <c r="BJ63" s="139"/>
      <c r="BK63" s="139"/>
      <c r="BL63" s="139"/>
      <c r="BM63" s="139"/>
      <c r="BN63" s="139"/>
      <c r="BO63" s="139"/>
      <c r="BP63" s="139"/>
      <c r="BQ63" s="139"/>
      <c r="BR63" s="139"/>
      <c r="BS63" s="139"/>
      <c r="BT63" s="139"/>
      <c r="BU63" s="139"/>
      <c r="BV63" s="139"/>
    </row>
    <row r="64" spans="1:74" x14ac:dyDescent="0.2">
      <c r="A64" s="62"/>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139"/>
      <c r="AZ64" s="139"/>
      <c r="BA64" s="139"/>
      <c r="BB64" s="139"/>
      <c r="BC64" s="139"/>
      <c r="BD64" s="785"/>
      <c r="BE64" s="785"/>
      <c r="BF64" s="785"/>
      <c r="BG64" s="970"/>
      <c r="BH64" s="139"/>
      <c r="BI64" s="139"/>
      <c r="BJ64" s="139"/>
      <c r="BK64" s="139"/>
      <c r="BL64" s="139"/>
      <c r="BM64" s="139"/>
      <c r="BN64" s="139"/>
      <c r="BO64" s="139"/>
      <c r="BP64" s="139"/>
      <c r="BQ64" s="139"/>
      <c r="BR64" s="139"/>
      <c r="BS64" s="139"/>
      <c r="BT64" s="139"/>
      <c r="BU64" s="139"/>
      <c r="BV64" s="139"/>
    </row>
    <row r="65" spans="1:74" x14ac:dyDescent="0.2">
      <c r="A65" s="62"/>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c r="AL65" s="63"/>
      <c r="AM65" s="63"/>
      <c r="AN65" s="63"/>
      <c r="AO65" s="63"/>
      <c r="AP65" s="63"/>
      <c r="AQ65" s="63"/>
      <c r="AR65" s="63"/>
      <c r="AS65" s="63"/>
      <c r="AT65" s="63"/>
      <c r="AU65" s="63"/>
      <c r="AV65" s="63"/>
      <c r="AW65" s="63"/>
      <c r="AX65" s="63"/>
      <c r="AY65" s="139"/>
      <c r="AZ65" s="139"/>
      <c r="BA65" s="139"/>
      <c r="BB65" s="139"/>
      <c r="BC65" s="139"/>
      <c r="BD65" s="785"/>
      <c r="BE65" s="785"/>
      <c r="BF65" s="785"/>
      <c r="BG65" s="970"/>
      <c r="BH65" s="139"/>
      <c r="BI65" s="139"/>
      <c r="BJ65" s="139"/>
      <c r="BK65" s="139"/>
      <c r="BL65" s="139"/>
      <c r="BM65" s="139"/>
      <c r="BN65" s="139"/>
      <c r="BO65" s="139"/>
      <c r="BP65" s="139"/>
      <c r="BQ65" s="139"/>
      <c r="BR65" s="139"/>
      <c r="BS65" s="139"/>
      <c r="BT65" s="139"/>
      <c r="BU65" s="139"/>
      <c r="BV65" s="139"/>
    </row>
    <row r="66" spans="1:74" x14ac:dyDescent="0.2">
      <c r="A66" s="62"/>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139"/>
      <c r="AZ66" s="139"/>
      <c r="BA66" s="139"/>
      <c r="BB66" s="139"/>
      <c r="BC66" s="139"/>
      <c r="BD66" s="785"/>
      <c r="BE66" s="785"/>
      <c r="BF66" s="785"/>
      <c r="BG66" s="970"/>
      <c r="BH66" s="139"/>
      <c r="BI66" s="139"/>
      <c r="BJ66" s="139"/>
      <c r="BK66" s="139"/>
      <c r="BL66" s="139"/>
      <c r="BM66" s="139"/>
      <c r="BN66" s="139"/>
      <c r="BO66" s="139"/>
      <c r="BP66" s="139"/>
      <c r="BQ66" s="139"/>
      <c r="BR66" s="139"/>
      <c r="BS66" s="139"/>
      <c r="BT66" s="139"/>
      <c r="BU66" s="139"/>
      <c r="BV66" s="139"/>
    </row>
    <row r="67" spans="1:74" x14ac:dyDescent="0.2">
      <c r="A67" s="62"/>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3"/>
      <c r="AT67" s="63"/>
      <c r="AU67" s="63"/>
      <c r="AV67" s="63"/>
      <c r="AW67" s="63"/>
      <c r="AX67" s="63"/>
      <c r="AY67" s="139"/>
      <c r="AZ67" s="139"/>
      <c r="BA67" s="139"/>
      <c r="BB67" s="139"/>
      <c r="BC67" s="139"/>
      <c r="BD67" s="785"/>
      <c r="BE67" s="785"/>
      <c r="BF67" s="785"/>
      <c r="BG67" s="970"/>
      <c r="BH67" s="139"/>
      <c r="BI67" s="139"/>
      <c r="BJ67" s="139"/>
      <c r="BK67" s="139"/>
      <c r="BL67" s="139"/>
      <c r="BM67" s="139"/>
      <c r="BN67" s="139"/>
      <c r="BO67" s="139"/>
      <c r="BP67" s="139"/>
      <c r="BQ67" s="139"/>
      <c r="BR67" s="139"/>
      <c r="BS67" s="139"/>
      <c r="BT67" s="139"/>
      <c r="BU67" s="139"/>
      <c r="BV67" s="139"/>
    </row>
    <row r="68" spans="1:74" x14ac:dyDescent="0.2">
      <c r="A68" s="62"/>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139"/>
      <c r="AZ68" s="139"/>
      <c r="BA68" s="139"/>
      <c r="BB68" s="139"/>
      <c r="BC68" s="139"/>
      <c r="BD68" s="785"/>
      <c r="BE68" s="785"/>
      <c r="BF68" s="785"/>
      <c r="BG68" s="970"/>
      <c r="BH68" s="139"/>
      <c r="BI68" s="139"/>
      <c r="BJ68" s="139"/>
      <c r="BK68" s="139"/>
      <c r="BL68" s="139"/>
      <c r="BM68" s="139"/>
      <c r="BN68" s="139"/>
      <c r="BO68" s="139"/>
      <c r="BP68" s="139"/>
      <c r="BQ68" s="139"/>
      <c r="BR68" s="139"/>
      <c r="BS68" s="139"/>
      <c r="BT68" s="139"/>
      <c r="BU68" s="139"/>
      <c r="BV68" s="139"/>
    </row>
    <row r="69" spans="1:74" x14ac:dyDescent="0.2">
      <c r="A69" s="62"/>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139"/>
      <c r="AZ69" s="139"/>
      <c r="BA69" s="139"/>
      <c r="BB69" s="139"/>
      <c r="BC69" s="139"/>
      <c r="BD69" s="785"/>
      <c r="BE69" s="785"/>
      <c r="BF69" s="785"/>
      <c r="BG69" s="970"/>
      <c r="BH69" s="139"/>
      <c r="BI69" s="139"/>
      <c r="BJ69" s="139"/>
      <c r="BK69" s="139"/>
      <c r="BL69" s="139"/>
      <c r="BM69" s="139"/>
      <c r="BN69" s="139"/>
      <c r="BO69" s="139"/>
      <c r="BP69" s="139"/>
      <c r="BQ69" s="139"/>
      <c r="BR69" s="139"/>
      <c r="BS69" s="139"/>
      <c r="BT69" s="139"/>
      <c r="BU69" s="139"/>
      <c r="BV69" s="139"/>
    </row>
    <row r="70" spans="1:74" x14ac:dyDescent="0.2">
      <c r="A70" s="62"/>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c r="AY70" s="139"/>
      <c r="AZ70" s="139"/>
      <c r="BA70" s="139"/>
      <c r="BB70" s="139"/>
      <c r="BC70" s="139"/>
      <c r="BD70" s="785"/>
      <c r="BE70" s="785"/>
      <c r="BF70" s="785"/>
      <c r="BG70" s="970"/>
      <c r="BH70" s="139"/>
      <c r="BI70" s="139"/>
      <c r="BJ70" s="139"/>
      <c r="BK70" s="139"/>
      <c r="BL70" s="139"/>
      <c r="BM70" s="139"/>
      <c r="BN70" s="139"/>
      <c r="BO70" s="139"/>
      <c r="BP70" s="139"/>
      <c r="BQ70" s="139"/>
      <c r="BR70" s="139"/>
      <c r="BS70" s="139"/>
      <c r="BT70" s="139"/>
      <c r="BU70" s="139"/>
      <c r="BV70" s="139"/>
    </row>
    <row r="71" spans="1:74" x14ac:dyDescent="0.2">
      <c r="A71" s="62"/>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63"/>
      <c r="AJ71" s="63"/>
      <c r="AK71" s="63"/>
      <c r="AL71" s="63"/>
      <c r="AM71" s="63"/>
      <c r="AN71" s="63"/>
      <c r="AO71" s="63"/>
      <c r="AP71" s="63"/>
      <c r="AQ71" s="63"/>
      <c r="AR71" s="63"/>
      <c r="AS71" s="63"/>
      <c r="AT71" s="63"/>
      <c r="AU71" s="63"/>
      <c r="AV71" s="63"/>
      <c r="AW71" s="63"/>
      <c r="AX71" s="63"/>
      <c r="AY71" s="139"/>
      <c r="AZ71" s="139"/>
      <c r="BA71" s="139"/>
      <c r="BB71" s="139"/>
      <c r="BC71" s="139"/>
      <c r="BD71" s="785"/>
      <c r="BE71" s="785"/>
      <c r="BF71" s="785"/>
      <c r="BG71" s="970"/>
      <c r="BH71" s="139"/>
      <c r="BI71" s="139"/>
      <c r="BJ71" s="139"/>
      <c r="BK71" s="139"/>
      <c r="BL71" s="139"/>
      <c r="BM71" s="139"/>
      <c r="BN71" s="139"/>
      <c r="BO71" s="139"/>
      <c r="BP71" s="139"/>
      <c r="BQ71" s="139"/>
      <c r="BR71" s="139"/>
      <c r="BS71" s="139"/>
      <c r="BT71" s="139"/>
      <c r="BU71" s="139"/>
      <c r="BV71" s="139"/>
    </row>
    <row r="72" spans="1:74" x14ac:dyDescent="0.2">
      <c r="BK72" s="140"/>
      <c r="BL72" s="140"/>
      <c r="BM72" s="140"/>
      <c r="BN72" s="140"/>
      <c r="BO72" s="140"/>
      <c r="BP72" s="140"/>
      <c r="BQ72" s="140"/>
      <c r="BR72" s="140"/>
      <c r="BS72" s="140"/>
      <c r="BT72" s="140"/>
      <c r="BU72" s="140"/>
      <c r="BV72" s="140"/>
    </row>
    <row r="73" spans="1:74" x14ac:dyDescent="0.2">
      <c r="A73" s="62"/>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c r="AE73" s="63"/>
      <c r="AF73" s="63"/>
      <c r="AG73" s="63"/>
      <c r="AH73" s="63"/>
      <c r="AI73" s="63"/>
      <c r="AJ73" s="63"/>
      <c r="AK73" s="63"/>
      <c r="AL73" s="63"/>
      <c r="AM73" s="63"/>
      <c r="AN73" s="63"/>
      <c r="AO73" s="63"/>
      <c r="AP73" s="63"/>
      <c r="AQ73" s="63"/>
      <c r="AR73" s="63"/>
      <c r="AS73" s="63"/>
      <c r="AT73" s="63"/>
      <c r="AU73" s="63"/>
      <c r="AV73" s="63"/>
      <c r="AW73" s="63"/>
      <c r="AX73" s="63"/>
      <c r="AY73" s="139"/>
      <c r="AZ73" s="139"/>
      <c r="BA73" s="139"/>
      <c r="BB73" s="139"/>
      <c r="BC73" s="139"/>
      <c r="BD73" s="785"/>
      <c r="BE73" s="785"/>
      <c r="BF73" s="785"/>
      <c r="BG73" s="970"/>
      <c r="BH73" s="139"/>
      <c r="BI73" s="139"/>
      <c r="BJ73" s="139"/>
      <c r="BK73" s="139"/>
      <c r="BL73" s="139"/>
      <c r="BM73" s="139"/>
      <c r="BN73" s="139"/>
      <c r="BO73" s="139"/>
      <c r="BP73" s="139"/>
      <c r="BQ73" s="139"/>
      <c r="BR73" s="139"/>
      <c r="BS73" s="139"/>
      <c r="BT73" s="139"/>
      <c r="BU73" s="139"/>
      <c r="BV73" s="139"/>
    </row>
    <row r="74" spans="1:74" x14ac:dyDescent="0.2">
      <c r="A74" s="62"/>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3"/>
      <c r="AC74" s="63"/>
      <c r="AD74" s="63"/>
      <c r="AE74" s="63"/>
      <c r="AF74" s="63"/>
      <c r="AG74" s="63"/>
      <c r="AH74" s="63"/>
      <c r="AI74" s="63"/>
      <c r="AJ74" s="63"/>
      <c r="AK74" s="63"/>
      <c r="AL74" s="63"/>
      <c r="AM74" s="63"/>
      <c r="AN74" s="63"/>
      <c r="AO74" s="63"/>
      <c r="AP74" s="63"/>
      <c r="AQ74" s="63"/>
      <c r="AR74" s="63"/>
      <c r="AS74" s="63"/>
      <c r="AT74" s="63"/>
      <c r="AU74" s="63"/>
      <c r="AV74" s="63"/>
      <c r="AW74" s="63"/>
      <c r="AX74" s="63"/>
      <c r="AY74" s="139"/>
      <c r="AZ74" s="139"/>
      <c r="BA74" s="139"/>
      <c r="BB74" s="139"/>
      <c r="BC74" s="139"/>
      <c r="BD74" s="785"/>
      <c r="BE74" s="785"/>
      <c r="BF74" s="785"/>
      <c r="BG74" s="970"/>
      <c r="BH74" s="139"/>
      <c r="BI74" s="139"/>
      <c r="BJ74" s="139"/>
      <c r="BK74" s="139"/>
      <c r="BL74" s="139"/>
      <c r="BM74" s="139"/>
      <c r="BN74" s="139"/>
      <c r="BO74" s="139"/>
      <c r="BP74" s="139"/>
      <c r="BQ74" s="139"/>
      <c r="BR74" s="139"/>
      <c r="BS74" s="139"/>
      <c r="BT74" s="139"/>
      <c r="BU74" s="139"/>
      <c r="BV74" s="139"/>
    </row>
    <row r="75" spans="1:74" x14ac:dyDescent="0.2">
      <c r="A75" s="62"/>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c r="AK75" s="63"/>
      <c r="AL75" s="63"/>
      <c r="AM75" s="63"/>
      <c r="AN75" s="63"/>
      <c r="AO75" s="63"/>
      <c r="AP75" s="63"/>
      <c r="AQ75" s="63"/>
      <c r="AR75" s="63"/>
      <c r="AS75" s="63"/>
      <c r="AT75" s="63"/>
      <c r="AU75" s="63"/>
      <c r="AV75" s="63"/>
      <c r="AW75" s="63"/>
      <c r="AX75" s="63"/>
      <c r="AY75" s="139"/>
      <c r="AZ75" s="139"/>
      <c r="BA75" s="139"/>
      <c r="BB75" s="139"/>
      <c r="BC75" s="139"/>
      <c r="BD75" s="785"/>
      <c r="BE75" s="785"/>
      <c r="BF75" s="785"/>
      <c r="BG75" s="970"/>
      <c r="BH75" s="139"/>
      <c r="BI75" s="139"/>
      <c r="BJ75" s="139"/>
      <c r="BK75" s="139"/>
      <c r="BL75" s="139"/>
      <c r="BM75" s="139"/>
      <c r="BN75" s="139"/>
      <c r="BO75" s="139"/>
      <c r="BP75" s="139"/>
      <c r="BQ75" s="139"/>
      <c r="BR75" s="139"/>
      <c r="BS75" s="139"/>
      <c r="BT75" s="139"/>
      <c r="BU75" s="139"/>
      <c r="BV75" s="139"/>
    </row>
    <row r="76" spans="1:74" x14ac:dyDescent="0.2">
      <c r="A76" s="62"/>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c r="AL76" s="63"/>
      <c r="AM76" s="63"/>
      <c r="AN76" s="63"/>
      <c r="AO76" s="63"/>
      <c r="AP76" s="63"/>
      <c r="AQ76" s="63"/>
      <c r="AR76" s="63"/>
      <c r="AS76" s="63"/>
      <c r="AT76" s="63"/>
      <c r="AU76" s="63"/>
      <c r="AV76" s="63"/>
      <c r="AW76" s="63"/>
      <c r="AX76" s="63"/>
      <c r="AY76" s="139"/>
      <c r="AZ76" s="139"/>
      <c r="BA76" s="139"/>
      <c r="BB76" s="139"/>
      <c r="BC76" s="139"/>
      <c r="BD76" s="785"/>
      <c r="BE76" s="785"/>
      <c r="BF76" s="785"/>
      <c r="BG76" s="970"/>
      <c r="BH76" s="139"/>
      <c r="BI76" s="139"/>
      <c r="BJ76" s="139"/>
      <c r="BK76" s="139"/>
      <c r="BL76" s="139"/>
      <c r="BM76" s="139"/>
      <c r="BN76" s="139"/>
      <c r="BO76" s="139"/>
      <c r="BP76" s="139"/>
      <c r="BQ76" s="139"/>
      <c r="BR76" s="139"/>
      <c r="BS76" s="139"/>
      <c r="BT76" s="139"/>
      <c r="BU76" s="139"/>
      <c r="BV76" s="139"/>
    </row>
    <row r="77" spans="1:74" x14ac:dyDescent="0.2">
      <c r="A77" s="62"/>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c r="AL77" s="63"/>
      <c r="AM77" s="63"/>
      <c r="AN77" s="63"/>
      <c r="AO77" s="63"/>
      <c r="AP77" s="63"/>
      <c r="AQ77" s="63"/>
      <c r="AR77" s="63"/>
      <c r="AS77" s="63"/>
      <c r="AT77" s="63"/>
      <c r="AU77" s="63"/>
      <c r="AV77" s="63"/>
      <c r="AW77" s="63"/>
      <c r="AX77" s="63"/>
      <c r="AY77" s="139"/>
      <c r="AZ77" s="139"/>
      <c r="BA77" s="139"/>
      <c r="BB77" s="139"/>
      <c r="BC77" s="139"/>
      <c r="BD77" s="785"/>
      <c r="BE77" s="785"/>
      <c r="BF77" s="785"/>
      <c r="BG77" s="970"/>
      <c r="BH77" s="139"/>
      <c r="BI77" s="139"/>
      <c r="BJ77" s="139"/>
      <c r="BK77" s="139"/>
      <c r="BL77" s="139"/>
      <c r="BM77" s="139"/>
      <c r="BN77" s="139"/>
      <c r="BO77" s="139"/>
      <c r="BP77" s="139"/>
      <c r="BQ77" s="139"/>
      <c r="BR77" s="139"/>
      <c r="BS77" s="139"/>
      <c r="BT77" s="139"/>
      <c r="BU77" s="139"/>
      <c r="BV77" s="139"/>
    </row>
    <row r="78" spans="1:74" x14ac:dyDescent="0.2">
      <c r="A78" s="62"/>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c r="AY78" s="139"/>
      <c r="AZ78" s="139"/>
      <c r="BA78" s="139"/>
      <c r="BB78" s="139"/>
      <c r="BC78" s="139"/>
      <c r="BD78" s="785"/>
      <c r="BE78" s="785"/>
      <c r="BF78" s="785"/>
      <c r="BG78" s="970"/>
      <c r="BH78" s="139"/>
      <c r="BI78" s="139"/>
      <c r="BJ78" s="139"/>
      <c r="BK78" s="139"/>
      <c r="BL78" s="139"/>
      <c r="BM78" s="139"/>
      <c r="BN78" s="139"/>
      <c r="BO78" s="139"/>
      <c r="BP78" s="139"/>
      <c r="BQ78" s="139"/>
      <c r="BR78" s="139"/>
      <c r="BS78" s="139"/>
      <c r="BT78" s="139"/>
      <c r="BU78" s="139"/>
      <c r="BV78" s="139"/>
    </row>
    <row r="79" spans="1:74" x14ac:dyDescent="0.2">
      <c r="A79" s="62"/>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c r="AL79" s="63"/>
      <c r="AM79" s="63"/>
      <c r="AN79" s="63"/>
      <c r="AO79" s="63"/>
      <c r="AP79" s="63"/>
      <c r="AQ79" s="63"/>
      <c r="AR79" s="63"/>
      <c r="AS79" s="63"/>
      <c r="AT79" s="63"/>
      <c r="AU79" s="63"/>
      <c r="AV79" s="63"/>
      <c r="AW79" s="63"/>
      <c r="AX79" s="63"/>
      <c r="AY79" s="139"/>
      <c r="AZ79" s="139"/>
      <c r="BA79" s="139"/>
      <c r="BB79" s="139"/>
      <c r="BC79" s="139"/>
      <c r="BD79" s="785"/>
      <c r="BE79" s="785"/>
      <c r="BF79" s="785"/>
      <c r="BG79" s="970"/>
      <c r="BH79" s="139"/>
      <c r="BI79" s="139"/>
      <c r="BJ79" s="139"/>
      <c r="BK79" s="139"/>
      <c r="BL79" s="139"/>
      <c r="BM79" s="139"/>
      <c r="BN79" s="139"/>
      <c r="BO79" s="139"/>
      <c r="BP79" s="139"/>
      <c r="BQ79" s="139"/>
      <c r="BR79" s="139"/>
      <c r="BS79" s="139"/>
      <c r="BT79" s="139"/>
      <c r="BU79" s="139"/>
      <c r="BV79" s="139"/>
    </row>
    <row r="80" spans="1:74" x14ac:dyDescent="0.2">
      <c r="A80" s="62"/>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63"/>
      <c r="AQ80" s="63"/>
      <c r="AR80" s="63"/>
      <c r="AS80" s="63"/>
      <c r="AT80" s="63"/>
      <c r="AU80" s="63"/>
      <c r="AV80" s="63"/>
      <c r="AW80" s="63"/>
      <c r="AX80" s="63"/>
      <c r="AY80" s="139"/>
      <c r="AZ80" s="139"/>
      <c r="BA80" s="139"/>
      <c r="BB80" s="139"/>
      <c r="BC80" s="139"/>
      <c r="BD80" s="785"/>
      <c r="BE80" s="785"/>
      <c r="BF80" s="785"/>
      <c r="BG80" s="970"/>
      <c r="BH80" s="139"/>
      <c r="BI80" s="139"/>
      <c r="BJ80" s="139"/>
      <c r="BK80" s="139"/>
      <c r="BL80" s="139"/>
      <c r="BM80" s="139"/>
      <c r="BN80" s="139"/>
      <c r="BO80" s="139"/>
      <c r="BP80" s="139"/>
      <c r="BQ80" s="139"/>
      <c r="BR80" s="139"/>
      <c r="BS80" s="139"/>
      <c r="BT80" s="139"/>
      <c r="BU80" s="139"/>
      <c r="BV80" s="139"/>
    </row>
    <row r="81" spans="1:74" x14ac:dyDescent="0.2">
      <c r="A81" s="62"/>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63"/>
      <c r="AQ81" s="63"/>
      <c r="AR81" s="63"/>
      <c r="AS81" s="63"/>
      <c r="AT81" s="63"/>
      <c r="AU81" s="63"/>
      <c r="AV81" s="63"/>
      <c r="AW81" s="63"/>
      <c r="AX81" s="63"/>
      <c r="AY81" s="139"/>
      <c r="AZ81" s="139"/>
      <c r="BA81" s="139"/>
      <c r="BB81" s="139"/>
      <c r="BC81" s="139"/>
      <c r="BD81" s="785"/>
      <c r="BE81" s="785"/>
      <c r="BF81" s="785"/>
      <c r="BG81" s="970"/>
      <c r="BH81" s="139"/>
      <c r="BI81" s="139"/>
      <c r="BJ81" s="139"/>
      <c r="BK81" s="139"/>
      <c r="BL81" s="139"/>
      <c r="BM81" s="139"/>
      <c r="BN81" s="139"/>
      <c r="BO81" s="139"/>
      <c r="BP81" s="139"/>
      <c r="BQ81" s="139"/>
      <c r="BR81" s="139"/>
      <c r="BS81" s="139"/>
      <c r="BT81" s="139"/>
      <c r="BU81" s="139"/>
      <c r="BV81" s="139"/>
    </row>
    <row r="82" spans="1:74" x14ac:dyDescent="0.2">
      <c r="BK82" s="140"/>
      <c r="BL82" s="140"/>
      <c r="BM82" s="140"/>
      <c r="BN82" s="140"/>
      <c r="BO82" s="140"/>
      <c r="BP82" s="140"/>
      <c r="BQ82" s="140"/>
      <c r="BR82" s="140"/>
      <c r="BS82" s="140"/>
      <c r="BT82" s="140"/>
      <c r="BU82" s="140"/>
      <c r="BV82" s="140"/>
    </row>
    <row r="83" spans="1:74" x14ac:dyDescent="0.2">
      <c r="BK83" s="140"/>
      <c r="BL83" s="140"/>
      <c r="BM83" s="140"/>
      <c r="BN83" s="140"/>
      <c r="BO83" s="140"/>
      <c r="BP83" s="140"/>
      <c r="BQ83" s="140"/>
      <c r="BR83" s="140"/>
      <c r="BS83" s="140"/>
      <c r="BT83" s="140"/>
      <c r="BU83" s="140"/>
      <c r="BV83" s="140"/>
    </row>
    <row r="84" spans="1:74" x14ac:dyDescent="0.2">
      <c r="C84" s="64"/>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c r="AN84" s="64"/>
      <c r="AO84" s="64"/>
      <c r="AP84" s="64"/>
      <c r="AQ84" s="64"/>
      <c r="AR84" s="64"/>
      <c r="AS84" s="64"/>
      <c r="AT84" s="64"/>
      <c r="AU84" s="64"/>
      <c r="AV84" s="64"/>
      <c r="AW84" s="64"/>
      <c r="AX84" s="64"/>
      <c r="AY84" s="141"/>
      <c r="AZ84" s="141"/>
      <c r="BA84" s="141"/>
      <c r="BB84" s="141"/>
      <c r="BC84" s="141"/>
      <c r="BD84" s="786"/>
      <c r="BE84" s="786"/>
      <c r="BF84" s="786"/>
      <c r="BG84" s="971"/>
      <c r="BH84" s="141"/>
      <c r="BI84" s="141"/>
      <c r="BJ84" s="141"/>
      <c r="BK84" s="141"/>
      <c r="BL84" s="141"/>
      <c r="BM84" s="141"/>
      <c r="BN84" s="141"/>
      <c r="BO84" s="141"/>
      <c r="BP84" s="141"/>
      <c r="BQ84" s="141"/>
      <c r="BR84" s="141"/>
      <c r="BS84" s="141"/>
      <c r="BT84" s="141"/>
      <c r="BU84" s="141"/>
      <c r="BV84" s="141"/>
    </row>
    <row r="85" spans="1:74" x14ac:dyDescent="0.2">
      <c r="BK85" s="140"/>
      <c r="BL85" s="140"/>
      <c r="BM85" s="140"/>
      <c r="BN85" s="140"/>
      <c r="BO85" s="140"/>
      <c r="BP85" s="140"/>
      <c r="BQ85" s="140"/>
      <c r="BR85" s="140"/>
      <c r="BS85" s="140"/>
      <c r="BT85" s="140"/>
      <c r="BU85" s="140"/>
      <c r="BV85" s="140"/>
    </row>
    <row r="86" spans="1:74" x14ac:dyDescent="0.2">
      <c r="BK86" s="140"/>
      <c r="BL86" s="140"/>
      <c r="BM86" s="140"/>
      <c r="BN86" s="140"/>
      <c r="BO86" s="140"/>
      <c r="BP86" s="140"/>
      <c r="BQ86" s="140"/>
      <c r="BR86" s="140"/>
      <c r="BS86" s="140"/>
      <c r="BT86" s="140"/>
      <c r="BU86" s="140"/>
      <c r="BV86" s="140"/>
    </row>
    <row r="87" spans="1:74" x14ac:dyDescent="0.2">
      <c r="BK87" s="140"/>
      <c r="BL87" s="140"/>
      <c r="BM87" s="140"/>
      <c r="BN87" s="140"/>
      <c r="BO87" s="140"/>
      <c r="BP87" s="140"/>
      <c r="BQ87" s="140"/>
      <c r="BR87" s="140"/>
      <c r="BS87" s="140"/>
      <c r="BT87" s="140"/>
      <c r="BU87" s="140"/>
      <c r="BV87" s="140"/>
    </row>
    <row r="88" spans="1:74" x14ac:dyDescent="0.2">
      <c r="BK88" s="140"/>
      <c r="BL88" s="140"/>
      <c r="BM88" s="140"/>
      <c r="BN88" s="140"/>
      <c r="BO88" s="140"/>
      <c r="BP88" s="140"/>
      <c r="BQ88" s="140"/>
      <c r="BR88" s="140"/>
      <c r="BS88" s="140"/>
      <c r="BT88" s="140"/>
      <c r="BU88" s="140"/>
      <c r="BV88" s="140"/>
    </row>
    <row r="89" spans="1:74" x14ac:dyDescent="0.2">
      <c r="BK89" s="140"/>
      <c r="BL89" s="140"/>
      <c r="BM89" s="140"/>
      <c r="BN89" s="140"/>
      <c r="BO89" s="140"/>
      <c r="BP89" s="140"/>
      <c r="BQ89" s="140"/>
      <c r="BR89" s="140"/>
      <c r="BS89" s="140"/>
      <c r="BT89" s="140"/>
      <c r="BU89" s="140"/>
      <c r="BV89" s="140"/>
    </row>
    <row r="90" spans="1:74" x14ac:dyDescent="0.2">
      <c r="BK90" s="140"/>
      <c r="BL90" s="140"/>
      <c r="BM90" s="140"/>
      <c r="BN90" s="140"/>
      <c r="BO90" s="140"/>
      <c r="BP90" s="140"/>
      <c r="BQ90" s="140"/>
      <c r="BR90" s="140"/>
      <c r="BS90" s="140"/>
      <c r="BT90" s="140"/>
      <c r="BU90" s="140"/>
      <c r="BV90" s="140"/>
    </row>
    <row r="91" spans="1:74" x14ac:dyDescent="0.2">
      <c r="BK91" s="140"/>
      <c r="BL91" s="140"/>
      <c r="BM91" s="140"/>
      <c r="BN91" s="140"/>
      <c r="BO91" s="140"/>
      <c r="BP91" s="140"/>
      <c r="BQ91" s="140"/>
      <c r="BR91" s="140"/>
      <c r="BS91" s="140"/>
      <c r="BT91" s="140"/>
      <c r="BU91" s="140"/>
      <c r="BV91" s="140"/>
    </row>
    <row r="92" spans="1:74" x14ac:dyDescent="0.2">
      <c r="BK92" s="140"/>
      <c r="BL92" s="140"/>
      <c r="BM92" s="140"/>
      <c r="BN92" s="140"/>
      <c r="BO92" s="140"/>
      <c r="BP92" s="140"/>
      <c r="BQ92" s="140"/>
      <c r="BR92" s="140"/>
      <c r="BS92" s="140"/>
      <c r="BT92" s="140"/>
      <c r="BU92" s="140"/>
      <c r="BV92" s="140"/>
    </row>
    <row r="93" spans="1:74" x14ac:dyDescent="0.2">
      <c r="BK93" s="140"/>
      <c r="BL93" s="140"/>
      <c r="BM93" s="140"/>
      <c r="BN93" s="140"/>
      <c r="BO93" s="140"/>
      <c r="BP93" s="140"/>
      <c r="BQ93" s="140"/>
      <c r="BR93" s="140"/>
      <c r="BS93" s="140"/>
      <c r="BT93" s="140"/>
      <c r="BU93" s="140"/>
      <c r="BV93" s="140"/>
    </row>
    <row r="94" spans="1:74" x14ac:dyDescent="0.2">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c r="AM94" s="65"/>
      <c r="AN94" s="65"/>
      <c r="AO94" s="65"/>
      <c r="AP94" s="65"/>
      <c r="AQ94" s="65"/>
      <c r="AR94" s="65"/>
      <c r="AS94" s="65"/>
      <c r="AT94" s="65"/>
      <c r="AU94" s="65"/>
      <c r="AV94" s="65"/>
      <c r="AW94" s="65"/>
      <c r="AX94" s="65"/>
      <c r="AY94" s="142"/>
      <c r="AZ94" s="142"/>
      <c r="BA94" s="142"/>
      <c r="BB94" s="142"/>
      <c r="BC94" s="142"/>
      <c r="BD94" s="787"/>
      <c r="BE94" s="787"/>
      <c r="BF94" s="787"/>
      <c r="BG94" s="972"/>
      <c r="BH94" s="142"/>
      <c r="BI94" s="142"/>
      <c r="BJ94" s="142"/>
      <c r="BK94" s="142"/>
      <c r="BL94" s="142"/>
      <c r="BM94" s="142"/>
      <c r="BN94" s="142"/>
      <c r="BO94" s="142"/>
      <c r="BP94" s="142"/>
      <c r="BQ94" s="142"/>
      <c r="BR94" s="142"/>
      <c r="BS94" s="142"/>
      <c r="BT94" s="142"/>
      <c r="BU94" s="142"/>
      <c r="BV94" s="142"/>
    </row>
    <row r="95" spans="1:74" x14ac:dyDescent="0.2">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c r="AH95" s="65"/>
      <c r="AI95" s="65"/>
      <c r="AJ95" s="65"/>
      <c r="AK95" s="65"/>
      <c r="AL95" s="65"/>
      <c r="AM95" s="65"/>
      <c r="AN95" s="65"/>
      <c r="AO95" s="65"/>
      <c r="AP95" s="65"/>
      <c r="AQ95" s="65"/>
      <c r="AR95" s="65"/>
      <c r="AS95" s="65"/>
      <c r="AT95" s="65"/>
      <c r="AU95" s="65"/>
      <c r="AV95" s="65"/>
      <c r="AW95" s="65"/>
      <c r="AX95" s="65"/>
      <c r="AY95" s="142"/>
      <c r="AZ95" s="142"/>
      <c r="BA95" s="142"/>
      <c r="BB95" s="142"/>
      <c r="BC95" s="142"/>
      <c r="BD95" s="787"/>
      <c r="BE95" s="787"/>
      <c r="BF95" s="787"/>
      <c r="BG95" s="972"/>
      <c r="BH95" s="142"/>
      <c r="BI95" s="142"/>
      <c r="BJ95" s="142"/>
      <c r="BK95" s="142"/>
      <c r="BL95" s="142"/>
      <c r="BM95" s="142"/>
      <c r="BN95" s="142"/>
      <c r="BO95" s="142"/>
      <c r="BP95" s="142"/>
      <c r="BQ95" s="142"/>
      <c r="BR95" s="142"/>
      <c r="BS95" s="142"/>
      <c r="BT95" s="142"/>
      <c r="BU95" s="142"/>
      <c r="BV95" s="142"/>
    </row>
    <row r="96" spans="1:74" x14ac:dyDescent="0.2">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c r="AQ96" s="65"/>
      <c r="AR96" s="65"/>
      <c r="AS96" s="65"/>
      <c r="AT96" s="65"/>
      <c r="AU96" s="65"/>
      <c r="AV96" s="65"/>
      <c r="AW96" s="65"/>
      <c r="AX96" s="65"/>
      <c r="AY96" s="142"/>
      <c r="AZ96" s="142"/>
      <c r="BA96" s="142"/>
      <c r="BB96" s="142"/>
      <c r="BC96" s="142"/>
      <c r="BD96" s="787"/>
      <c r="BE96" s="787"/>
      <c r="BF96" s="787"/>
      <c r="BG96" s="972"/>
      <c r="BH96" s="142"/>
      <c r="BI96" s="142"/>
      <c r="BJ96" s="142"/>
      <c r="BK96" s="142"/>
      <c r="BL96" s="142"/>
      <c r="BM96" s="142"/>
      <c r="BN96" s="142"/>
      <c r="BO96" s="142"/>
      <c r="BP96" s="142"/>
      <c r="BQ96" s="142"/>
      <c r="BR96" s="142"/>
      <c r="BS96" s="142"/>
      <c r="BT96" s="142"/>
      <c r="BU96" s="142"/>
      <c r="BV96" s="142"/>
    </row>
    <row r="97" spans="3:74" x14ac:dyDescent="0.2">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c r="AK97" s="65"/>
      <c r="AL97" s="65"/>
      <c r="AM97" s="65"/>
      <c r="AN97" s="65"/>
      <c r="AO97" s="65"/>
      <c r="AP97" s="65"/>
      <c r="AQ97" s="65"/>
      <c r="AR97" s="65"/>
      <c r="AS97" s="65"/>
      <c r="AT97" s="65"/>
      <c r="AU97" s="65"/>
      <c r="AV97" s="65"/>
      <c r="AW97" s="65"/>
      <c r="AX97" s="65"/>
      <c r="AY97" s="142"/>
      <c r="AZ97" s="142"/>
      <c r="BA97" s="142"/>
      <c r="BB97" s="142"/>
      <c r="BC97" s="142"/>
      <c r="BD97" s="787"/>
      <c r="BE97" s="787"/>
      <c r="BF97" s="787"/>
      <c r="BG97" s="972"/>
      <c r="BH97" s="142"/>
      <c r="BI97" s="142"/>
      <c r="BJ97" s="142"/>
      <c r="BK97" s="142"/>
      <c r="BL97" s="142"/>
      <c r="BM97" s="142"/>
      <c r="BN97" s="142"/>
      <c r="BO97" s="142"/>
      <c r="BP97" s="142"/>
      <c r="BQ97" s="142"/>
      <c r="BR97" s="142"/>
      <c r="BS97" s="142"/>
      <c r="BT97" s="142"/>
      <c r="BU97" s="142"/>
      <c r="BV97" s="142"/>
    </row>
    <row r="98" spans="3:74" x14ac:dyDescent="0.2">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c r="AK98" s="65"/>
      <c r="AL98" s="65"/>
      <c r="AM98" s="65"/>
      <c r="AN98" s="65"/>
      <c r="AO98" s="65"/>
      <c r="AP98" s="65"/>
      <c r="AQ98" s="65"/>
      <c r="AR98" s="65"/>
      <c r="AS98" s="65"/>
      <c r="AT98" s="65"/>
      <c r="AU98" s="65"/>
      <c r="AV98" s="65"/>
      <c r="AW98" s="65"/>
      <c r="AX98" s="65"/>
      <c r="AY98" s="142"/>
      <c r="AZ98" s="142"/>
      <c r="BA98" s="142"/>
      <c r="BB98" s="142"/>
      <c r="BC98" s="142"/>
      <c r="BD98" s="787"/>
      <c r="BE98" s="787"/>
      <c r="BF98" s="787"/>
      <c r="BG98" s="972"/>
      <c r="BH98" s="142"/>
      <c r="BI98" s="142"/>
      <c r="BJ98" s="142"/>
      <c r="BK98" s="142"/>
      <c r="BL98" s="142"/>
      <c r="BM98" s="142"/>
      <c r="BN98" s="142"/>
      <c r="BO98" s="142"/>
      <c r="BP98" s="142"/>
      <c r="BQ98" s="142"/>
      <c r="BR98" s="142"/>
      <c r="BS98" s="142"/>
      <c r="BT98" s="142"/>
      <c r="BU98" s="142"/>
      <c r="BV98" s="142"/>
    </row>
    <row r="99" spans="3:74" x14ac:dyDescent="0.2">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c r="AK99" s="65"/>
      <c r="AL99" s="65"/>
      <c r="AM99" s="65"/>
      <c r="AN99" s="65"/>
      <c r="AO99" s="65"/>
      <c r="AP99" s="65"/>
      <c r="AQ99" s="65"/>
      <c r="AR99" s="65"/>
      <c r="AS99" s="65"/>
      <c r="AT99" s="65"/>
      <c r="AU99" s="65"/>
      <c r="AV99" s="65"/>
      <c r="AW99" s="65"/>
      <c r="AX99" s="65"/>
      <c r="AY99" s="142"/>
      <c r="AZ99" s="142"/>
      <c r="BA99" s="142"/>
      <c r="BB99" s="142"/>
      <c r="BC99" s="142"/>
      <c r="BD99" s="787"/>
      <c r="BE99" s="787"/>
      <c r="BF99" s="787"/>
      <c r="BG99" s="972"/>
      <c r="BH99" s="142"/>
      <c r="BI99" s="142"/>
      <c r="BJ99" s="142"/>
      <c r="BK99" s="142"/>
      <c r="BL99" s="142"/>
      <c r="BM99" s="142"/>
      <c r="BN99" s="142"/>
      <c r="BO99" s="142"/>
      <c r="BP99" s="142"/>
      <c r="BQ99" s="142"/>
      <c r="BR99" s="142"/>
      <c r="BS99" s="142"/>
      <c r="BT99" s="142"/>
      <c r="BU99" s="142"/>
      <c r="BV99" s="142"/>
    </row>
    <row r="100" spans="3:74" x14ac:dyDescent="0.2">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c r="AM100" s="65"/>
      <c r="AN100" s="65"/>
      <c r="AO100" s="65"/>
      <c r="AP100" s="65"/>
      <c r="AQ100" s="65"/>
      <c r="AR100" s="65"/>
      <c r="AS100" s="65"/>
      <c r="AT100" s="65"/>
      <c r="AU100" s="65"/>
      <c r="AV100" s="65"/>
      <c r="AW100" s="65"/>
      <c r="AX100" s="65"/>
      <c r="AY100" s="142"/>
      <c r="AZ100" s="142"/>
      <c r="BA100" s="142"/>
      <c r="BB100" s="142"/>
      <c r="BC100" s="142"/>
      <c r="BD100" s="787"/>
      <c r="BE100" s="787"/>
      <c r="BF100" s="787"/>
      <c r="BG100" s="972"/>
      <c r="BH100" s="142"/>
      <c r="BI100" s="142"/>
      <c r="BJ100" s="142"/>
      <c r="BK100" s="142"/>
      <c r="BL100" s="142"/>
      <c r="BM100" s="142"/>
      <c r="BN100" s="142"/>
      <c r="BO100" s="142"/>
      <c r="BP100" s="142"/>
      <c r="BQ100" s="142"/>
      <c r="BR100" s="142"/>
      <c r="BS100" s="142"/>
      <c r="BT100" s="142"/>
      <c r="BU100" s="142"/>
      <c r="BV100" s="142"/>
    </row>
    <row r="101" spans="3:74" x14ac:dyDescent="0.2">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c r="AK101" s="65"/>
      <c r="AL101" s="65"/>
      <c r="AM101" s="65"/>
      <c r="AN101" s="65"/>
      <c r="AO101" s="65"/>
      <c r="AP101" s="65"/>
      <c r="AQ101" s="65"/>
      <c r="AR101" s="65"/>
      <c r="AS101" s="65"/>
      <c r="AT101" s="65"/>
      <c r="AU101" s="65"/>
      <c r="AV101" s="65"/>
      <c r="AW101" s="65"/>
      <c r="AX101" s="65"/>
      <c r="AY101" s="142"/>
      <c r="AZ101" s="142"/>
      <c r="BA101" s="142"/>
      <c r="BB101" s="142"/>
      <c r="BC101" s="142"/>
      <c r="BD101" s="787"/>
      <c r="BE101" s="787"/>
      <c r="BF101" s="787"/>
      <c r="BG101" s="972"/>
      <c r="BH101" s="142"/>
      <c r="BI101" s="142"/>
      <c r="BJ101" s="142"/>
      <c r="BK101" s="142"/>
      <c r="BL101" s="142"/>
      <c r="BM101" s="142"/>
      <c r="BN101" s="142"/>
      <c r="BO101" s="142"/>
      <c r="BP101" s="142"/>
      <c r="BQ101" s="142"/>
      <c r="BR101" s="142"/>
      <c r="BS101" s="142"/>
      <c r="BT101" s="142"/>
      <c r="BU101" s="142"/>
      <c r="BV101" s="142"/>
    </row>
    <row r="102" spans="3:74" x14ac:dyDescent="0.2">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65"/>
      <c r="AS102" s="65"/>
      <c r="AT102" s="65"/>
      <c r="AU102" s="65"/>
      <c r="AV102" s="65"/>
      <c r="AW102" s="65"/>
      <c r="AX102" s="65"/>
      <c r="AY102" s="142"/>
      <c r="AZ102" s="142"/>
      <c r="BA102" s="142"/>
      <c r="BB102" s="142"/>
      <c r="BC102" s="142"/>
      <c r="BD102" s="787"/>
      <c r="BE102" s="787"/>
      <c r="BF102" s="787"/>
      <c r="BG102" s="972"/>
      <c r="BH102" s="142"/>
      <c r="BI102" s="142"/>
      <c r="BJ102" s="142"/>
      <c r="BK102" s="142"/>
      <c r="BL102" s="142"/>
      <c r="BM102" s="142"/>
      <c r="BN102" s="142"/>
      <c r="BO102" s="142"/>
      <c r="BP102" s="142"/>
      <c r="BQ102" s="142"/>
      <c r="BR102" s="142"/>
      <c r="BS102" s="142"/>
      <c r="BT102" s="142"/>
      <c r="BU102" s="142"/>
      <c r="BV102" s="142"/>
    </row>
    <row r="103" spans="3:74" x14ac:dyDescent="0.2">
      <c r="BK103" s="140"/>
      <c r="BL103" s="140"/>
      <c r="BM103" s="140"/>
      <c r="BN103" s="140"/>
      <c r="BO103" s="140"/>
      <c r="BP103" s="140"/>
      <c r="BQ103" s="140"/>
      <c r="BR103" s="140"/>
      <c r="BS103" s="140"/>
      <c r="BT103" s="140"/>
      <c r="BU103" s="140"/>
      <c r="BV103" s="140"/>
    </row>
    <row r="104" spans="3:74" x14ac:dyDescent="0.2">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143"/>
      <c r="AZ104" s="143"/>
      <c r="BA104" s="143"/>
      <c r="BB104" s="143"/>
      <c r="BC104" s="143"/>
      <c r="BD104" s="788"/>
      <c r="BE104" s="788"/>
      <c r="BF104" s="788"/>
      <c r="BG104" s="973"/>
      <c r="BH104" s="143"/>
      <c r="BI104" s="143"/>
      <c r="BJ104" s="143"/>
      <c r="BK104" s="143"/>
      <c r="BL104" s="143"/>
      <c r="BM104" s="143"/>
      <c r="BN104" s="143"/>
      <c r="BO104" s="143"/>
      <c r="BP104" s="143"/>
      <c r="BQ104" s="143"/>
      <c r="BR104" s="143"/>
      <c r="BS104" s="143"/>
      <c r="BT104" s="143"/>
      <c r="BU104" s="143"/>
      <c r="BV104" s="143"/>
    </row>
    <row r="105" spans="3:74" x14ac:dyDescent="0.2">
      <c r="BK105" s="140"/>
      <c r="BL105" s="140"/>
      <c r="BM105" s="140"/>
      <c r="BN105" s="140"/>
      <c r="BO105" s="140"/>
      <c r="BP105" s="140"/>
      <c r="BQ105" s="140"/>
      <c r="BR105" s="140"/>
      <c r="BS105" s="140"/>
      <c r="BT105" s="140"/>
      <c r="BU105" s="140"/>
      <c r="BV105" s="140"/>
    </row>
    <row r="106" spans="3:74" x14ac:dyDescent="0.2">
      <c r="BK106" s="140"/>
      <c r="BL106" s="140"/>
      <c r="BM106" s="140"/>
      <c r="BN106" s="140"/>
      <c r="BO106" s="140"/>
      <c r="BP106" s="140"/>
      <c r="BQ106" s="140"/>
      <c r="BR106" s="140"/>
      <c r="BS106" s="140"/>
      <c r="BT106" s="140"/>
      <c r="BU106" s="140"/>
      <c r="BV106" s="140"/>
    </row>
    <row r="107" spans="3:74" x14ac:dyDescent="0.2">
      <c r="BK107" s="140"/>
      <c r="BL107" s="140"/>
      <c r="BM107" s="140"/>
      <c r="BN107" s="140"/>
      <c r="BO107" s="140"/>
      <c r="BP107" s="140"/>
      <c r="BQ107" s="140"/>
      <c r="BR107" s="140"/>
      <c r="BS107" s="140"/>
      <c r="BT107" s="140"/>
      <c r="BU107" s="140"/>
      <c r="BV107" s="140"/>
    </row>
    <row r="108" spans="3:74" x14ac:dyDescent="0.2">
      <c r="BK108" s="140"/>
      <c r="BL108" s="140"/>
      <c r="BM108" s="140"/>
      <c r="BN108" s="140"/>
      <c r="BO108" s="140"/>
      <c r="BP108" s="140"/>
      <c r="BQ108" s="140"/>
      <c r="BR108" s="140"/>
      <c r="BS108" s="140"/>
      <c r="BT108" s="140"/>
      <c r="BU108" s="140"/>
      <c r="BV108" s="140"/>
    </row>
    <row r="109" spans="3:74" x14ac:dyDescent="0.2">
      <c r="BK109" s="140"/>
      <c r="BL109" s="140"/>
      <c r="BM109" s="140"/>
      <c r="BN109" s="140"/>
      <c r="BO109" s="140"/>
      <c r="BP109" s="140"/>
      <c r="BQ109" s="140"/>
      <c r="BR109" s="140"/>
      <c r="BS109" s="140"/>
      <c r="BT109" s="140"/>
      <c r="BU109" s="140"/>
      <c r="BV109" s="140"/>
    </row>
    <row r="110" spans="3:74" x14ac:dyDescent="0.2">
      <c r="BK110" s="140"/>
      <c r="BL110" s="140"/>
      <c r="BM110" s="140"/>
      <c r="BN110" s="140"/>
      <c r="BO110" s="140"/>
      <c r="BP110" s="140"/>
      <c r="BQ110" s="140"/>
      <c r="BR110" s="140"/>
      <c r="BS110" s="140"/>
      <c r="BT110" s="140"/>
      <c r="BU110" s="140"/>
      <c r="BV110" s="140"/>
    </row>
    <row r="111" spans="3:74" x14ac:dyDescent="0.2">
      <c r="BK111" s="140"/>
      <c r="BL111" s="140"/>
      <c r="BM111" s="140"/>
      <c r="BN111" s="140"/>
      <c r="BO111" s="140"/>
      <c r="BP111" s="140"/>
      <c r="BQ111" s="140"/>
      <c r="BR111" s="140"/>
      <c r="BS111" s="140"/>
      <c r="BT111" s="140"/>
      <c r="BU111" s="140"/>
      <c r="BV111" s="140"/>
    </row>
    <row r="112" spans="3:74" x14ac:dyDescent="0.2">
      <c r="BK112" s="140"/>
      <c r="BL112" s="140"/>
      <c r="BM112" s="140"/>
      <c r="BN112" s="140"/>
      <c r="BO112" s="140"/>
      <c r="BP112" s="140"/>
      <c r="BQ112" s="140"/>
      <c r="BR112" s="140"/>
      <c r="BS112" s="140"/>
      <c r="BT112" s="140"/>
      <c r="BU112" s="140"/>
      <c r="BV112" s="140"/>
    </row>
    <row r="113" spans="63:74" x14ac:dyDescent="0.2">
      <c r="BK113" s="140"/>
      <c r="BL113" s="140"/>
      <c r="BM113" s="140"/>
      <c r="BN113" s="140"/>
      <c r="BO113" s="140"/>
      <c r="BP113" s="140"/>
      <c r="BQ113" s="140"/>
      <c r="BR113" s="140"/>
      <c r="BS113" s="140"/>
      <c r="BT113" s="140"/>
      <c r="BU113" s="140"/>
      <c r="BV113" s="140"/>
    </row>
    <row r="114" spans="63:74" x14ac:dyDescent="0.2">
      <c r="BK114" s="140"/>
      <c r="BL114" s="140"/>
      <c r="BM114" s="140"/>
      <c r="BN114" s="140"/>
      <c r="BO114" s="140"/>
      <c r="BP114" s="140"/>
      <c r="BQ114" s="140"/>
      <c r="BR114" s="140"/>
      <c r="BS114" s="140"/>
      <c r="BT114" s="140"/>
      <c r="BU114" s="140"/>
      <c r="BV114" s="140"/>
    </row>
    <row r="115" spans="63:74" x14ac:dyDescent="0.2">
      <c r="BK115" s="140"/>
      <c r="BL115" s="140"/>
      <c r="BM115" s="140"/>
      <c r="BN115" s="140"/>
      <c r="BO115" s="140"/>
      <c r="BP115" s="140"/>
      <c r="BQ115" s="140"/>
      <c r="BR115" s="140"/>
      <c r="BS115" s="140"/>
      <c r="BT115" s="140"/>
      <c r="BU115" s="140"/>
      <c r="BV115" s="140"/>
    </row>
    <row r="116" spans="63:74" x14ac:dyDescent="0.2">
      <c r="BK116" s="140"/>
      <c r="BL116" s="140"/>
      <c r="BM116" s="140"/>
      <c r="BN116" s="140"/>
      <c r="BO116" s="140"/>
      <c r="BP116" s="140"/>
      <c r="BQ116" s="140"/>
      <c r="BR116" s="140"/>
      <c r="BS116" s="140"/>
      <c r="BT116" s="140"/>
      <c r="BU116" s="140"/>
      <c r="BV116" s="140"/>
    </row>
    <row r="117" spans="63:74" x14ac:dyDescent="0.2">
      <c r="BK117" s="140"/>
      <c r="BL117" s="140"/>
      <c r="BM117" s="140"/>
      <c r="BN117" s="140"/>
      <c r="BO117" s="140"/>
      <c r="BP117" s="140"/>
      <c r="BQ117" s="140"/>
      <c r="BR117" s="140"/>
      <c r="BS117" s="140"/>
      <c r="BT117" s="140"/>
      <c r="BU117" s="140"/>
      <c r="BV117" s="140"/>
    </row>
    <row r="118" spans="63:74" x14ac:dyDescent="0.2">
      <c r="BK118" s="140"/>
      <c r="BL118" s="140"/>
      <c r="BM118" s="140"/>
      <c r="BN118" s="140"/>
      <c r="BO118" s="140"/>
      <c r="BP118" s="140"/>
      <c r="BQ118" s="140"/>
      <c r="BR118" s="140"/>
      <c r="BS118" s="140"/>
      <c r="BT118" s="140"/>
      <c r="BU118" s="140"/>
      <c r="BV118" s="140"/>
    </row>
    <row r="119" spans="63:74" x14ac:dyDescent="0.2">
      <c r="BK119" s="140"/>
      <c r="BL119" s="140"/>
      <c r="BM119" s="140"/>
      <c r="BN119" s="140"/>
      <c r="BO119" s="140"/>
      <c r="BP119" s="140"/>
      <c r="BQ119" s="140"/>
      <c r="BR119" s="140"/>
      <c r="BS119" s="140"/>
      <c r="BT119" s="140"/>
      <c r="BU119" s="140"/>
      <c r="BV119" s="140"/>
    </row>
    <row r="120" spans="63:74" x14ac:dyDescent="0.2">
      <c r="BK120" s="140"/>
      <c r="BL120" s="140"/>
      <c r="BM120" s="140"/>
      <c r="BN120" s="140"/>
      <c r="BO120" s="140"/>
      <c r="BP120" s="140"/>
      <c r="BQ120" s="140"/>
      <c r="BR120" s="140"/>
      <c r="BS120" s="140"/>
      <c r="BT120" s="140"/>
      <c r="BU120" s="140"/>
      <c r="BV120" s="140"/>
    </row>
    <row r="121" spans="63:74" x14ac:dyDescent="0.2">
      <c r="BK121" s="140"/>
      <c r="BL121" s="140"/>
      <c r="BM121" s="140"/>
      <c r="BN121" s="140"/>
      <c r="BO121" s="140"/>
      <c r="BP121" s="140"/>
      <c r="BQ121" s="140"/>
      <c r="BR121" s="140"/>
      <c r="BS121" s="140"/>
      <c r="BT121" s="140"/>
      <c r="BU121" s="140"/>
      <c r="BV121" s="140"/>
    </row>
    <row r="122" spans="63:74" x14ac:dyDescent="0.2">
      <c r="BK122" s="140"/>
      <c r="BL122" s="140"/>
      <c r="BM122" s="140"/>
      <c r="BN122" s="140"/>
      <c r="BO122" s="140"/>
      <c r="BP122" s="140"/>
      <c r="BQ122" s="140"/>
      <c r="BR122" s="140"/>
      <c r="BS122" s="140"/>
      <c r="BT122" s="140"/>
      <c r="BU122" s="140"/>
      <c r="BV122" s="140"/>
    </row>
    <row r="123" spans="63:74" x14ac:dyDescent="0.2">
      <c r="BK123" s="140"/>
      <c r="BL123" s="140"/>
      <c r="BM123" s="140"/>
      <c r="BN123" s="140"/>
      <c r="BO123" s="140"/>
      <c r="BP123" s="140"/>
      <c r="BQ123" s="140"/>
      <c r="BR123" s="140"/>
      <c r="BS123" s="140"/>
      <c r="BT123" s="140"/>
      <c r="BU123" s="140"/>
      <c r="BV123" s="140"/>
    </row>
    <row r="124" spans="63:74" x14ac:dyDescent="0.2">
      <c r="BK124" s="140"/>
      <c r="BL124" s="140"/>
      <c r="BM124" s="140"/>
      <c r="BN124" s="140"/>
      <c r="BO124" s="140"/>
      <c r="BP124" s="140"/>
      <c r="BQ124" s="140"/>
      <c r="BR124" s="140"/>
      <c r="BS124" s="140"/>
      <c r="BT124" s="140"/>
      <c r="BU124" s="140"/>
      <c r="BV124" s="140"/>
    </row>
    <row r="125" spans="63:74" x14ac:dyDescent="0.2">
      <c r="BK125" s="140"/>
      <c r="BL125" s="140"/>
      <c r="BM125" s="140"/>
      <c r="BN125" s="140"/>
      <c r="BO125" s="140"/>
      <c r="BP125" s="140"/>
      <c r="BQ125" s="140"/>
      <c r="BR125" s="140"/>
      <c r="BS125" s="140"/>
      <c r="BT125" s="140"/>
      <c r="BU125" s="140"/>
      <c r="BV125" s="140"/>
    </row>
    <row r="126" spans="63:74" x14ac:dyDescent="0.2">
      <c r="BK126" s="140"/>
      <c r="BL126" s="140"/>
      <c r="BM126" s="140"/>
      <c r="BN126" s="140"/>
      <c r="BO126" s="140"/>
      <c r="BP126" s="140"/>
      <c r="BQ126" s="140"/>
      <c r="BR126" s="140"/>
      <c r="BS126" s="140"/>
      <c r="BT126" s="140"/>
      <c r="BU126" s="140"/>
      <c r="BV126" s="140"/>
    </row>
    <row r="127" spans="63:74" x14ac:dyDescent="0.2">
      <c r="BK127" s="140"/>
      <c r="BL127" s="140"/>
      <c r="BM127" s="140"/>
      <c r="BN127" s="140"/>
      <c r="BO127" s="140"/>
      <c r="BP127" s="140"/>
      <c r="BQ127" s="140"/>
      <c r="BR127" s="140"/>
      <c r="BS127" s="140"/>
      <c r="BT127" s="140"/>
      <c r="BU127" s="140"/>
      <c r="BV127" s="140"/>
    </row>
    <row r="128" spans="63:74" x14ac:dyDescent="0.2">
      <c r="BK128" s="140"/>
      <c r="BL128" s="140"/>
      <c r="BM128" s="140"/>
      <c r="BN128" s="140"/>
      <c r="BO128" s="140"/>
      <c r="BP128" s="140"/>
      <c r="BQ128" s="140"/>
      <c r="BR128" s="140"/>
      <c r="BS128" s="140"/>
      <c r="BT128" s="140"/>
      <c r="BU128" s="140"/>
      <c r="BV128" s="140"/>
    </row>
    <row r="129" spans="63:74" x14ac:dyDescent="0.2">
      <c r="BK129" s="140"/>
      <c r="BL129" s="140"/>
      <c r="BM129" s="140"/>
      <c r="BN129" s="140"/>
      <c r="BO129" s="140"/>
      <c r="BP129" s="140"/>
      <c r="BQ129" s="140"/>
      <c r="BR129" s="140"/>
      <c r="BS129" s="140"/>
      <c r="BT129" s="140"/>
      <c r="BU129" s="140"/>
      <c r="BV129" s="140"/>
    </row>
    <row r="130" spans="63:74" x14ac:dyDescent="0.2">
      <c r="BK130" s="140"/>
      <c r="BL130" s="140"/>
      <c r="BM130" s="140"/>
      <c r="BN130" s="140"/>
      <c r="BO130" s="140"/>
      <c r="BP130" s="140"/>
      <c r="BQ130" s="140"/>
      <c r="BR130" s="140"/>
      <c r="BS130" s="140"/>
      <c r="BT130" s="140"/>
      <c r="BU130" s="140"/>
      <c r="BV130" s="140"/>
    </row>
    <row r="131" spans="63:74" x14ac:dyDescent="0.2">
      <c r="BK131" s="140"/>
      <c r="BL131" s="140"/>
      <c r="BM131" s="140"/>
      <c r="BN131" s="140"/>
      <c r="BO131" s="140"/>
      <c r="BP131" s="140"/>
      <c r="BQ131" s="140"/>
      <c r="BR131" s="140"/>
      <c r="BS131" s="140"/>
      <c r="BT131" s="140"/>
      <c r="BU131" s="140"/>
      <c r="BV131" s="140"/>
    </row>
    <row r="132" spans="63:74" x14ac:dyDescent="0.2">
      <c r="BK132" s="140"/>
      <c r="BL132" s="140"/>
      <c r="BM132" s="140"/>
      <c r="BN132" s="140"/>
      <c r="BO132" s="140"/>
      <c r="BP132" s="140"/>
      <c r="BQ132" s="140"/>
      <c r="BR132" s="140"/>
      <c r="BS132" s="140"/>
      <c r="BT132" s="140"/>
      <c r="BU132" s="140"/>
      <c r="BV132" s="140"/>
    </row>
    <row r="133" spans="63:74" x14ac:dyDescent="0.2">
      <c r="BK133" s="140"/>
      <c r="BL133" s="140"/>
      <c r="BM133" s="140"/>
      <c r="BN133" s="140"/>
      <c r="BO133" s="140"/>
      <c r="BP133" s="140"/>
      <c r="BQ133" s="140"/>
      <c r="BR133" s="140"/>
      <c r="BS133" s="140"/>
      <c r="BT133" s="140"/>
      <c r="BU133" s="140"/>
      <c r="BV133" s="140"/>
    </row>
    <row r="134" spans="63:74" x14ac:dyDescent="0.2">
      <c r="BK134" s="140"/>
      <c r="BL134" s="140"/>
      <c r="BM134" s="140"/>
      <c r="BN134" s="140"/>
      <c r="BO134" s="140"/>
      <c r="BP134" s="140"/>
      <c r="BQ134" s="140"/>
      <c r="BR134" s="140"/>
      <c r="BS134" s="140"/>
      <c r="BT134" s="140"/>
      <c r="BU134" s="140"/>
      <c r="BV134" s="140"/>
    </row>
    <row r="135" spans="63:74" x14ac:dyDescent="0.2">
      <c r="BK135" s="140"/>
      <c r="BL135" s="140"/>
      <c r="BM135" s="140"/>
      <c r="BN135" s="140"/>
      <c r="BO135" s="140"/>
      <c r="BP135" s="140"/>
      <c r="BQ135" s="140"/>
      <c r="BR135" s="140"/>
      <c r="BS135" s="140"/>
      <c r="BT135" s="140"/>
      <c r="BU135" s="140"/>
      <c r="BV135" s="140"/>
    </row>
    <row r="136" spans="63:74" x14ac:dyDescent="0.2">
      <c r="BK136" s="140"/>
      <c r="BL136" s="140"/>
      <c r="BM136" s="140"/>
      <c r="BN136" s="140"/>
      <c r="BO136" s="140"/>
      <c r="BP136" s="140"/>
      <c r="BQ136" s="140"/>
      <c r="BR136" s="140"/>
      <c r="BS136" s="140"/>
      <c r="BT136" s="140"/>
      <c r="BU136" s="140"/>
      <c r="BV136" s="140"/>
    </row>
    <row r="137" spans="63:74" x14ac:dyDescent="0.2">
      <c r="BK137" s="140"/>
      <c r="BL137" s="140"/>
      <c r="BM137" s="140"/>
      <c r="BN137" s="140"/>
      <c r="BO137" s="140"/>
      <c r="BP137" s="140"/>
      <c r="BQ137" s="140"/>
      <c r="BR137" s="140"/>
      <c r="BS137" s="140"/>
      <c r="BT137" s="140"/>
      <c r="BU137" s="140"/>
      <c r="BV137" s="140"/>
    </row>
    <row r="138" spans="63:74" x14ac:dyDescent="0.2">
      <c r="BK138" s="140"/>
      <c r="BL138" s="140"/>
      <c r="BM138" s="140"/>
      <c r="BN138" s="140"/>
      <c r="BO138" s="140"/>
      <c r="BP138" s="140"/>
      <c r="BQ138" s="140"/>
      <c r="BR138" s="140"/>
      <c r="BS138" s="140"/>
      <c r="BT138" s="140"/>
      <c r="BU138" s="140"/>
      <c r="BV138" s="140"/>
    </row>
    <row r="139" spans="63:74" x14ac:dyDescent="0.2">
      <c r="BK139" s="140"/>
      <c r="BL139" s="140"/>
      <c r="BM139" s="140"/>
      <c r="BN139" s="140"/>
      <c r="BO139" s="140"/>
      <c r="BP139" s="140"/>
      <c r="BQ139" s="140"/>
      <c r="BR139" s="140"/>
      <c r="BS139" s="140"/>
      <c r="BT139" s="140"/>
      <c r="BU139" s="140"/>
      <c r="BV139" s="140"/>
    </row>
    <row r="140" spans="63:74" x14ac:dyDescent="0.2">
      <c r="BK140" s="140"/>
      <c r="BL140" s="140"/>
      <c r="BM140" s="140"/>
      <c r="BN140" s="140"/>
      <c r="BO140" s="140"/>
      <c r="BP140" s="140"/>
      <c r="BQ140" s="140"/>
      <c r="BR140" s="140"/>
      <c r="BS140" s="140"/>
      <c r="BT140" s="140"/>
      <c r="BU140" s="140"/>
      <c r="BV140" s="140"/>
    </row>
    <row r="141" spans="63:74" x14ac:dyDescent="0.2">
      <c r="BK141" s="140"/>
      <c r="BL141" s="140"/>
      <c r="BM141" s="140"/>
      <c r="BN141" s="140"/>
      <c r="BO141" s="140"/>
      <c r="BP141" s="140"/>
      <c r="BQ141" s="140"/>
      <c r="BR141" s="140"/>
      <c r="BS141" s="140"/>
      <c r="BT141" s="140"/>
      <c r="BU141" s="140"/>
      <c r="BV141" s="140"/>
    </row>
    <row r="142" spans="63:74" x14ac:dyDescent="0.2">
      <c r="BK142" s="140"/>
      <c r="BL142" s="140"/>
      <c r="BM142" s="140"/>
      <c r="BN142" s="140"/>
      <c r="BO142" s="140"/>
      <c r="BP142" s="140"/>
      <c r="BQ142" s="140"/>
      <c r="BR142" s="140"/>
      <c r="BS142" s="140"/>
      <c r="BT142" s="140"/>
      <c r="BU142" s="140"/>
      <c r="BV142" s="140"/>
    </row>
    <row r="143" spans="63:74" x14ac:dyDescent="0.2">
      <c r="BK143" s="140"/>
      <c r="BL143" s="140"/>
      <c r="BM143" s="140"/>
      <c r="BN143" s="140"/>
      <c r="BO143" s="140"/>
      <c r="BP143" s="140"/>
      <c r="BQ143" s="140"/>
      <c r="BR143" s="140"/>
      <c r="BS143" s="140"/>
      <c r="BT143" s="140"/>
      <c r="BU143" s="140"/>
      <c r="BV143" s="140"/>
    </row>
    <row r="144" spans="63:74" x14ac:dyDescent="0.2">
      <c r="BK144" s="140"/>
      <c r="BL144" s="140"/>
      <c r="BM144" s="140"/>
      <c r="BN144" s="140"/>
      <c r="BO144" s="140"/>
      <c r="BP144" s="140"/>
      <c r="BQ144" s="140"/>
      <c r="BR144" s="140"/>
      <c r="BS144" s="140"/>
      <c r="BT144" s="140"/>
      <c r="BU144" s="140"/>
      <c r="BV144" s="140"/>
    </row>
    <row r="145" spans="63:74" x14ac:dyDescent="0.2">
      <c r="BK145" s="140"/>
      <c r="BL145" s="140"/>
      <c r="BM145" s="140"/>
      <c r="BN145" s="140"/>
      <c r="BO145" s="140"/>
      <c r="BP145" s="140"/>
      <c r="BQ145" s="140"/>
      <c r="BR145" s="140"/>
      <c r="BS145" s="140"/>
      <c r="BT145" s="140"/>
      <c r="BU145" s="140"/>
      <c r="BV145" s="140"/>
    </row>
    <row r="146" spans="63:74" x14ac:dyDescent="0.2">
      <c r="BK146" s="140"/>
      <c r="BL146" s="140"/>
      <c r="BM146" s="140"/>
      <c r="BN146" s="140"/>
      <c r="BO146" s="140"/>
      <c r="BP146" s="140"/>
      <c r="BQ146" s="140"/>
      <c r="BR146" s="140"/>
      <c r="BS146" s="140"/>
      <c r="BT146" s="140"/>
      <c r="BU146" s="140"/>
      <c r="BV146" s="140"/>
    </row>
    <row r="147" spans="63:74" x14ac:dyDescent="0.2">
      <c r="BK147" s="140"/>
      <c r="BL147" s="140"/>
      <c r="BM147" s="140"/>
      <c r="BN147" s="140"/>
      <c r="BO147" s="140"/>
      <c r="BP147" s="140"/>
      <c r="BQ147" s="140"/>
      <c r="BR147" s="140"/>
      <c r="BS147" s="140"/>
      <c r="BT147" s="140"/>
      <c r="BU147" s="140"/>
      <c r="BV147" s="140"/>
    </row>
    <row r="148" spans="63:74" x14ac:dyDescent="0.2">
      <c r="BK148" s="140"/>
      <c r="BL148" s="140"/>
      <c r="BM148" s="140"/>
      <c r="BN148" s="140"/>
      <c r="BO148" s="140"/>
      <c r="BP148" s="140"/>
      <c r="BQ148" s="140"/>
      <c r="BR148" s="140"/>
      <c r="BS148" s="140"/>
      <c r="BT148" s="140"/>
      <c r="BU148" s="140"/>
      <c r="BV148" s="140"/>
    </row>
  </sheetData>
  <mergeCells count="18">
    <mergeCell ref="B60:Q60"/>
    <mergeCell ref="B61:Q61"/>
    <mergeCell ref="B62:Q62"/>
    <mergeCell ref="A1:A2"/>
    <mergeCell ref="B54:Q54"/>
    <mergeCell ref="B55:Q55"/>
    <mergeCell ref="B58:Q58"/>
    <mergeCell ref="B57:Q57"/>
    <mergeCell ref="B56:Q56"/>
    <mergeCell ref="B52:Q52"/>
    <mergeCell ref="B59:R59"/>
    <mergeCell ref="BK3:BV3"/>
    <mergeCell ref="B1:AL1"/>
    <mergeCell ref="C3:N3"/>
    <mergeCell ref="O3:Z3"/>
    <mergeCell ref="AA3:AL3"/>
    <mergeCell ref="AM3:AX3"/>
    <mergeCell ref="AY3:BJ3"/>
  </mergeCells>
  <phoneticPr fontId="7" type="noConversion"/>
  <conditionalFormatting sqref="C52:P52">
    <cfRule type="cellIs" dxfId="4" priority="1" stopIfTrue="1" operator="notEqual">
      <formula>0</formula>
    </cfRule>
  </conditionalFormatting>
  <hyperlinks>
    <hyperlink ref="A1:A2" location="Contents!A1" display="Table of Contents" xr:uid="{00000000-0004-0000-10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R33"/>
  <sheetViews>
    <sheetView topLeftCell="A4" workbookViewId="0">
      <selection activeCell="A16" sqref="A16"/>
    </sheetView>
  </sheetViews>
  <sheetFormatPr defaultColWidth="8.5546875" defaultRowHeight="13.2" x14ac:dyDescent="0.25"/>
  <cols>
    <col min="1" max="1" width="13.44140625" style="120" customWidth="1"/>
    <col min="2" max="2" width="90" style="120" customWidth="1"/>
    <col min="3" max="16384" width="8.5546875" style="120"/>
  </cols>
  <sheetData>
    <row r="1" spans="1:18" x14ac:dyDescent="0.25">
      <c r="A1" s="120" t="s">
        <v>237</v>
      </c>
    </row>
    <row r="6" spans="1:18" ht="15.6" x14ac:dyDescent="0.3">
      <c r="B6" s="121" t="str">
        <f>"Short-Term Energy Outlook, "&amp;Dates!D1</f>
        <v>Short-Term Energy Outlook, October 2024</v>
      </c>
    </row>
    <row r="8" spans="1:18" ht="15" customHeight="1" x14ac:dyDescent="0.25">
      <c r="A8" s="122"/>
      <c r="B8" s="123" t="s">
        <v>142</v>
      </c>
      <c r="C8" s="122"/>
      <c r="D8" s="122"/>
      <c r="E8" s="122"/>
      <c r="F8" s="122"/>
      <c r="G8" s="122"/>
      <c r="H8" s="122"/>
      <c r="I8" s="122"/>
      <c r="J8" s="122"/>
      <c r="K8" s="122"/>
      <c r="L8" s="122"/>
      <c r="M8" s="122"/>
      <c r="N8" s="122"/>
      <c r="O8" s="122"/>
      <c r="P8" s="122"/>
      <c r="Q8" s="122"/>
      <c r="R8" s="122"/>
    </row>
    <row r="9" spans="1:18" ht="15" customHeight="1" x14ac:dyDescent="0.25">
      <c r="A9" s="122"/>
      <c r="B9" s="123" t="s">
        <v>782</v>
      </c>
      <c r="C9" s="122"/>
      <c r="D9" s="122"/>
      <c r="E9" s="122"/>
      <c r="F9" s="122"/>
      <c r="G9" s="122"/>
      <c r="H9" s="122"/>
      <c r="I9" s="122"/>
      <c r="J9" s="122"/>
      <c r="K9" s="122"/>
      <c r="L9" s="122"/>
      <c r="M9" s="122"/>
      <c r="N9" s="122"/>
      <c r="O9" s="122"/>
      <c r="P9" s="122"/>
      <c r="Q9" s="122"/>
      <c r="R9" s="122"/>
    </row>
    <row r="10" spans="1:18" ht="15" customHeight="1" x14ac:dyDescent="0.25">
      <c r="A10" s="122"/>
      <c r="B10" s="123" t="s">
        <v>910</v>
      </c>
      <c r="C10" s="124"/>
      <c r="D10" s="124"/>
      <c r="E10" s="124"/>
      <c r="F10" s="124"/>
      <c r="G10" s="124"/>
      <c r="H10" s="124"/>
      <c r="I10" s="124"/>
      <c r="J10" s="124"/>
      <c r="K10" s="124"/>
      <c r="L10" s="124"/>
      <c r="M10" s="124"/>
      <c r="N10" s="124"/>
      <c r="O10" s="124"/>
      <c r="P10" s="124"/>
      <c r="Q10" s="124"/>
      <c r="R10" s="124"/>
    </row>
    <row r="11" spans="1:18" ht="15" customHeight="1" x14ac:dyDescent="0.25">
      <c r="A11" s="122"/>
      <c r="B11" s="123" t="s">
        <v>919</v>
      </c>
      <c r="C11" s="124"/>
      <c r="D11" s="124"/>
      <c r="E11" s="124"/>
      <c r="F11" s="124"/>
      <c r="G11" s="124"/>
      <c r="H11" s="124"/>
      <c r="I11" s="124"/>
      <c r="J11" s="124"/>
      <c r="K11" s="124"/>
      <c r="L11" s="124"/>
      <c r="M11" s="124"/>
      <c r="N11" s="124"/>
      <c r="O11" s="124"/>
      <c r="P11" s="124"/>
      <c r="Q11" s="124"/>
      <c r="R11" s="124"/>
    </row>
    <row r="12" spans="1:18" ht="15" customHeight="1" x14ac:dyDescent="0.25">
      <c r="A12" s="122"/>
      <c r="B12" s="123" t="s">
        <v>918</v>
      </c>
      <c r="C12" s="124"/>
      <c r="D12" s="124"/>
      <c r="E12" s="124"/>
      <c r="F12" s="124"/>
      <c r="G12" s="124"/>
      <c r="H12" s="124"/>
      <c r="I12" s="124"/>
      <c r="J12" s="124"/>
      <c r="K12" s="124"/>
      <c r="L12" s="124"/>
      <c r="M12" s="124"/>
      <c r="N12" s="124"/>
      <c r="O12" s="124"/>
      <c r="P12" s="124"/>
      <c r="Q12" s="124"/>
      <c r="R12" s="124"/>
    </row>
    <row r="13" spans="1:18" ht="15" customHeight="1" x14ac:dyDescent="0.25">
      <c r="A13" s="122"/>
      <c r="B13" s="123" t="s">
        <v>917</v>
      </c>
      <c r="C13" s="124"/>
      <c r="D13" s="124"/>
      <c r="E13" s="124"/>
      <c r="F13" s="124"/>
      <c r="G13" s="124"/>
      <c r="H13" s="124"/>
      <c r="I13" s="124"/>
      <c r="J13" s="124"/>
      <c r="K13" s="124"/>
      <c r="L13" s="124"/>
      <c r="M13" s="124"/>
      <c r="N13" s="124"/>
      <c r="O13" s="124"/>
      <c r="P13" s="124"/>
      <c r="Q13" s="124"/>
      <c r="R13" s="124"/>
    </row>
    <row r="14" spans="1:18" ht="15" customHeight="1" x14ac:dyDescent="0.25">
      <c r="A14" s="122"/>
      <c r="B14" s="123" t="s">
        <v>916</v>
      </c>
      <c r="C14" s="124"/>
      <c r="D14" s="124"/>
      <c r="E14" s="124"/>
      <c r="F14" s="124"/>
      <c r="G14" s="124"/>
      <c r="H14" s="124"/>
      <c r="I14" s="124"/>
      <c r="J14" s="124"/>
      <c r="K14" s="124"/>
      <c r="L14" s="124"/>
      <c r="M14" s="124"/>
      <c r="N14" s="124"/>
      <c r="O14" s="124"/>
      <c r="P14" s="124"/>
      <c r="Q14" s="124"/>
      <c r="R14" s="124"/>
    </row>
    <row r="15" spans="1:18" ht="15" customHeight="1" x14ac:dyDescent="0.25">
      <c r="A15" s="122"/>
      <c r="B15" s="123" t="s">
        <v>909</v>
      </c>
      <c r="C15" s="85"/>
      <c r="D15" s="85"/>
      <c r="E15" s="85"/>
      <c r="F15" s="85"/>
      <c r="G15" s="85"/>
      <c r="H15" s="85"/>
      <c r="I15" s="85"/>
      <c r="J15" s="85"/>
      <c r="K15" s="85"/>
      <c r="L15" s="85"/>
      <c r="M15" s="85"/>
      <c r="N15" s="85"/>
      <c r="O15" s="85"/>
      <c r="P15" s="85"/>
      <c r="Q15" s="85"/>
      <c r="R15" s="85"/>
    </row>
    <row r="16" spans="1:18" ht="15" customHeight="1" x14ac:dyDescent="0.25">
      <c r="A16" s="122"/>
      <c r="B16" s="123" t="s">
        <v>545</v>
      </c>
      <c r="C16" s="125"/>
      <c r="D16" s="125"/>
      <c r="E16" s="125"/>
      <c r="F16" s="125"/>
      <c r="G16" s="125"/>
      <c r="H16" s="125"/>
      <c r="I16" s="125"/>
      <c r="J16" s="125"/>
      <c r="K16" s="125"/>
      <c r="L16" s="125"/>
      <c r="M16" s="125"/>
      <c r="N16" s="125"/>
      <c r="O16" s="125"/>
      <c r="P16" s="125"/>
      <c r="Q16" s="125"/>
      <c r="R16" s="125"/>
    </row>
    <row r="17" spans="1:18" ht="15" customHeight="1" x14ac:dyDescent="0.25">
      <c r="A17" s="122"/>
      <c r="B17" s="123" t="s">
        <v>920</v>
      </c>
      <c r="C17" s="124"/>
      <c r="D17" s="124"/>
      <c r="E17" s="124"/>
      <c r="F17" s="124"/>
      <c r="G17" s="124"/>
      <c r="H17" s="124"/>
      <c r="I17" s="124"/>
      <c r="J17" s="124"/>
      <c r="K17" s="124"/>
      <c r="L17" s="124"/>
      <c r="M17" s="124"/>
      <c r="N17" s="124"/>
      <c r="O17" s="124"/>
      <c r="P17" s="124"/>
      <c r="Q17" s="124"/>
      <c r="R17" s="124"/>
    </row>
    <row r="18" spans="1:18" ht="15" customHeight="1" x14ac:dyDescent="0.25">
      <c r="A18" s="122"/>
      <c r="B18" s="123" t="s">
        <v>1600</v>
      </c>
      <c r="C18" s="124"/>
      <c r="D18" s="124"/>
      <c r="E18" s="124"/>
      <c r="F18" s="124"/>
      <c r="G18" s="124"/>
      <c r="H18" s="124"/>
      <c r="I18" s="124"/>
      <c r="J18" s="124"/>
      <c r="K18" s="124"/>
      <c r="L18" s="124"/>
      <c r="M18" s="124"/>
      <c r="N18" s="124"/>
      <c r="O18" s="124"/>
      <c r="P18" s="124"/>
      <c r="Q18" s="124"/>
      <c r="R18" s="124"/>
    </row>
    <row r="19" spans="1:18" ht="15" customHeight="1" x14ac:dyDescent="0.25">
      <c r="A19" s="122"/>
      <c r="B19" s="123" t="s">
        <v>143</v>
      </c>
      <c r="C19" s="116"/>
      <c r="D19" s="116"/>
      <c r="E19" s="116"/>
      <c r="F19" s="116"/>
      <c r="G19" s="116"/>
      <c r="H19" s="116"/>
      <c r="I19" s="116"/>
      <c r="J19" s="116"/>
      <c r="K19" s="116"/>
      <c r="L19" s="116"/>
      <c r="M19" s="116"/>
      <c r="N19" s="116"/>
      <c r="O19" s="116"/>
      <c r="P19" s="116"/>
      <c r="Q19" s="116"/>
      <c r="R19" s="116"/>
    </row>
    <row r="20" spans="1:18" ht="15" customHeight="1" x14ac:dyDescent="0.25">
      <c r="A20" s="122"/>
      <c r="B20" s="123" t="s">
        <v>921</v>
      </c>
      <c r="C20" s="124"/>
      <c r="D20" s="124"/>
      <c r="E20" s="124"/>
      <c r="F20" s="124"/>
      <c r="G20" s="124"/>
      <c r="H20" s="124"/>
      <c r="I20" s="124"/>
      <c r="J20" s="124"/>
      <c r="K20" s="124"/>
      <c r="L20" s="124"/>
      <c r="M20" s="124"/>
      <c r="N20" s="124"/>
      <c r="O20" s="124"/>
      <c r="P20" s="124"/>
      <c r="Q20" s="124"/>
      <c r="R20" s="124"/>
    </row>
    <row r="21" spans="1:18" ht="15" customHeight="1" x14ac:dyDescent="0.25">
      <c r="A21" s="122"/>
      <c r="B21" s="123" t="s">
        <v>144</v>
      </c>
      <c r="C21" s="127"/>
      <c r="D21" s="127"/>
      <c r="E21" s="127"/>
      <c r="F21" s="127"/>
      <c r="G21" s="127"/>
      <c r="H21" s="127"/>
      <c r="I21" s="127"/>
      <c r="J21" s="127"/>
      <c r="K21" s="127"/>
      <c r="L21" s="127"/>
      <c r="M21" s="127"/>
      <c r="N21" s="127"/>
      <c r="O21" s="127"/>
      <c r="P21" s="127"/>
      <c r="Q21" s="127"/>
      <c r="R21" s="127"/>
    </row>
    <row r="22" spans="1:18" ht="15" customHeight="1" x14ac:dyDescent="0.25">
      <c r="A22" s="122"/>
      <c r="B22" s="123" t="s">
        <v>481</v>
      </c>
      <c r="C22" s="124"/>
      <c r="D22" s="124"/>
      <c r="E22" s="124"/>
      <c r="F22" s="124"/>
      <c r="G22" s="124"/>
      <c r="H22" s="124"/>
      <c r="I22" s="124"/>
      <c r="J22" s="124"/>
      <c r="K22" s="124"/>
      <c r="L22" s="124"/>
      <c r="M22" s="124"/>
      <c r="N22" s="124"/>
      <c r="O22" s="124"/>
      <c r="P22" s="124"/>
      <c r="Q22" s="124"/>
      <c r="R22" s="124"/>
    </row>
    <row r="23" spans="1:18" ht="15" customHeight="1" x14ac:dyDescent="0.25">
      <c r="A23" s="122"/>
      <c r="B23" s="126" t="s">
        <v>922</v>
      </c>
      <c r="C23" s="128"/>
      <c r="D23" s="128"/>
      <c r="E23" s="128"/>
      <c r="F23" s="128"/>
      <c r="G23" s="128"/>
      <c r="H23" s="128"/>
      <c r="I23" s="128"/>
      <c r="J23" s="128"/>
      <c r="K23" s="128"/>
      <c r="L23" s="128"/>
      <c r="M23" s="128"/>
      <c r="N23" s="128"/>
      <c r="O23" s="128"/>
      <c r="P23" s="128"/>
      <c r="Q23" s="128"/>
      <c r="R23" s="128"/>
    </row>
    <row r="24" spans="1:18" ht="15" customHeight="1" x14ac:dyDescent="0.25">
      <c r="A24" s="122"/>
      <c r="B24" s="126" t="s">
        <v>923</v>
      </c>
      <c r="C24" s="124"/>
      <c r="D24" s="124"/>
      <c r="E24" s="124"/>
      <c r="F24" s="124"/>
      <c r="G24" s="124"/>
      <c r="H24" s="124"/>
      <c r="I24" s="124"/>
      <c r="J24" s="124"/>
      <c r="K24" s="124"/>
      <c r="L24" s="124"/>
      <c r="M24" s="124"/>
      <c r="N24" s="124"/>
      <c r="O24" s="124"/>
      <c r="P24" s="124"/>
      <c r="Q24" s="124"/>
      <c r="R24" s="124"/>
    </row>
    <row r="25" spans="1:18" ht="15" customHeight="1" x14ac:dyDescent="0.25">
      <c r="A25" s="122"/>
      <c r="B25" s="126" t="s">
        <v>924</v>
      </c>
      <c r="C25" s="124"/>
      <c r="D25" s="124"/>
      <c r="E25" s="124"/>
      <c r="F25" s="124"/>
      <c r="G25" s="124"/>
      <c r="H25" s="124"/>
      <c r="I25" s="124"/>
      <c r="J25" s="124"/>
      <c r="K25" s="124"/>
      <c r="L25" s="124"/>
      <c r="M25" s="124"/>
      <c r="N25" s="124"/>
      <c r="O25" s="124"/>
      <c r="P25" s="124"/>
      <c r="Q25" s="124"/>
      <c r="R25" s="124"/>
    </row>
    <row r="26" spans="1:18" ht="15" customHeight="1" x14ac:dyDescent="0.25">
      <c r="A26" s="122"/>
      <c r="B26" s="126" t="s">
        <v>925</v>
      </c>
      <c r="C26" s="124"/>
      <c r="D26" s="124"/>
      <c r="E26" s="124"/>
      <c r="F26" s="124"/>
      <c r="G26" s="124"/>
      <c r="H26" s="124"/>
      <c r="I26" s="124"/>
      <c r="J26" s="124"/>
      <c r="K26" s="124"/>
      <c r="L26" s="124"/>
      <c r="M26" s="124"/>
      <c r="N26" s="124"/>
      <c r="O26" s="124"/>
      <c r="P26" s="124"/>
      <c r="Q26" s="124"/>
      <c r="R26" s="124"/>
    </row>
    <row r="27" spans="1:18" ht="15" customHeight="1" x14ac:dyDescent="0.25">
      <c r="A27" s="122"/>
      <c r="B27" s="126" t="s">
        <v>926</v>
      </c>
      <c r="C27" s="124"/>
      <c r="D27" s="124"/>
      <c r="E27" s="124"/>
      <c r="F27" s="124"/>
      <c r="G27" s="124"/>
      <c r="H27" s="124"/>
      <c r="I27" s="124"/>
      <c r="J27" s="124"/>
      <c r="K27" s="124"/>
      <c r="L27" s="124"/>
      <c r="M27" s="124"/>
      <c r="N27" s="124"/>
      <c r="O27" s="124"/>
      <c r="P27" s="124"/>
      <c r="Q27" s="124"/>
      <c r="R27" s="124"/>
    </row>
    <row r="28" spans="1:18" ht="15" customHeight="1" x14ac:dyDescent="0.25">
      <c r="A28" s="122"/>
      <c r="B28" s="126" t="s">
        <v>927</v>
      </c>
      <c r="C28" s="129"/>
      <c r="D28" s="129"/>
      <c r="E28" s="129"/>
      <c r="F28" s="129"/>
      <c r="G28" s="129"/>
      <c r="H28" s="129"/>
      <c r="I28" s="129"/>
      <c r="J28" s="124"/>
      <c r="K28" s="124"/>
      <c r="L28" s="124"/>
      <c r="M28" s="124"/>
      <c r="N28" s="124"/>
      <c r="O28" s="124"/>
      <c r="P28" s="124"/>
      <c r="Q28" s="124"/>
      <c r="R28" s="124"/>
    </row>
    <row r="29" spans="1:18" ht="15" customHeight="1" x14ac:dyDescent="0.35">
      <c r="A29" s="122"/>
      <c r="B29" s="123" t="s">
        <v>60</v>
      </c>
      <c r="C29" s="124"/>
      <c r="D29" s="124"/>
      <c r="E29" s="124"/>
      <c r="F29" s="124"/>
      <c r="G29" s="124"/>
      <c r="H29" s="124"/>
      <c r="I29" s="124"/>
      <c r="J29" s="124"/>
      <c r="K29" s="124"/>
      <c r="L29" s="124"/>
      <c r="M29" s="124"/>
      <c r="N29" s="124"/>
      <c r="O29" s="124"/>
      <c r="P29" s="124"/>
      <c r="Q29" s="124"/>
      <c r="R29" s="124"/>
    </row>
    <row r="30" spans="1:18" ht="15" customHeight="1" x14ac:dyDescent="0.25">
      <c r="A30" s="122"/>
      <c r="B30" s="126" t="s">
        <v>765</v>
      </c>
      <c r="C30" s="124"/>
      <c r="D30" s="124"/>
      <c r="E30" s="124"/>
      <c r="F30" s="124"/>
      <c r="G30" s="124"/>
      <c r="H30" s="124"/>
      <c r="I30" s="124"/>
      <c r="J30" s="124"/>
      <c r="K30" s="124"/>
      <c r="L30" s="124"/>
      <c r="M30" s="124"/>
      <c r="N30" s="124"/>
      <c r="O30" s="124"/>
      <c r="P30" s="124"/>
      <c r="Q30" s="124"/>
      <c r="R30" s="124"/>
    </row>
    <row r="31" spans="1:18" ht="15" customHeight="1" x14ac:dyDescent="0.25">
      <c r="A31" s="122"/>
      <c r="B31" s="126" t="s">
        <v>766</v>
      </c>
      <c r="C31" s="130"/>
      <c r="D31" s="130"/>
      <c r="E31" s="130"/>
      <c r="F31" s="130"/>
      <c r="G31" s="130"/>
      <c r="H31" s="130"/>
      <c r="I31" s="130"/>
      <c r="J31" s="130"/>
      <c r="K31" s="130"/>
      <c r="L31" s="130"/>
      <c r="M31" s="130"/>
      <c r="N31" s="130"/>
      <c r="O31" s="130"/>
      <c r="P31" s="130"/>
      <c r="Q31" s="130"/>
      <c r="R31" s="130"/>
    </row>
    <row r="32" spans="1:18" ht="15" customHeight="1" x14ac:dyDescent="0.25">
      <c r="B32" s="123" t="s">
        <v>1264</v>
      </c>
    </row>
    <row r="33" spans="2:2" ht="15" customHeight="1" x14ac:dyDescent="0.25">
      <c r="B33" s="123" t="s">
        <v>1341</v>
      </c>
    </row>
  </sheetData>
  <phoneticPr fontId="4" type="noConversion"/>
  <hyperlinks>
    <hyperlink ref="B8" location="'1tab'!A1" display="Table 1.  U.S. Energy Markets Summary: Base Case " xr:uid="{00000000-0004-0000-0100-000000000000}"/>
    <hyperlink ref="B9" location="'2tab'!A1" display="Table 2.  Nominal Energy Prices" xr:uid="{00000000-0004-0000-0100-000001000000}"/>
    <hyperlink ref="B10" location="'3atab'!A1" display="Table 3a.  World Petroleum and Other Liquid Fuels Production, Consumption, and Inventories" xr:uid="{00000000-0004-0000-0100-000002000000}"/>
    <hyperlink ref="B11" location="'3btab'!A1" display="Table 3b. Non-OPEC Petroleum and Other Liquid Fuels Production" xr:uid="{00000000-0004-0000-0100-000003000000}"/>
    <hyperlink ref="B12" location="'3ctab'!A1" display="Table 3c. World Petroleum and Other Liquid Fuels Production" xr:uid="{00000000-0004-0000-0100-000004000000}"/>
    <hyperlink ref="B15" location="'4atab'!A1" display="Table 4a.  U.S. Petroleum and Other Liquid Fuels Supply, Consumption, and Inventories" xr:uid="{00000000-0004-0000-0100-000005000000}"/>
    <hyperlink ref="B16" location="'4btab'!A1" display="Table 4b.  U.S. Hydrocarbon Gas Liquids (HGL) and Petroleum Refinery Balances" xr:uid="{00000000-0004-0000-0100-000006000000}"/>
    <hyperlink ref="B17" location="'4ctab'!A1" display="Table 4c. U.S. Regional Motor Gasoline Prices and Inventories" xr:uid="{00000000-0004-0000-0100-000007000000}"/>
    <hyperlink ref="B19" location="'5atab'!A1" display="Table 5a.  U.S. Natural Gas Supply, Consumption, and Inventories: Base Case" xr:uid="{00000000-0004-0000-0100-000008000000}"/>
    <hyperlink ref="B21" location="'6tab'!A1" display="Table 6.  U.S. Coal Supply, Consumption, and Inventories: Base Case" xr:uid="{00000000-0004-0000-0100-000009000000}"/>
    <hyperlink ref="B22" location="'7atab'!A1" display="Table 7a.  U.S. Electricity Industry Overview" xr:uid="{00000000-0004-0000-0100-00000A000000}"/>
    <hyperlink ref="B23" location="'7btab'!A1" display="Table 7b. U.S. Regional Electricity Retail Sales" xr:uid="{00000000-0004-0000-0100-00000B000000}"/>
    <hyperlink ref="B24" location="'7ctab'!A1" display="Table 7c. U.S. Regional Electricity Prices" xr:uid="{00000000-0004-0000-0100-00000C000000}"/>
    <hyperlink ref="B25" location="'7d(1)tab'!A1" display="Table 7d(1). U.S. Regional Electricity Generation, Electric Power Sector (part 1)" xr:uid="{00000000-0004-0000-0100-00000D000000}"/>
    <hyperlink ref="B29" location="'9atab'!A1" display="Table 9a.  U.S. Macroeconomic Indicators and CO2 Emissions " xr:uid="{00000000-0004-0000-0100-00000F000000}"/>
    <hyperlink ref="B30" location="'9btab'!A1" display="Table 9b. U.S. Regional Macroeconomic Data: Base Case" xr:uid="{00000000-0004-0000-0100-000010000000}"/>
    <hyperlink ref="B31" location="'9ctab'!A1" display="Table 9c. U.S. Regional Weather Data: Base Case" xr:uid="{00000000-0004-0000-0100-000011000000}"/>
    <hyperlink ref="B13" location="'3dtab'!A1" display="Table 3d. Total Crude Oil Production" xr:uid="{00000000-0004-0000-0100-000012000000}"/>
    <hyperlink ref="B20" location="'5btab'!A1" display="Table 5b. U.S. Regional Natural Gas Prices" xr:uid="{00000000-0004-0000-0100-000013000000}"/>
    <hyperlink ref="B26" location="'7d(2)tab'!A1" display="Table 7d(2). U.S. Regional Electricity Generation, Electric Power Sector (part 2)" xr:uid="{00000000-0004-0000-0100-000015000000}"/>
    <hyperlink ref="B27" location="'7etab'!A1" display="Table 7e.  U.S. Electric Generating Capacity" xr:uid="{00000000-0004-0000-0100-000016000000}"/>
    <hyperlink ref="B28" location="'8tab'!A1" display="Table 8. U.S. Renewable Energy Consumption" xr:uid="{00000000-0004-0000-0100-00000E000000}"/>
    <hyperlink ref="B14" location="'3etab'!Print_Area" display="Table 3e. World Petroleum and Other Liquid Fuels Consumption" xr:uid="{ABC05E1A-613B-4D68-B5B5-9AB92F0E5BD1}"/>
    <hyperlink ref="B32" location="'10atab'!A1" display="Table 10a.  Drilling Productivity Metrics" xr:uid="{263B7D86-A4E2-4911-826B-BE367E3C28C7}"/>
    <hyperlink ref="B33" location="'10btab'!A1" display="Table 10b. Crude Oil and Natural Gas Production from Shale and Tight Formations" xr:uid="{EE4E04B6-BD36-414C-9663-1D5911D2EEBB}"/>
    <hyperlink ref="B18" location="'4dtab'!A1" display="Table 4d. U.S. Biofuel Supply, Consumption, and Inventories" xr:uid="{2B9322AD-11CF-4060-8309-A3DD51D1072A}"/>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ransitionEvaluation="1" transitionEntry="1" codeName="Sheet10">
    <pageSetUpPr fitToPage="1"/>
  </sheetPr>
  <dimension ref="A1:BV101"/>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G1" sqref="BG1:BG1048576"/>
    </sheetView>
  </sheetViews>
  <sheetFormatPr defaultColWidth="11" defaultRowHeight="10.199999999999999" x14ac:dyDescent="0.2"/>
  <cols>
    <col min="1" max="1" width="10.5546875" style="248" customWidth="1"/>
    <col min="2" max="2" width="27" style="248" customWidth="1"/>
    <col min="3" max="55" width="6.5546875" style="248" customWidth="1"/>
    <col min="56" max="58" width="6.5546875" style="801" customWidth="1"/>
    <col min="59" max="59" width="6.5546875" style="815" customWidth="1"/>
    <col min="60" max="74" width="6.5546875" style="248" customWidth="1"/>
    <col min="75" max="238" width="11" style="248"/>
    <col min="239" max="239" width="1.5546875" style="248" customWidth="1"/>
    <col min="240" max="16384" width="11" style="248"/>
  </cols>
  <sheetData>
    <row r="1" spans="1:74" ht="12.75" customHeight="1" x14ac:dyDescent="0.25">
      <c r="A1" s="1008" t="s">
        <v>479</v>
      </c>
      <c r="B1" s="247" t="s">
        <v>758</v>
      </c>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7"/>
      <c r="AI1" s="247"/>
      <c r="AJ1" s="247"/>
      <c r="AK1" s="247"/>
      <c r="AL1" s="247"/>
      <c r="AM1" s="247"/>
      <c r="AN1" s="247"/>
      <c r="AO1" s="247"/>
      <c r="AP1" s="247"/>
      <c r="AQ1" s="247"/>
      <c r="AR1" s="247"/>
      <c r="AS1" s="247"/>
      <c r="AT1" s="247"/>
      <c r="AU1" s="247"/>
      <c r="AV1" s="247"/>
      <c r="AW1" s="247"/>
      <c r="AX1" s="247"/>
      <c r="AY1" s="247"/>
      <c r="AZ1" s="247"/>
      <c r="BA1" s="247"/>
      <c r="BB1" s="247"/>
      <c r="BC1" s="247"/>
      <c r="BD1" s="789"/>
      <c r="BE1" s="789"/>
      <c r="BF1" s="789"/>
      <c r="BG1" s="789"/>
      <c r="BH1" s="247"/>
      <c r="BI1" s="247"/>
      <c r="BJ1" s="247"/>
      <c r="BK1" s="247"/>
      <c r="BL1" s="247"/>
      <c r="BM1" s="247"/>
      <c r="BN1" s="247"/>
      <c r="BO1" s="247"/>
      <c r="BP1" s="247"/>
      <c r="BQ1" s="247"/>
      <c r="BR1" s="247"/>
      <c r="BS1" s="247"/>
      <c r="BT1" s="247"/>
      <c r="BU1" s="247"/>
      <c r="BV1" s="247"/>
    </row>
    <row r="2" spans="1:74" ht="12.75" customHeight="1" x14ac:dyDescent="0.25">
      <c r="A2" s="1009"/>
      <c r="B2" s="243" t="str">
        <f>"U.S. Energy Information Administration  |  Short-Term Energy Outlook  - "&amp;Dates!D1</f>
        <v>U.S. Energy Information Administration  |  Short-Term Energy Outlook  - October 2024</v>
      </c>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c r="AK2" s="249"/>
      <c r="AL2" s="249"/>
      <c r="AM2" s="249"/>
      <c r="AN2" s="249"/>
      <c r="AO2" s="249"/>
      <c r="AP2" s="249"/>
      <c r="AQ2" s="249"/>
      <c r="AR2" s="249"/>
      <c r="AS2" s="249"/>
      <c r="AT2" s="249"/>
      <c r="AU2" s="249"/>
      <c r="AV2" s="249"/>
      <c r="AW2" s="249"/>
      <c r="AX2" s="249"/>
      <c r="AY2" s="249"/>
      <c r="AZ2" s="249"/>
      <c r="BA2" s="249"/>
      <c r="BB2" s="249"/>
      <c r="BC2" s="249"/>
      <c r="BD2" s="790"/>
      <c r="BE2" s="790"/>
      <c r="BF2" s="790"/>
      <c r="BG2" s="804"/>
      <c r="BH2" s="249"/>
      <c r="BI2" s="249"/>
      <c r="BJ2" s="249"/>
      <c r="BK2" s="249"/>
      <c r="BL2" s="249"/>
      <c r="BM2" s="249"/>
      <c r="BN2" s="249"/>
      <c r="BO2" s="249"/>
      <c r="BP2" s="249"/>
      <c r="BQ2" s="249"/>
      <c r="BR2" s="249"/>
      <c r="BS2" s="249"/>
      <c r="BT2" s="249"/>
      <c r="BU2" s="249"/>
      <c r="BV2" s="249"/>
    </row>
    <row r="3" spans="1:74" ht="12.75" customHeight="1" x14ac:dyDescent="0.2">
      <c r="A3" s="356" t="s">
        <v>781</v>
      </c>
      <c r="B3" s="251"/>
      <c r="C3" s="1104">
        <f>Dates!D3</f>
        <v>2020</v>
      </c>
      <c r="D3" s="1012"/>
      <c r="E3" s="1012"/>
      <c r="F3" s="1012"/>
      <c r="G3" s="1012"/>
      <c r="H3" s="1012"/>
      <c r="I3" s="1012"/>
      <c r="J3" s="1012"/>
      <c r="K3" s="1012"/>
      <c r="L3" s="1012"/>
      <c r="M3" s="1012"/>
      <c r="N3" s="1089"/>
      <c r="O3" s="1011">
        <f>C3+1</f>
        <v>2021</v>
      </c>
      <c r="P3" s="1012"/>
      <c r="Q3" s="1012"/>
      <c r="R3" s="1012"/>
      <c r="S3" s="1012"/>
      <c r="T3" s="1012"/>
      <c r="U3" s="1012"/>
      <c r="V3" s="1012"/>
      <c r="W3" s="1012"/>
      <c r="X3" s="1012"/>
      <c r="Y3" s="1012"/>
      <c r="Z3" s="1089"/>
      <c r="AA3" s="1011">
        <f>O3+1</f>
        <v>2022</v>
      </c>
      <c r="AB3" s="1012"/>
      <c r="AC3" s="1012"/>
      <c r="AD3" s="1012"/>
      <c r="AE3" s="1012"/>
      <c r="AF3" s="1012"/>
      <c r="AG3" s="1012"/>
      <c r="AH3" s="1012"/>
      <c r="AI3" s="1012"/>
      <c r="AJ3" s="1012"/>
      <c r="AK3" s="1012"/>
      <c r="AL3" s="1089"/>
      <c r="AM3" s="1011">
        <f>AA3+1</f>
        <v>2023</v>
      </c>
      <c r="AN3" s="1012"/>
      <c r="AO3" s="1012"/>
      <c r="AP3" s="1012"/>
      <c r="AQ3" s="1012"/>
      <c r="AR3" s="1012"/>
      <c r="AS3" s="1012"/>
      <c r="AT3" s="1012"/>
      <c r="AU3" s="1012"/>
      <c r="AV3" s="1012"/>
      <c r="AW3" s="1012"/>
      <c r="AX3" s="1089"/>
      <c r="AY3" s="1011">
        <f>AM3+1</f>
        <v>2024</v>
      </c>
      <c r="AZ3" s="1012"/>
      <c r="BA3" s="1012"/>
      <c r="BB3" s="1012"/>
      <c r="BC3" s="1012"/>
      <c r="BD3" s="1012"/>
      <c r="BE3" s="1012"/>
      <c r="BF3" s="1012"/>
      <c r="BG3" s="1012"/>
      <c r="BH3" s="1012"/>
      <c r="BI3" s="1012"/>
      <c r="BJ3" s="1089"/>
      <c r="BK3" s="1011">
        <f>AY3+1</f>
        <v>2025</v>
      </c>
      <c r="BL3" s="1012"/>
      <c r="BM3" s="1012"/>
      <c r="BN3" s="1012"/>
      <c r="BO3" s="1012"/>
      <c r="BP3" s="1012"/>
      <c r="BQ3" s="1012"/>
      <c r="BR3" s="1012"/>
      <c r="BS3" s="1012"/>
      <c r="BT3" s="1012"/>
      <c r="BU3" s="1012"/>
      <c r="BV3" s="1089"/>
    </row>
    <row r="4" spans="1:74" ht="12.75" customHeight="1" x14ac:dyDescent="0.2">
      <c r="A4" s="362" t="str">
        <f>TEXT(Dates!$D$2,"dddd, mmmm d, yyyy")</f>
        <v>Thursday, October 3, 2024</v>
      </c>
      <c r="B4" s="252"/>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687"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250"/>
      <c r="B5" s="67" t="s">
        <v>196</v>
      </c>
      <c r="C5" s="253"/>
      <c r="D5" s="514"/>
      <c r="E5" s="514"/>
      <c r="F5" s="514"/>
      <c r="G5" s="514"/>
      <c r="H5" s="514"/>
      <c r="I5" s="514"/>
      <c r="J5" s="514"/>
      <c r="K5" s="514"/>
      <c r="L5" s="514"/>
      <c r="M5" s="514"/>
      <c r="N5" s="254"/>
      <c r="O5" s="253"/>
      <c r="P5" s="514"/>
      <c r="Q5" s="514"/>
      <c r="R5" s="514"/>
      <c r="S5" s="514"/>
      <c r="T5" s="514"/>
      <c r="U5" s="514"/>
      <c r="V5" s="514"/>
      <c r="W5" s="514"/>
      <c r="X5" s="514"/>
      <c r="Y5" s="514"/>
      <c r="Z5" s="254"/>
      <c r="AA5" s="253"/>
      <c r="AB5" s="514"/>
      <c r="AC5" s="514"/>
      <c r="AD5" s="514"/>
      <c r="AE5" s="514"/>
      <c r="AF5" s="514"/>
      <c r="AG5" s="514"/>
      <c r="AH5" s="514"/>
      <c r="AI5" s="514"/>
      <c r="AJ5" s="514"/>
      <c r="AK5" s="514"/>
      <c r="AL5" s="254"/>
      <c r="AM5" s="253"/>
      <c r="AN5" s="514"/>
      <c r="AO5" s="514"/>
      <c r="AP5" s="514"/>
      <c r="AQ5" s="514"/>
      <c r="AR5" s="514"/>
      <c r="AS5" s="514"/>
      <c r="AT5" s="514"/>
      <c r="AU5" s="514"/>
      <c r="AV5" s="514"/>
      <c r="AW5" s="514"/>
      <c r="AX5" s="254"/>
      <c r="AY5" s="253"/>
      <c r="AZ5" s="514"/>
      <c r="BA5" s="514"/>
      <c r="BB5" s="514"/>
      <c r="BC5" s="514"/>
      <c r="BD5" s="791"/>
      <c r="BE5" s="791"/>
      <c r="BF5" s="791"/>
      <c r="BG5" s="791"/>
      <c r="BH5" s="518"/>
      <c r="BI5" s="518"/>
      <c r="BJ5" s="519"/>
      <c r="BK5" s="520"/>
      <c r="BL5" s="518"/>
      <c r="BM5" s="518"/>
      <c r="BN5" s="518"/>
      <c r="BO5" s="518"/>
      <c r="BP5" s="518"/>
      <c r="BQ5" s="518"/>
      <c r="BR5" s="518"/>
      <c r="BS5" s="518"/>
      <c r="BT5" s="518"/>
      <c r="BU5" s="518"/>
      <c r="BV5" s="519"/>
    </row>
    <row r="6" spans="1:74" s="318" customFormat="1" ht="11.1" customHeight="1" x14ac:dyDescent="0.2">
      <c r="A6" s="522" t="s">
        <v>659</v>
      </c>
      <c r="B6" s="524" t="s">
        <v>1053</v>
      </c>
      <c r="C6" s="340">
        <v>327.71017653000001</v>
      </c>
      <c r="D6" s="340">
        <v>306.45559774999998</v>
      </c>
      <c r="E6" s="340">
        <v>296.52242325999998</v>
      </c>
      <c r="F6" s="340">
        <v>267.76744986</v>
      </c>
      <c r="G6" s="340">
        <v>292.54631831</v>
      </c>
      <c r="H6" s="340">
        <v>339.24945969999999</v>
      </c>
      <c r="I6" s="340">
        <v>396.31127501999998</v>
      </c>
      <c r="J6" s="340">
        <v>384.92208768</v>
      </c>
      <c r="K6" s="340">
        <v>320.96814860000001</v>
      </c>
      <c r="L6" s="340">
        <v>301.33099441000002</v>
      </c>
      <c r="M6" s="340">
        <v>289.04609841000001</v>
      </c>
      <c r="N6" s="340">
        <v>330.82642427000002</v>
      </c>
      <c r="O6" s="340">
        <v>335.54450566999998</v>
      </c>
      <c r="P6" s="340">
        <v>312.82397400000002</v>
      </c>
      <c r="Q6" s="340">
        <v>299.43972543000001</v>
      </c>
      <c r="R6" s="340">
        <v>281.76440786000001</v>
      </c>
      <c r="S6" s="340">
        <v>308.07916817</v>
      </c>
      <c r="T6" s="340">
        <v>360.95851453</v>
      </c>
      <c r="U6" s="340">
        <v>391.74394611999998</v>
      </c>
      <c r="V6" s="340">
        <v>399.08334783999999</v>
      </c>
      <c r="W6" s="340">
        <v>335.27434204999997</v>
      </c>
      <c r="X6" s="340">
        <v>307.60663363999998</v>
      </c>
      <c r="Y6" s="340">
        <v>301.49915786999998</v>
      </c>
      <c r="Z6" s="340">
        <v>323.80524208000003</v>
      </c>
      <c r="AA6" s="340">
        <v>359.89904067999998</v>
      </c>
      <c r="AB6" s="340">
        <v>312.19759145</v>
      </c>
      <c r="AC6" s="340">
        <v>311.57311712000001</v>
      </c>
      <c r="AD6" s="340">
        <v>291.85695049999998</v>
      </c>
      <c r="AE6" s="340">
        <v>329.36160821999999</v>
      </c>
      <c r="AF6" s="340">
        <v>366.05012195</v>
      </c>
      <c r="AG6" s="340">
        <v>408.87975003999998</v>
      </c>
      <c r="AH6" s="340">
        <v>398.08350722</v>
      </c>
      <c r="AI6" s="340">
        <v>339.00770985999998</v>
      </c>
      <c r="AJ6" s="340">
        <v>301.45802452999999</v>
      </c>
      <c r="AK6" s="340">
        <v>308.85462962999998</v>
      </c>
      <c r="AL6" s="340">
        <v>347.12402873000002</v>
      </c>
      <c r="AM6" s="340">
        <v>334.69636270000001</v>
      </c>
      <c r="AN6" s="340">
        <v>296.90503307</v>
      </c>
      <c r="AO6" s="340">
        <v>316.97279823000002</v>
      </c>
      <c r="AP6" s="340">
        <v>288.42823565999998</v>
      </c>
      <c r="AQ6" s="340">
        <v>315.11660847000002</v>
      </c>
      <c r="AR6" s="340">
        <v>343.81321014999997</v>
      </c>
      <c r="AS6" s="340">
        <v>412.23485118000002</v>
      </c>
      <c r="AT6" s="340">
        <v>410.08733809</v>
      </c>
      <c r="AU6" s="340">
        <v>345.95578846000001</v>
      </c>
      <c r="AV6" s="340">
        <v>316.80229347</v>
      </c>
      <c r="AW6" s="340">
        <v>308.93419632000001</v>
      </c>
      <c r="AX6" s="340">
        <v>332.39183431999999</v>
      </c>
      <c r="AY6" s="340">
        <v>365.62525951999999</v>
      </c>
      <c r="AZ6" s="340">
        <v>307.77068353999999</v>
      </c>
      <c r="BA6" s="340">
        <v>311.07859660999998</v>
      </c>
      <c r="BB6" s="340">
        <v>297.60654405999998</v>
      </c>
      <c r="BC6" s="340">
        <v>333.11308004</v>
      </c>
      <c r="BD6" s="776">
        <v>377.35303354000001</v>
      </c>
      <c r="BE6" s="776">
        <v>417.04345172000001</v>
      </c>
      <c r="BF6" s="776">
        <v>408.7723441</v>
      </c>
      <c r="BG6" s="776">
        <v>343.31057877000001</v>
      </c>
      <c r="BH6" s="508">
        <v>323.7475</v>
      </c>
      <c r="BI6" s="508">
        <v>310.80070000000001</v>
      </c>
      <c r="BJ6" s="508">
        <v>346.17660000000001</v>
      </c>
      <c r="BK6" s="508">
        <v>364.75349999999997</v>
      </c>
      <c r="BL6" s="508">
        <v>306.26029999999997</v>
      </c>
      <c r="BM6" s="508">
        <v>318.26940000000002</v>
      </c>
      <c r="BN6" s="508">
        <v>302.16120000000001</v>
      </c>
      <c r="BO6" s="508">
        <v>330.3562</v>
      </c>
      <c r="BP6" s="508">
        <v>373.79610000000002</v>
      </c>
      <c r="BQ6" s="508">
        <v>424.44819999999999</v>
      </c>
      <c r="BR6" s="508">
        <v>422.26639999999998</v>
      </c>
      <c r="BS6" s="508">
        <v>354.53660000000002</v>
      </c>
      <c r="BT6" s="508">
        <v>327.54689999999999</v>
      </c>
      <c r="BU6" s="508">
        <v>314.19060000000002</v>
      </c>
      <c r="BV6" s="508">
        <v>349.33550000000002</v>
      </c>
    </row>
    <row r="7" spans="1:74" ht="11.1" customHeight="1" x14ac:dyDescent="0.2">
      <c r="A7" s="255" t="s">
        <v>648</v>
      </c>
      <c r="B7" s="525" t="s">
        <v>1046</v>
      </c>
      <c r="C7" s="515">
        <v>126.42408202999999</v>
      </c>
      <c r="D7" s="515">
        <v>119.19457303999999</v>
      </c>
      <c r="E7" s="515">
        <v>117.34136542</v>
      </c>
      <c r="F7" s="515">
        <v>102.64443218</v>
      </c>
      <c r="G7" s="515">
        <v>109.16109187000001</v>
      </c>
      <c r="H7" s="515">
        <v>134.46183019</v>
      </c>
      <c r="I7" s="515">
        <v>172.27921455000001</v>
      </c>
      <c r="J7" s="515">
        <v>164.32825295999999</v>
      </c>
      <c r="K7" s="515">
        <v>133.01929056</v>
      </c>
      <c r="L7" s="515">
        <v>123.2596329</v>
      </c>
      <c r="M7" s="515">
        <v>101.61117632</v>
      </c>
      <c r="N7" s="515">
        <v>118.57413821999999</v>
      </c>
      <c r="O7" s="515">
        <v>117.19118611</v>
      </c>
      <c r="P7" s="515">
        <v>103.85468902</v>
      </c>
      <c r="Q7" s="515">
        <v>99.285066747000002</v>
      </c>
      <c r="R7" s="515">
        <v>99.825810603999997</v>
      </c>
      <c r="S7" s="515">
        <v>106.66888569</v>
      </c>
      <c r="T7" s="515">
        <v>140.55194931</v>
      </c>
      <c r="U7" s="515">
        <v>160.59254222999999</v>
      </c>
      <c r="V7" s="515">
        <v>163.21320660000001</v>
      </c>
      <c r="W7" s="515">
        <v>129.87243803000001</v>
      </c>
      <c r="X7" s="515">
        <v>123.31587689</v>
      </c>
      <c r="Y7" s="515">
        <v>113.71243844999999</v>
      </c>
      <c r="Z7" s="515">
        <v>118.51929825000001</v>
      </c>
      <c r="AA7" s="515">
        <v>125.60921377</v>
      </c>
      <c r="AB7" s="515">
        <v>106.94234471</v>
      </c>
      <c r="AC7" s="515">
        <v>103.94080391999999</v>
      </c>
      <c r="AD7" s="515">
        <v>97.597008747999993</v>
      </c>
      <c r="AE7" s="515">
        <v>118.69030927999999</v>
      </c>
      <c r="AF7" s="515">
        <v>146.88082747999999</v>
      </c>
      <c r="AG7" s="515">
        <v>179.56874479999999</v>
      </c>
      <c r="AH7" s="515">
        <v>179.27903638999999</v>
      </c>
      <c r="AI7" s="515">
        <v>148.41019714000001</v>
      </c>
      <c r="AJ7" s="515">
        <v>125.01718459999999</v>
      </c>
      <c r="AK7" s="515">
        <v>118.77827078</v>
      </c>
      <c r="AL7" s="515">
        <v>131.97269456000001</v>
      </c>
      <c r="AM7" s="515">
        <v>128.75732123</v>
      </c>
      <c r="AN7" s="515">
        <v>115.51478527</v>
      </c>
      <c r="AO7" s="515">
        <v>123.36928517</v>
      </c>
      <c r="AP7" s="515">
        <v>112.80903077000001</v>
      </c>
      <c r="AQ7" s="515">
        <v>129.49422018999999</v>
      </c>
      <c r="AR7" s="515">
        <v>152.78861484999999</v>
      </c>
      <c r="AS7" s="515">
        <v>191.06925330999999</v>
      </c>
      <c r="AT7" s="515">
        <v>190.35840229999999</v>
      </c>
      <c r="AU7" s="515">
        <v>156.19265634999999</v>
      </c>
      <c r="AV7" s="515">
        <v>132.17773944000001</v>
      </c>
      <c r="AW7" s="515">
        <v>126.25667224</v>
      </c>
      <c r="AX7" s="515">
        <v>136.47131934000001</v>
      </c>
      <c r="AY7" s="515">
        <v>150.54587753000001</v>
      </c>
      <c r="AZ7" s="515">
        <v>122.29283589000001</v>
      </c>
      <c r="BA7" s="515">
        <v>121.77765247000001</v>
      </c>
      <c r="BB7" s="515">
        <v>113.91806892</v>
      </c>
      <c r="BC7" s="515">
        <v>135.26306020999999</v>
      </c>
      <c r="BD7" s="720">
        <v>160.35272377000001</v>
      </c>
      <c r="BE7" s="720">
        <v>199.74243301000001</v>
      </c>
      <c r="BF7" s="720">
        <v>193.00919999999999</v>
      </c>
      <c r="BG7" s="720">
        <v>156.4657</v>
      </c>
      <c r="BH7" s="502">
        <v>140.22970000000001</v>
      </c>
      <c r="BI7" s="502">
        <v>121.9097</v>
      </c>
      <c r="BJ7" s="502">
        <v>132.35810000000001</v>
      </c>
      <c r="BK7" s="502">
        <v>137.75049999999999</v>
      </c>
      <c r="BL7" s="502">
        <v>110.1568</v>
      </c>
      <c r="BM7" s="502">
        <v>116.9295</v>
      </c>
      <c r="BN7" s="502">
        <v>110.3712</v>
      </c>
      <c r="BO7" s="502">
        <v>122.52800000000001</v>
      </c>
      <c r="BP7" s="502">
        <v>148.1232</v>
      </c>
      <c r="BQ7" s="502">
        <v>188.04089999999999</v>
      </c>
      <c r="BR7" s="502">
        <v>187.96100000000001</v>
      </c>
      <c r="BS7" s="502">
        <v>149.03100000000001</v>
      </c>
      <c r="BT7" s="502">
        <v>135.3837</v>
      </c>
      <c r="BU7" s="502">
        <v>114.9345</v>
      </c>
      <c r="BV7" s="502">
        <v>125.8985</v>
      </c>
    </row>
    <row r="8" spans="1:74" ht="11.1" customHeight="1" x14ac:dyDescent="0.2">
      <c r="A8" s="255" t="s">
        <v>649</v>
      </c>
      <c r="B8" s="525" t="s">
        <v>474</v>
      </c>
      <c r="C8" s="515">
        <v>64.563948737000004</v>
      </c>
      <c r="D8" s="515">
        <v>55.665121610999996</v>
      </c>
      <c r="E8" s="515">
        <v>50.230395651999999</v>
      </c>
      <c r="F8" s="515">
        <v>40.233843508</v>
      </c>
      <c r="G8" s="515">
        <v>46.090292931</v>
      </c>
      <c r="H8" s="515">
        <v>64.863443848000003</v>
      </c>
      <c r="I8" s="515">
        <v>89.245923423999997</v>
      </c>
      <c r="J8" s="515">
        <v>90.695629866999994</v>
      </c>
      <c r="K8" s="515">
        <v>67.924857051000004</v>
      </c>
      <c r="L8" s="515">
        <v>59.338810713000001</v>
      </c>
      <c r="M8" s="515">
        <v>60.748456773999997</v>
      </c>
      <c r="N8" s="515">
        <v>78.100861441000006</v>
      </c>
      <c r="O8" s="515">
        <v>80.764682875999995</v>
      </c>
      <c r="P8" s="515">
        <v>87.026807962999996</v>
      </c>
      <c r="Q8" s="515">
        <v>61.446816099999999</v>
      </c>
      <c r="R8" s="515">
        <v>53.538657024000003</v>
      </c>
      <c r="S8" s="515">
        <v>63.416494448000002</v>
      </c>
      <c r="T8" s="515">
        <v>86.786683714999995</v>
      </c>
      <c r="U8" s="515">
        <v>101.05787642</v>
      </c>
      <c r="V8" s="515">
        <v>101.38283946999999</v>
      </c>
      <c r="W8" s="515">
        <v>78.387802363999995</v>
      </c>
      <c r="X8" s="515">
        <v>62.124099671000003</v>
      </c>
      <c r="Y8" s="515">
        <v>56.941648342000001</v>
      </c>
      <c r="Z8" s="515">
        <v>59.565573475999997</v>
      </c>
      <c r="AA8" s="515">
        <v>87.114373004000001</v>
      </c>
      <c r="AB8" s="515">
        <v>70.537893866999994</v>
      </c>
      <c r="AC8" s="515">
        <v>60.541362083999999</v>
      </c>
      <c r="AD8" s="515">
        <v>54.914721806000003</v>
      </c>
      <c r="AE8" s="515">
        <v>62.060548316000002</v>
      </c>
      <c r="AF8" s="515">
        <v>72.986044285999995</v>
      </c>
      <c r="AG8" s="515">
        <v>85.936298085000004</v>
      </c>
      <c r="AH8" s="515">
        <v>84.733372063999994</v>
      </c>
      <c r="AI8" s="515">
        <v>64.563982151999994</v>
      </c>
      <c r="AJ8" s="515">
        <v>53.804784716999997</v>
      </c>
      <c r="AK8" s="515">
        <v>55.977670740999997</v>
      </c>
      <c r="AL8" s="515">
        <v>72.925466881999995</v>
      </c>
      <c r="AM8" s="515">
        <v>60.854585505999999</v>
      </c>
      <c r="AN8" s="515">
        <v>46.114738514999999</v>
      </c>
      <c r="AO8" s="515">
        <v>49.687709275000003</v>
      </c>
      <c r="AP8" s="515">
        <v>39.779215978000003</v>
      </c>
      <c r="AQ8" s="515">
        <v>43.462774529999997</v>
      </c>
      <c r="AR8" s="515">
        <v>57.317958066999999</v>
      </c>
      <c r="AS8" s="515">
        <v>78.71506205</v>
      </c>
      <c r="AT8" s="515">
        <v>77.800581769000004</v>
      </c>
      <c r="AU8" s="515">
        <v>59.624769743999998</v>
      </c>
      <c r="AV8" s="515">
        <v>50.586998430000001</v>
      </c>
      <c r="AW8" s="515">
        <v>50.871696597000003</v>
      </c>
      <c r="AX8" s="515">
        <v>55.884005442000003</v>
      </c>
      <c r="AY8" s="515">
        <v>75.244502331999996</v>
      </c>
      <c r="AZ8" s="515">
        <v>43.683052167</v>
      </c>
      <c r="BA8" s="515">
        <v>37.949283905999998</v>
      </c>
      <c r="BB8" s="515">
        <v>36.905816268999999</v>
      </c>
      <c r="BC8" s="515">
        <v>45.970297064999997</v>
      </c>
      <c r="BD8" s="720">
        <v>61.018436891</v>
      </c>
      <c r="BE8" s="720">
        <v>71.269538799000003</v>
      </c>
      <c r="BF8" s="720">
        <v>69.766549999999995</v>
      </c>
      <c r="BG8" s="720">
        <v>53.069850000000002</v>
      </c>
      <c r="BH8" s="502">
        <v>44.78819</v>
      </c>
      <c r="BI8" s="502">
        <v>47.258569999999999</v>
      </c>
      <c r="BJ8" s="502">
        <v>63.324089999999998</v>
      </c>
      <c r="BK8" s="502">
        <v>76.826250000000002</v>
      </c>
      <c r="BL8" s="502">
        <v>51.342950000000002</v>
      </c>
      <c r="BM8" s="502">
        <v>39.379399999999997</v>
      </c>
      <c r="BN8" s="502">
        <v>31.745699999999999</v>
      </c>
      <c r="BO8" s="502">
        <v>41.812080000000002</v>
      </c>
      <c r="BP8" s="502">
        <v>55.676639999999999</v>
      </c>
      <c r="BQ8" s="502">
        <v>75.050110000000004</v>
      </c>
      <c r="BR8" s="502">
        <v>76.821250000000006</v>
      </c>
      <c r="BS8" s="502">
        <v>58.303550000000001</v>
      </c>
      <c r="BT8" s="502">
        <v>48.272039999999997</v>
      </c>
      <c r="BU8" s="502">
        <v>49.22748</v>
      </c>
      <c r="BV8" s="502">
        <v>66.401870000000002</v>
      </c>
    </row>
    <row r="9" spans="1:74" ht="11.1" customHeight="1" x14ac:dyDescent="0.2">
      <c r="A9" s="256" t="s">
        <v>650</v>
      </c>
      <c r="B9" s="491" t="s">
        <v>1047</v>
      </c>
      <c r="C9" s="515">
        <v>74.169646</v>
      </c>
      <c r="D9" s="515">
        <v>65.910573999999997</v>
      </c>
      <c r="E9" s="515">
        <v>63.997210000000003</v>
      </c>
      <c r="F9" s="515">
        <v>59.170015999999997</v>
      </c>
      <c r="G9" s="515">
        <v>64.337969999999999</v>
      </c>
      <c r="H9" s="515">
        <v>67.205083000000002</v>
      </c>
      <c r="I9" s="515">
        <v>69.385440000000003</v>
      </c>
      <c r="J9" s="515">
        <v>68.982186999999996</v>
      </c>
      <c r="K9" s="515">
        <v>65.727316999999999</v>
      </c>
      <c r="L9" s="515">
        <v>59.362465</v>
      </c>
      <c r="M9" s="515">
        <v>61.759976999999999</v>
      </c>
      <c r="N9" s="515">
        <v>69.870977999999994</v>
      </c>
      <c r="O9" s="515">
        <v>71.732462999999996</v>
      </c>
      <c r="P9" s="515">
        <v>62.954160000000002</v>
      </c>
      <c r="Q9" s="515">
        <v>63.708238000000001</v>
      </c>
      <c r="R9" s="515">
        <v>57.092024000000002</v>
      </c>
      <c r="S9" s="515">
        <v>63.394114999999999</v>
      </c>
      <c r="T9" s="515">
        <v>66.070373000000004</v>
      </c>
      <c r="U9" s="515">
        <v>68.831592999999998</v>
      </c>
      <c r="V9" s="515">
        <v>69.471331000000006</v>
      </c>
      <c r="W9" s="515">
        <v>64.520031000000003</v>
      </c>
      <c r="X9" s="515">
        <v>58.401111999999998</v>
      </c>
      <c r="Y9" s="515">
        <v>62.749318000000002</v>
      </c>
      <c r="Z9" s="515">
        <v>70.719836999999998</v>
      </c>
      <c r="AA9" s="515">
        <v>70.576875000000001</v>
      </c>
      <c r="AB9" s="515">
        <v>61.852176999999998</v>
      </c>
      <c r="AC9" s="515">
        <v>63.153700999999998</v>
      </c>
      <c r="AD9" s="515">
        <v>55.289540000000002</v>
      </c>
      <c r="AE9" s="515">
        <v>63.38162449</v>
      </c>
      <c r="AF9" s="515">
        <v>65.715419999999995</v>
      </c>
      <c r="AG9" s="515">
        <v>68.856919000000005</v>
      </c>
      <c r="AH9" s="515">
        <v>68.896917000000002</v>
      </c>
      <c r="AI9" s="515">
        <v>63.733186000000003</v>
      </c>
      <c r="AJ9" s="515">
        <v>58.945383</v>
      </c>
      <c r="AK9" s="515">
        <v>62.041286999999997</v>
      </c>
      <c r="AL9" s="515">
        <v>69.094147000000007</v>
      </c>
      <c r="AM9" s="515">
        <v>70.870080000000002</v>
      </c>
      <c r="AN9" s="515">
        <v>60.806857000000001</v>
      </c>
      <c r="AO9" s="515">
        <v>62.820442999999997</v>
      </c>
      <c r="AP9" s="515">
        <v>56.662458000000001</v>
      </c>
      <c r="AQ9" s="515">
        <v>61.472883000000003</v>
      </c>
      <c r="AR9" s="515">
        <v>64.965075999999996</v>
      </c>
      <c r="AS9" s="515">
        <v>69.887587999999994</v>
      </c>
      <c r="AT9" s="515">
        <v>69.744022999999999</v>
      </c>
      <c r="AU9" s="515">
        <v>65.559709999999995</v>
      </c>
      <c r="AV9" s="515">
        <v>61.402631999999997</v>
      </c>
      <c r="AW9" s="515">
        <v>62.257643999999999</v>
      </c>
      <c r="AX9" s="515">
        <v>68.897756999999999</v>
      </c>
      <c r="AY9" s="515">
        <v>69.079734999999999</v>
      </c>
      <c r="AZ9" s="515">
        <v>64.583811999999995</v>
      </c>
      <c r="BA9" s="515">
        <v>63.345768999999997</v>
      </c>
      <c r="BB9" s="515">
        <v>57.326259</v>
      </c>
      <c r="BC9" s="515">
        <v>64.972965000000002</v>
      </c>
      <c r="BD9" s="720">
        <v>68.192147000000006</v>
      </c>
      <c r="BE9" s="720">
        <v>69.885242000000005</v>
      </c>
      <c r="BF9" s="720">
        <v>69.394620000000003</v>
      </c>
      <c r="BG9" s="720">
        <v>62.584620000000001</v>
      </c>
      <c r="BH9" s="502">
        <v>60.651710000000001</v>
      </c>
      <c r="BI9" s="502">
        <v>63.082839999999997</v>
      </c>
      <c r="BJ9" s="502">
        <v>70.697360000000003</v>
      </c>
      <c r="BK9" s="502">
        <v>71.353409999999997</v>
      </c>
      <c r="BL9" s="502">
        <v>61.798909999999999</v>
      </c>
      <c r="BM9" s="502">
        <v>65.067250000000001</v>
      </c>
      <c r="BN9" s="502">
        <v>59.295540000000003</v>
      </c>
      <c r="BO9" s="502">
        <v>65.096869999999996</v>
      </c>
      <c r="BP9" s="502">
        <v>68.37133</v>
      </c>
      <c r="BQ9" s="502">
        <v>71.300240000000002</v>
      </c>
      <c r="BR9" s="502">
        <v>71.298060000000007</v>
      </c>
      <c r="BS9" s="502">
        <v>66.037350000000004</v>
      </c>
      <c r="BT9" s="502">
        <v>59.542160000000003</v>
      </c>
      <c r="BU9" s="502">
        <v>65.592500000000001</v>
      </c>
      <c r="BV9" s="502">
        <v>71.703829999999996</v>
      </c>
    </row>
    <row r="10" spans="1:74" ht="11.1" customHeight="1" x14ac:dyDescent="0.2">
      <c r="A10" s="256" t="s">
        <v>651</v>
      </c>
      <c r="B10" s="491" t="s">
        <v>1048</v>
      </c>
      <c r="C10" s="515">
        <v>60.458993206000002</v>
      </c>
      <c r="D10" s="515">
        <v>63.771547431999998</v>
      </c>
      <c r="E10" s="515">
        <v>63.025730893999999</v>
      </c>
      <c r="F10" s="515">
        <v>64.074704686999993</v>
      </c>
      <c r="G10" s="515">
        <v>71.287911554000004</v>
      </c>
      <c r="H10" s="515">
        <v>70.944862358999998</v>
      </c>
      <c r="I10" s="515">
        <v>63.583396364999999</v>
      </c>
      <c r="J10" s="515">
        <v>59.122898124000002</v>
      </c>
      <c r="K10" s="515">
        <v>52.804779717000002</v>
      </c>
      <c r="L10" s="515">
        <v>57.833716844000001</v>
      </c>
      <c r="M10" s="515">
        <v>63.065824614999997</v>
      </c>
      <c r="N10" s="515">
        <v>62.026754752000002</v>
      </c>
      <c r="O10" s="515">
        <v>63.722456014000002</v>
      </c>
      <c r="P10" s="515">
        <v>56.488687908000003</v>
      </c>
      <c r="Q10" s="515">
        <v>73.022201503000005</v>
      </c>
      <c r="R10" s="515">
        <v>69.475406894000002</v>
      </c>
      <c r="S10" s="515">
        <v>72.817684908000004</v>
      </c>
      <c r="T10" s="515">
        <v>65.660013130999999</v>
      </c>
      <c r="U10" s="515">
        <v>59.516320554000004</v>
      </c>
      <c r="V10" s="515">
        <v>62.858192176999999</v>
      </c>
      <c r="W10" s="515">
        <v>60.508145872</v>
      </c>
      <c r="X10" s="515">
        <v>61.774507458999999</v>
      </c>
      <c r="Y10" s="515">
        <v>66.118225515000006</v>
      </c>
      <c r="Z10" s="515">
        <v>73.074111122000005</v>
      </c>
      <c r="AA10" s="515">
        <v>72.798818757000006</v>
      </c>
      <c r="AB10" s="515">
        <v>71.008045875999997</v>
      </c>
      <c r="AC10" s="515">
        <v>82.198896798999996</v>
      </c>
      <c r="AD10" s="515">
        <v>82.447939016999996</v>
      </c>
      <c r="AE10" s="515">
        <v>83.596381602999998</v>
      </c>
      <c r="AF10" s="515">
        <v>78.897687532999996</v>
      </c>
      <c r="AG10" s="515">
        <v>73.138835329000003</v>
      </c>
      <c r="AH10" s="515">
        <v>63.660334657</v>
      </c>
      <c r="AI10" s="515">
        <v>60.732698638000002</v>
      </c>
      <c r="AJ10" s="515">
        <v>62.028915849000001</v>
      </c>
      <c r="AK10" s="515">
        <v>70.594436234</v>
      </c>
      <c r="AL10" s="515">
        <v>69.197775501999999</v>
      </c>
      <c r="AM10" s="515">
        <v>72.911475585000005</v>
      </c>
      <c r="AN10" s="515">
        <v>73.003606958999995</v>
      </c>
      <c r="AO10" s="515">
        <v>79.843181208000004</v>
      </c>
      <c r="AP10" s="515">
        <v>77.911299846000006</v>
      </c>
      <c r="AQ10" s="515">
        <v>79.417972523000003</v>
      </c>
      <c r="AR10" s="515">
        <v>67.519427343999993</v>
      </c>
      <c r="AS10" s="515">
        <v>71.045942623000002</v>
      </c>
      <c r="AT10" s="515">
        <v>70.590363995999994</v>
      </c>
      <c r="AU10" s="515">
        <v>63.121041415999997</v>
      </c>
      <c r="AV10" s="515">
        <v>71.293098021000006</v>
      </c>
      <c r="AW10" s="515">
        <v>68.240576438999994</v>
      </c>
      <c r="AX10" s="515">
        <v>69.841660298999997</v>
      </c>
      <c r="AY10" s="515">
        <v>68.901915657000004</v>
      </c>
      <c r="AZ10" s="515">
        <v>76.259008386999994</v>
      </c>
      <c r="BA10" s="515">
        <v>87.037267555</v>
      </c>
      <c r="BB10" s="515">
        <v>88.342078130000004</v>
      </c>
      <c r="BC10" s="515">
        <v>85.634743720000003</v>
      </c>
      <c r="BD10" s="720">
        <v>86.181790563000007</v>
      </c>
      <c r="BE10" s="720">
        <v>75.006702887000003</v>
      </c>
      <c r="BF10" s="720">
        <v>74.707229999999996</v>
      </c>
      <c r="BG10" s="720">
        <v>69.774900000000002</v>
      </c>
      <c r="BH10" s="502">
        <v>76.630179999999996</v>
      </c>
      <c r="BI10" s="502">
        <v>77.069329999999994</v>
      </c>
      <c r="BJ10" s="502">
        <v>77.698160000000001</v>
      </c>
      <c r="BK10" s="502">
        <v>76.580839999999995</v>
      </c>
      <c r="BL10" s="502">
        <v>81.568870000000004</v>
      </c>
      <c r="BM10" s="502">
        <v>96.021739999999994</v>
      </c>
      <c r="BN10" s="502">
        <v>100.1794</v>
      </c>
      <c r="BO10" s="502">
        <v>100.13979999999999</v>
      </c>
      <c r="BP10" s="502">
        <v>100.7119</v>
      </c>
      <c r="BQ10" s="502">
        <v>89.355670000000003</v>
      </c>
      <c r="BR10" s="502">
        <v>84.593779999999995</v>
      </c>
      <c r="BS10" s="502">
        <v>80.072289999999995</v>
      </c>
      <c r="BT10" s="502">
        <v>83.132069999999999</v>
      </c>
      <c r="BU10" s="502">
        <v>83.161140000000003</v>
      </c>
      <c r="BV10" s="502">
        <v>83.189120000000003</v>
      </c>
    </row>
    <row r="11" spans="1:74" ht="11.1" customHeight="1" x14ac:dyDescent="0.2">
      <c r="A11" s="256" t="s">
        <v>652</v>
      </c>
      <c r="B11" s="858" t="s">
        <v>1040</v>
      </c>
      <c r="C11" s="515">
        <v>24.378466810999999</v>
      </c>
      <c r="D11" s="515">
        <v>25.741441330000001</v>
      </c>
      <c r="E11" s="515">
        <v>23.683213074000001</v>
      </c>
      <c r="F11" s="515">
        <v>23.066096221999999</v>
      </c>
      <c r="G11" s="515">
        <v>29.851186449</v>
      </c>
      <c r="H11" s="515">
        <v>27.904505568000001</v>
      </c>
      <c r="I11" s="515">
        <v>26.657362586000001</v>
      </c>
      <c r="J11" s="515">
        <v>23.203464775</v>
      </c>
      <c r="K11" s="515">
        <v>18.610584712000001</v>
      </c>
      <c r="L11" s="515">
        <v>18.74334953</v>
      </c>
      <c r="M11" s="515">
        <v>20.810550576000001</v>
      </c>
      <c r="N11" s="515">
        <v>21.409093505000001</v>
      </c>
      <c r="O11" s="515">
        <v>24.448920998999998</v>
      </c>
      <c r="P11" s="515">
        <v>20.052882066999999</v>
      </c>
      <c r="Q11" s="515">
        <v>21.094884235999999</v>
      </c>
      <c r="R11" s="515">
        <v>19.278212421999999</v>
      </c>
      <c r="S11" s="515">
        <v>23.201466285999999</v>
      </c>
      <c r="T11" s="515">
        <v>23.37008127</v>
      </c>
      <c r="U11" s="515">
        <v>21.998534331999998</v>
      </c>
      <c r="V11" s="515">
        <v>20.237112074999999</v>
      </c>
      <c r="W11" s="515">
        <v>16.928291253000001</v>
      </c>
      <c r="X11" s="515">
        <v>17.039286529000002</v>
      </c>
      <c r="Y11" s="515">
        <v>19.272142154000001</v>
      </c>
      <c r="Z11" s="515">
        <v>23.469163508000001</v>
      </c>
      <c r="AA11" s="515">
        <v>24.096580671000002</v>
      </c>
      <c r="AB11" s="515">
        <v>21.216448572000001</v>
      </c>
      <c r="AC11" s="515">
        <v>24.301512428999999</v>
      </c>
      <c r="AD11" s="515">
        <v>19.943022675000002</v>
      </c>
      <c r="AE11" s="515">
        <v>23.248312163000001</v>
      </c>
      <c r="AF11" s="515">
        <v>25.897306251</v>
      </c>
      <c r="AG11" s="515">
        <v>24.488692155999999</v>
      </c>
      <c r="AH11" s="515">
        <v>21.050003264000001</v>
      </c>
      <c r="AI11" s="515">
        <v>16.947657954</v>
      </c>
      <c r="AJ11" s="515">
        <v>14.300589931999999</v>
      </c>
      <c r="AK11" s="515">
        <v>17.818458905</v>
      </c>
      <c r="AL11" s="515">
        <v>20.317918292000002</v>
      </c>
      <c r="AM11" s="515">
        <v>22.173275349000001</v>
      </c>
      <c r="AN11" s="515">
        <v>18.583695789</v>
      </c>
      <c r="AO11" s="515">
        <v>20.092523113999999</v>
      </c>
      <c r="AP11" s="515">
        <v>17.390962025</v>
      </c>
      <c r="AQ11" s="515">
        <v>27.333308347999999</v>
      </c>
      <c r="AR11" s="515">
        <v>19.383185258000001</v>
      </c>
      <c r="AS11" s="515">
        <v>21.10517999</v>
      </c>
      <c r="AT11" s="515">
        <v>21.024457213000002</v>
      </c>
      <c r="AU11" s="515">
        <v>16.388869783000001</v>
      </c>
      <c r="AV11" s="515">
        <v>17.986814401</v>
      </c>
      <c r="AW11" s="515">
        <v>18.011622331000002</v>
      </c>
      <c r="AX11" s="515">
        <v>19.238013981999998</v>
      </c>
      <c r="AY11" s="515">
        <v>21.124934509999999</v>
      </c>
      <c r="AZ11" s="515">
        <v>19.494987524999999</v>
      </c>
      <c r="BA11" s="515">
        <v>22.834464698000001</v>
      </c>
      <c r="BB11" s="515">
        <v>19.093162005</v>
      </c>
      <c r="BC11" s="515">
        <v>21.857921241</v>
      </c>
      <c r="BD11" s="720">
        <v>21.102132597000001</v>
      </c>
      <c r="BE11" s="720">
        <v>20.071420598</v>
      </c>
      <c r="BF11" s="720">
        <v>18.973400000000002</v>
      </c>
      <c r="BG11" s="720">
        <v>15.18862</v>
      </c>
      <c r="BH11" s="502">
        <v>15.914849999999999</v>
      </c>
      <c r="BI11" s="502">
        <v>18.466180000000001</v>
      </c>
      <c r="BJ11" s="502">
        <v>20.98244</v>
      </c>
      <c r="BK11" s="502">
        <v>22.47053</v>
      </c>
      <c r="BL11" s="502">
        <v>20.503</v>
      </c>
      <c r="BM11" s="502">
        <v>22.663699999999999</v>
      </c>
      <c r="BN11" s="502">
        <v>22.724989999999998</v>
      </c>
      <c r="BO11" s="502">
        <v>26.356529999999999</v>
      </c>
      <c r="BP11" s="502">
        <v>25.764189999999999</v>
      </c>
      <c r="BQ11" s="502">
        <v>25.350359999999998</v>
      </c>
      <c r="BR11" s="502">
        <v>21.735240000000001</v>
      </c>
      <c r="BS11" s="502">
        <v>17.910679999999999</v>
      </c>
      <c r="BT11" s="502">
        <v>17.834620000000001</v>
      </c>
      <c r="BU11" s="502">
        <v>19.768820000000002</v>
      </c>
      <c r="BV11" s="502">
        <v>22.043559999999999</v>
      </c>
    </row>
    <row r="12" spans="1:74" ht="11.1" customHeight="1" x14ac:dyDescent="0.2">
      <c r="A12" s="255" t="s">
        <v>653</v>
      </c>
      <c r="B12" s="872" t="s">
        <v>1041</v>
      </c>
      <c r="C12" s="515">
        <v>28.097183625</v>
      </c>
      <c r="D12" s="515">
        <v>29.085602094999999</v>
      </c>
      <c r="E12" s="515">
        <v>29.294104785999998</v>
      </c>
      <c r="F12" s="515">
        <v>29.726316482000001</v>
      </c>
      <c r="G12" s="515">
        <v>28.354006102</v>
      </c>
      <c r="H12" s="515">
        <v>30.137789464000001</v>
      </c>
      <c r="I12" s="515">
        <v>22.787481359000001</v>
      </c>
      <c r="J12" s="515">
        <v>22.962044226</v>
      </c>
      <c r="K12" s="515">
        <v>23.101733179</v>
      </c>
      <c r="L12" s="515">
        <v>28.716803453000001</v>
      </c>
      <c r="M12" s="515">
        <v>33.010522897999998</v>
      </c>
      <c r="N12" s="515">
        <v>31.879334530000001</v>
      </c>
      <c r="O12" s="515">
        <v>30.038048778</v>
      </c>
      <c r="P12" s="515">
        <v>26.693027287</v>
      </c>
      <c r="Q12" s="515">
        <v>39.173066294999998</v>
      </c>
      <c r="R12" s="515">
        <v>36.131132196999999</v>
      </c>
      <c r="S12" s="515">
        <v>33.764240327000003</v>
      </c>
      <c r="T12" s="515">
        <v>26.651511631999998</v>
      </c>
      <c r="U12" s="515">
        <v>21.701575486999999</v>
      </c>
      <c r="V12" s="515">
        <v>27.054356126999998</v>
      </c>
      <c r="W12" s="515">
        <v>28.975373717</v>
      </c>
      <c r="X12" s="515">
        <v>32.191491849999998</v>
      </c>
      <c r="Y12" s="515">
        <v>35.723277762000002</v>
      </c>
      <c r="Z12" s="515">
        <v>39.820225114000003</v>
      </c>
      <c r="AA12" s="515">
        <v>37.386189954999999</v>
      </c>
      <c r="AB12" s="515">
        <v>37.613495102999998</v>
      </c>
      <c r="AC12" s="515">
        <v>42.997261432999998</v>
      </c>
      <c r="AD12" s="515">
        <v>46.133905196000001</v>
      </c>
      <c r="AE12" s="515">
        <v>42.096178948999999</v>
      </c>
      <c r="AF12" s="515">
        <v>33.746467379999999</v>
      </c>
      <c r="AG12" s="515">
        <v>29.458452277999999</v>
      </c>
      <c r="AH12" s="515">
        <v>24.705859743000001</v>
      </c>
      <c r="AI12" s="515">
        <v>27.315216787000001</v>
      </c>
      <c r="AJ12" s="515">
        <v>32.720742725000001</v>
      </c>
      <c r="AK12" s="515">
        <v>41.167557997999999</v>
      </c>
      <c r="AL12" s="515">
        <v>38.652913134000002</v>
      </c>
      <c r="AM12" s="515">
        <v>39.184471649999999</v>
      </c>
      <c r="AN12" s="515">
        <v>42.153229805000002</v>
      </c>
      <c r="AO12" s="515">
        <v>44.547627968999997</v>
      </c>
      <c r="AP12" s="515">
        <v>43.042546354000002</v>
      </c>
      <c r="AQ12" s="515">
        <v>32.042660085999998</v>
      </c>
      <c r="AR12" s="515">
        <v>27.527086057000002</v>
      </c>
      <c r="AS12" s="515">
        <v>27.889253999000001</v>
      </c>
      <c r="AT12" s="515">
        <v>28.529636099000001</v>
      </c>
      <c r="AU12" s="515">
        <v>28.214424219000001</v>
      </c>
      <c r="AV12" s="515">
        <v>36.463876571999997</v>
      </c>
      <c r="AW12" s="515">
        <v>37.018988735999997</v>
      </c>
      <c r="AX12" s="515">
        <v>38.348844819999997</v>
      </c>
      <c r="AY12" s="515">
        <v>34.954711912</v>
      </c>
      <c r="AZ12" s="515">
        <v>41.603387632</v>
      </c>
      <c r="BA12" s="515">
        <v>45.851384095999997</v>
      </c>
      <c r="BB12" s="515">
        <v>47.658844094000003</v>
      </c>
      <c r="BC12" s="515">
        <v>38.911155393999998</v>
      </c>
      <c r="BD12" s="720">
        <v>38.305678030999999</v>
      </c>
      <c r="BE12" s="720">
        <v>28.090276192000001</v>
      </c>
      <c r="BF12" s="720">
        <v>28.62754</v>
      </c>
      <c r="BG12" s="720">
        <v>28.556069999999998</v>
      </c>
      <c r="BH12" s="502">
        <v>37.326309999999999</v>
      </c>
      <c r="BI12" s="502">
        <v>40.1158</v>
      </c>
      <c r="BJ12" s="502">
        <v>40.410989999999998</v>
      </c>
      <c r="BK12" s="502">
        <v>36.875999999999998</v>
      </c>
      <c r="BL12" s="502">
        <v>41.082889999999999</v>
      </c>
      <c r="BM12" s="502">
        <v>48.68768</v>
      </c>
      <c r="BN12" s="502">
        <v>49.156509999999997</v>
      </c>
      <c r="BO12" s="502">
        <v>41.164920000000002</v>
      </c>
      <c r="BP12" s="502">
        <v>39.73048</v>
      </c>
      <c r="BQ12" s="502">
        <v>29.179480000000002</v>
      </c>
      <c r="BR12" s="502">
        <v>28.927029999999998</v>
      </c>
      <c r="BS12" s="502">
        <v>30.879280000000001</v>
      </c>
      <c r="BT12" s="502">
        <v>38.345790000000001</v>
      </c>
      <c r="BU12" s="502">
        <v>42.377139999999997</v>
      </c>
      <c r="BV12" s="502">
        <v>42.445720000000001</v>
      </c>
    </row>
    <row r="13" spans="1:74" ht="11.1" customHeight="1" x14ac:dyDescent="0.2">
      <c r="A13" s="255" t="s">
        <v>654</v>
      </c>
      <c r="B13" s="873" t="s">
        <v>1042</v>
      </c>
      <c r="C13" s="515">
        <v>4.4229060579999997</v>
      </c>
      <c r="D13" s="515">
        <v>5.5184411139999998</v>
      </c>
      <c r="E13" s="515">
        <v>6.2971697119999996</v>
      </c>
      <c r="F13" s="515">
        <v>7.8583712969999997</v>
      </c>
      <c r="G13" s="515">
        <v>9.5755289730000008</v>
      </c>
      <c r="H13" s="515">
        <v>9.5756096119999992</v>
      </c>
      <c r="I13" s="515">
        <v>10.527688213999999</v>
      </c>
      <c r="J13" s="515">
        <v>9.2458384430000002</v>
      </c>
      <c r="K13" s="515">
        <v>7.6728804139999998</v>
      </c>
      <c r="L13" s="515">
        <v>7.0342844749999998</v>
      </c>
      <c r="M13" s="515">
        <v>5.7245923249999997</v>
      </c>
      <c r="N13" s="515">
        <v>5.0581372690000004</v>
      </c>
      <c r="O13" s="515">
        <v>5.5230944280000003</v>
      </c>
      <c r="P13" s="515">
        <v>6.2932611869999997</v>
      </c>
      <c r="Q13" s="515">
        <v>9.2328896940000007</v>
      </c>
      <c r="R13" s="515">
        <v>10.817883456000001</v>
      </c>
      <c r="S13" s="515">
        <v>12.377126006999999</v>
      </c>
      <c r="T13" s="515">
        <v>12.119200482</v>
      </c>
      <c r="U13" s="515">
        <v>12.113689357</v>
      </c>
      <c r="V13" s="515">
        <v>11.890463284000001</v>
      </c>
      <c r="W13" s="515">
        <v>11.144456363</v>
      </c>
      <c r="X13" s="515">
        <v>9.2108021339999997</v>
      </c>
      <c r="Y13" s="515">
        <v>7.7461598540000001</v>
      </c>
      <c r="Z13" s="515">
        <v>6.0542743190000001</v>
      </c>
      <c r="AA13" s="515">
        <v>7.7727247439999996</v>
      </c>
      <c r="AB13" s="515">
        <v>8.9693824370000002</v>
      </c>
      <c r="AC13" s="515">
        <v>11.617983519999999</v>
      </c>
      <c r="AD13" s="515">
        <v>13.312181701</v>
      </c>
      <c r="AE13" s="515">
        <v>15.022210116</v>
      </c>
      <c r="AF13" s="515">
        <v>15.946197865</v>
      </c>
      <c r="AG13" s="515">
        <v>15.662600849</v>
      </c>
      <c r="AH13" s="515">
        <v>14.403203456</v>
      </c>
      <c r="AI13" s="515">
        <v>13.199422063</v>
      </c>
      <c r="AJ13" s="515">
        <v>11.865862771</v>
      </c>
      <c r="AK13" s="515">
        <v>8.3451725979999996</v>
      </c>
      <c r="AL13" s="515">
        <v>6.7349583910000002</v>
      </c>
      <c r="AM13" s="515">
        <v>7.9302543810000001</v>
      </c>
      <c r="AN13" s="515">
        <v>9.1927835659999992</v>
      </c>
      <c r="AO13" s="515">
        <v>12.063243863</v>
      </c>
      <c r="AP13" s="515">
        <v>14.666268455999999</v>
      </c>
      <c r="AQ13" s="515">
        <v>16.822460250999999</v>
      </c>
      <c r="AR13" s="515">
        <v>17.528064279999999</v>
      </c>
      <c r="AS13" s="515">
        <v>18.768992415</v>
      </c>
      <c r="AT13" s="515">
        <v>17.71132223</v>
      </c>
      <c r="AU13" s="515">
        <v>15.473104847</v>
      </c>
      <c r="AV13" s="515">
        <v>14.002962203999999</v>
      </c>
      <c r="AW13" s="515">
        <v>10.192493788</v>
      </c>
      <c r="AX13" s="515">
        <v>9.1329871590000007</v>
      </c>
      <c r="AY13" s="515">
        <v>9.5857527559999998</v>
      </c>
      <c r="AZ13" s="515">
        <v>12.302170241000001</v>
      </c>
      <c r="BA13" s="515">
        <v>15.561367303999999</v>
      </c>
      <c r="BB13" s="515">
        <v>18.826465976000001</v>
      </c>
      <c r="BC13" s="515">
        <v>21.922600638999999</v>
      </c>
      <c r="BD13" s="720">
        <v>23.788991923000001</v>
      </c>
      <c r="BE13" s="720">
        <v>23.763838469</v>
      </c>
      <c r="BF13" s="720">
        <v>23.779430000000001</v>
      </c>
      <c r="BG13" s="720">
        <v>22.874569999999999</v>
      </c>
      <c r="BH13" s="502">
        <v>20.313749999999999</v>
      </c>
      <c r="BI13" s="502">
        <v>15.35364</v>
      </c>
      <c r="BJ13" s="502">
        <v>12.908099999999999</v>
      </c>
      <c r="BK13" s="502">
        <v>13.884270000000001</v>
      </c>
      <c r="BL13" s="502">
        <v>17.06381</v>
      </c>
      <c r="BM13" s="502">
        <v>21.80057</v>
      </c>
      <c r="BN13" s="502">
        <v>25.582709999999999</v>
      </c>
      <c r="BO13" s="502">
        <v>29.74062</v>
      </c>
      <c r="BP13" s="502">
        <v>32.261839999999999</v>
      </c>
      <c r="BQ13" s="502">
        <v>31.59864</v>
      </c>
      <c r="BR13" s="502">
        <v>30.556920000000002</v>
      </c>
      <c r="BS13" s="502">
        <v>28.12501</v>
      </c>
      <c r="BT13" s="502">
        <v>23.934180000000001</v>
      </c>
      <c r="BU13" s="502">
        <v>17.869579999999999</v>
      </c>
      <c r="BV13" s="502">
        <v>15.31367</v>
      </c>
    </row>
    <row r="14" spans="1:74" ht="11.1" customHeight="1" x14ac:dyDescent="0.2">
      <c r="A14" s="255" t="s">
        <v>655</v>
      </c>
      <c r="B14" s="873" t="s">
        <v>1043</v>
      </c>
      <c r="C14" s="515">
        <v>1.112141399</v>
      </c>
      <c r="D14" s="515">
        <v>1.1891546820000001</v>
      </c>
      <c r="E14" s="515">
        <v>1.422064408</v>
      </c>
      <c r="F14" s="515">
        <v>1.3395272949999999</v>
      </c>
      <c r="G14" s="515">
        <v>1.323590523</v>
      </c>
      <c r="H14" s="515">
        <v>1.240488483</v>
      </c>
      <c r="I14" s="515">
        <v>1.300862908</v>
      </c>
      <c r="J14" s="515">
        <v>1.2927620980000001</v>
      </c>
      <c r="K14" s="515">
        <v>1.2543006940000001</v>
      </c>
      <c r="L14" s="515">
        <v>1.2491490489999999</v>
      </c>
      <c r="M14" s="515">
        <v>1.3579641410000001</v>
      </c>
      <c r="N14" s="515">
        <v>1.35875032</v>
      </c>
      <c r="O14" s="515">
        <v>1.3028248760000001</v>
      </c>
      <c r="P14" s="515">
        <v>1.2478354519999999</v>
      </c>
      <c r="Q14" s="515">
        <v>1.2246604780000001</v>
      </c>
      <c r="R14" s="515">
        <v>1.2504407259999999</v>
      </c>
      <c r="S14" s="515">
        <v>1.2835130669999999</v>
      </c>
      <c r="T14" s="515">
        <v>1.2369885810000001</v>
      </c>
      <c r="U14" s="515">
        <v>1.3113515790000001</v>
      </c>
      <c r="V14" s="515">
        <v>1.295491994</v>
      </c>
      <c r="W14" s="515">
        <v>1.300421123</v>
      </c>
      <c r="X14" s="515">
        <v>1.2705502200000001</v>
      </c>
      <c r="Y14" s="515">
        <v>1.321620971</v>
      </c>
      <c r="Z14" s="515">
        <v>1.4277249329999999</v>
      </c>
      <c r="AA14" s="515">
        <v>1.4701411900000001</v>
      </c>
      <c r="AB14" s="515">
        <v>1.2428844109999999</v>
      </c>
      <c r="AC14" s="515">
        <v>1.286337311</v>
      </c>
      <c r="AD14" s="515">
        <v>1.282078574</v>
      </c>
      <c r="AE14" s="515">
        <v>1.327051422</v>
      </c>
      <c r="AF14" s="515">
        <v>1.276390219</v>
      </c>
      <c r="AG14" s="515">
        <v>1.3414767990000001</v>
      </c>
      <c r="AH14" s="515">
        <v>1.3540097639999999</v>
      </c>
      <c r="AI14" s="515">
        <v>1.329383886</v>
      </c>
      <c r="AJ14" s="515">
        <v>1.298471846</v>
      </c>
      <c r="AK14" s="515">
        <v>1.396719147</v>
      </c>
      <c r="AL14" s="515">
        <v>1.4819844310000001</v>
      </c>
      <c r="AM14" s="515">
        <v>1.558004433</v>
      </c>
      <c r="AN14" s="515">
        <v>1.301758609</v>
      </c>
      <c r="AO14" s="515">
        <v>1.380172264</v>
      </c>
      <c r="AP14" s="515">
        <v>1.3470162269999999</v>
      </c>
      <c r="AQ14" s="515">
        <v>1.3707195839999999</v>
      </c>
      <c r="AR14" s="515">
        <v>1.2727196700000001</v>
      </c>
      <c r="AS14" s="515">
        <v>1.30327473</v>
      </c>
      <c r="AT14" s="515">
        <v>1.3405188480000001</v>
      </c>
      <c r="AU14" s="515">
        <v>1.350699737</v>
      </c>
      <c r="AV14" s="515">
        <v>1.414296448</v>
      </c>
      <c r="AW14" s="515">
        <v>1.409605719</v>
      </c>
      <c r="AX14" s="515">
        <v>1.4129782710000001</v>
      </c>
      <c r="AY14" s="515">
        <v>1.3677365859999999</v>
      </c>
      <c r="AZ14" s="515">
        <v>1.269086401</v>
      </c>
      <c r="BA14" s="515">
        <v>1.2398651570000001</v>
      </c>
      <c r="BB14" s="515">
        <v>1.2924102260000001</v>
      </c>
      <c r="BC14" s="515">
        <v>1.225008879</v>
      </c>
      <c r="BD14" s="720">
        <v>1.2456253070000001</v>
      </c>
      <c r="BE14" s="720">
        <v>1.2934993770000001</v>
      </c>
      <c r="BF14" s="720">
        <v>1.335556</v>
      </c>
      <c r="BG14" s="720">
        <v>1.393432</v>
      </c>
      <c r="BH14" s="502">
        <v>1.469571</v>
      </c>
      <c r="BI14" s="502">
        <v>1.4536990000000001</v>
      </c>
      <c r="BJ14" s="502">
        <v>1.5643210000000001</v>
      </c>
      <c r="BK14" s="502">
        <v>1.4426829999999999</v>
      </c>
      <c r="BL14" s="502">
        <v>1.236572</v>
      </c>
      <c r="BM14" s="502">
        <v>1.1802520000000001</v>
      </c>
      <c r="BN14" s="502">
        <v>1.2123809999999999</v>
      </c>
      <c r="BO14" s="502">
        <v>1.124474</v>
      </c>
      <c r="BP14" s="502">
        <v>1.1672750000000001</v>
      </c>
      <c r="BQ14" s="502">
        <v>1.298001</v>
      </c>
      <c r="BR14" s="502">
        <v>1.3852420000000001</v>
      </c>
      <c r="BS14" s="502">
        <v>1.407003</v>
      </c>
      <c r="BT14" s="502">
        <v>1.445165</v>
      </c>
      <c r="BU14" s="502">
        <v>1.4790540000000001</v>
      </c>
      <c r="BV14" s="502">
        <v>1.586711</v>
      </c>
    </row>
    <row r="15" spans="1:74" ht="11.1" customHeight="1" x14ac:dyDescent="0.2">
      <c r="A15" s="255" t="s">
        <v>752</v>
      </c>
      <c r="B15" s="873" t="s">
        <v>1044</v>
      </c>
      <c r="C15" s="515">
        <v>1.3947319970000001</v>
      </c>
      <c r="D15" s="515">
        <v>1.272840355</v>
      </c>
      <c r="E15" s="515">
        <v>1.390757392</v>
      </c>
      <c r="F15" s="515">
        <v>1.3181630879999999</v>
      </c>
      <c r="G15" s="515">
        <v>1.345274047</v>
      </c>
      <c r="H15" s="515">
        <v>1.2309439760000001</v>
      </c>
      <c r="I15" s="515">
        <v>1.3011795850000001</v>
      </c>
      <c r="J15" s="515">
        <v>1.321506869</v>
      </c>
      <c r="K15" s="515">
        <v>1.2592860859999999</v>
      </c>
      <c r="L15" s="515">
        <v>1.252008019</v>
      </c>
      <c r="M15" s="515">
        <v>1.221580925</v>
      </c>
      <c r="N15" s="515">
        <v>1.317002872</v>
      </c>
      <c r="O15" s="515">
        <v>1.331440387</v>
      </c>
      <c r="P15" s="515">
        <v>1.173418713</v>
      </c>
      <c r="Q15" s="515">
        <v>1.3144245269999999</v>
      </c>
      <c r="R15" s="515">
        <v>1.2172137780000001</v>
      </c>
      <c r="S15" s="515">
        <v>1.2704416549999999</v>
      </c>
      <c r="T15" s="515">
        <v>1.240577697</v>
      </c>
      <c r="U15" s="515">
        <v>1.2494436980000001</v>
      </c>
      <c r="V15" s="515">
        <v>1.223485003</v>
      </c>
      <c r="W15" s="515">
        <v>1.19526032</v>
      </c>
      <c r="X15" s="515">
        <v>1.199792067</v>
      </c>
      <c r="Y15" s="515">
        <v>1.1407196820000001</v>
      </c>
      <c r="Z15" s="515">
        <v>1.277976722</v>
      </c>
      <c r="AA15" s="515">
        <v>1.0316212220000001</v>
      </c>
      <c r="AB15" s="515">
        <v>0.94666525199999996</v>
      </c>
      <c r="AC15" s="515">
        <v>1.032126152</v>
      </c>
      <c r="AD15" s="515">
        <v>0.951963004</v>
      </c>
      <c r="AE15" s="515">
        <v>0.97342434899999997</v>
      </c>
      <c r="AF15" s="515">
        <v>0.99442702999999999</v>
      </c>
      <c r="AG15" s="515">
        <v>1.017925457</v>
      </c>
      <c r="AH15" s="515">
        <v>0.99013379000000001</v>
      </c>
      <c r="AI15" s="515">
        <v>0.94872394900000001</v>
      </c>
      <c r="AJ15" s="515">
        <v>0.97280922599999997</v>
      </c>
      <c r="AK15" s="515">
        <v>0.92684235100000001</v>
      </c>
      <c r="AL15" s="515">
        <v>0.95269486299999995</v>
      </c>
      <c r="AM15" s="515">
        <v>1.0328568650000001</v>
      </c>
      <c r="AN15" s="515">
        <v>0.93895535200000002</v>
      </c>
      <c r="AO15" s="515">
        <v>0.99290603499999996</v>
      </c>
      <c r="AP15" s="515">
        <v>0.87142091300000002</v>
      </c>
      <c r="AQ15" s="515">
        <v>0.99053168199999997</v>
      </c>
      <c r="AR15" s="515">
        <v>0.94464479999999995</v>
      </c>
      <c r="AS15" s="515">
        <v>0.97597573999999998</v>
      </c>
      <c r="AT15" s="515">
        <v>0.97898197799999997</v>
      </c>
      <c r="AU15" s="515">
        <v>0.91384409300000002</v>
      </c>
      <c r="AV15" s="515">
        <v>0.96146561600000002</v>
      </c>
      <c r="AW15" s="515">
        <v>0.92870892900000002</v>
      </c>
      <c r="AX15" s="515">
        <v>1.0430089680000001</v>
      </c>
      <c r="AY15" s="515">
        <v>0.93425250599999998</v>
      </c>
      <c r="AZ15" s="515">
        <v>0.87291712300000002</v>
      </c>
      <c r="BA15" s="515">
        <v>0.87051032500000003</v>
      </c>
      <c r="BB15" s="515">
        <v>0.82719184400000001</v>
      </c>
      <c r="BC15" s="515">
        <v>0.91988903700000002</v>
      </c>
      <c r="BD15" s="720">
        <v>0.89592833500000002</v>
      </c>
      <c r="BE15" s="720">
        <v>0.94827406700000005</v>
      </c>
      <c r="BF15" s="720">
        <v>0.91562600000000005</v>
      </c>
      <c r="BG15" s="720">
        <v>0.87835909999999995</v>
      </c>
      <c r="BH15" s="502">
        <v>0.89899379999999995</v>
      </c>
      <c r="BI15" s="502">
        <v>0.86376370000000002</v>
      </c>
      <c r="BJ15" s="502">
        <v>0.94422110000000004</v>
      </c>
      <c r="BK15" s="502">
        <v>0.93240429999999996</v>
      </c>
      <c r="BL15" s="502">
        <v>0.85893399999999998</v>
      </c>
      <c r="BM15" s="502">
        <v>0.91185309999999997</v>
      </c>
      <c r="BN15" s="502">
        <v>0.83728119999999995</v>
      </c>
      <c r="BO15" s="502">
        <v>0.91535529999999998</v>
      </c>
      <c r="BP15" s="502">
        <v>0.89911509999999994</v>
      </c>
      <c r="BQ15" s="502">
        <v>0.93991389999999997</v>
      </c>
      <c r="BR15" s="502">
        <v>0.92371009999999998</v>
      </c>
      <c r="BS15" s="502">
        <v>0.87901750000000001</v>
      </c>
      <c r="BT15" s="502">
        <v>0.9030319</v>
      </c>
      <c r="BU15" s="502">
        <v>0.86892080000000005</v>
      </c>
      <c r="BV15" s="502">
        <v>0.94064999999999999</v>
      </c>
    </row>
    <row r="16" spans="1:74" ht="11.1" customHeight="1" x14ac:dyDescent="0.2">
      <c r="A16" s="255" t="s">
        <v>753</v>
      </c>
      <c r="B16" s="873" t="s">
        <v>1045</v>
      </c>
      <c r="C16" s="515">
        <v>1.053563316</v>
      </c>
      <c r="D16" s="515">
        <v>0.964067856</v>
      </c>
      <c r="E16" s="515">
        <v>0.93842152199999995</v>
      </c>
      <c r="F16" s="515">
        <v>0.76623030299999995</v>
      </c>
      <c r="G16" s="515">
        <v>0.83832545999999997</v>
      </c>
      <c r="H16" s="515">
        <v>0.85552525599999996</v>
      </c>
      <c r="I16" s="515">
        <v>1.0088217129999999</v>
      </c>
      <c r="J16" s="515">
        <v>1.0972817130000001</v>
      </c>
      <c r="K16" s="515">
        <v>0.90599463199999997</v>
      </c>
      <c r="L16" s="515">
        <v>0.83812231800000003</v>
      </c>
      <c r="M16" s="515">
        <v>0.94061375000000003</v>
      </c>
      <c r="N16" s="515">
        <v>1.004436256</v>
      </c>
      <c r="O16" s="515">
        <v>1.078126546</v>
      </c>
      <c r="P16" s="515">
        <v>1.028263202</v>
      </c>
      <c r="Q16" s="515">
        <v>0.98227627299999998</v>
      </c>
      <c r="R16" s="515">
        <v>0.78052431499999997</v>
      </c>
      <c r="S16" s="515">
        <v>0.92089756599999995</v>
      </c>
      <c r="T16" s="515">
        <v>1.0416534690000001</v>
      </c>
      <c r="U16" s="515">
        <v>1.1417261009999999</v>
      </c>
      <c r="V16" s="515">
        <v>1.157283694</v>
      </c>
      <c r="W16" s="515">
        <v>0.96434309600000001</v>
      </c>
      <c r="X16" s="515">
        <v>0.86258465900000003</v>
      </c>
      <c r="Y16" s="515">
        <v>0.91430509199999999</v>
      </c>
      <c r="Z16" s="515">
        <v>1.0247465259999999</v>
      </c>
      <c r="AA16" s="515">
        <v>1.0415609749999999</v>
      </c>
      <c r="AB16" s="515">
        <v>1.0191701010000001</v>
      </c>
      <c r="AC16" s="515">
        <v>0.96367595399999995</v>
      </c>
      <c r="AD16" s="515">
        <v>0.82478786699999995</v>
      </c>
      <c r="AE16" s="515">
        <v>0.92920460400000005</v>
      </c>
      <c r="AF16" s="515">
        <v>1.036898788</v>
      </c>
      <c r="AG16" s="515">
        <v>1.16968779</v>
      </c>
      <c r="AH16" s="515">
        <v>1.1571246399999999</v>
      </c>
      <c r="AI16" s="515">
        <v>0.99229399900000004</v>
      </c>
      <c r="AJ16" s="515">
        <v>0.87043934899999997</v>
      </c>
      <c r="AK16" s="515">
        <v>0.93968523500000001</v>
      </c>
      <c r="AL16" s="515">
        <v>1.057306391</v>
      </c>
      <c r="AM16" s="515">
        <v>1.0326129070000001</v>
      </c>
      <c r="AN16" s="515">
        <v>0.83318383799999995</v>
      </c>
      <c r="AO16" s="515">
        <v>0.76670796299999999</v>
      </c>
      <c r="AP16" s="515">
        <v>0.59308587099999999</v>
      </c>
      <c r="AQ16" s="515">
        <v>0.85829257199999998</v>
      </c>
      <c r="AR16" s="515">
        <v>0.86372727900000001</v>
      </c>
      <c r="AS16" s="515">
        <v>1.0032657490000001</v>
      </c>
      <c r="AT16" s="515">
        <v>1.005447628</v>
      </c>
      <c r="AU16" s="515">
        <v>0.78009873699999999</v>
      </c>
      <c r="AV16" s="515">
        <v>0.46368278000000002</v>
      </c>
      <c r="AW16" s="515">
        <v>0.67915693600000004</v>
      </c>
      <c r="AX16" s="515">
        <v>0.66582709900000003</v>
      </c>
      <c r="AY16" s="515">
        <v>0.93452738700000004</v>
      </c>
      <c r="AZ16" s="515">
        <v>0.71645946500000002</v>
      </c>
      <c r="BA16" s="515">
        <v>0.67967597499999999</v>
      </c>
      <c r="BB16" s="515">
        <v>0.644003985</v>
      </c>
      <c r="BC16" s="515">
        <v>0.79816852999999999</v>
      </c>
      <c r="BD16" s="720">
        <v>0.84343436999999999</v>
      </c>
      <c r="BE16" s="720">
        <v>0.83939418399999999</v>
      </c>
      <c r="BF16" s="720">
        <v>1.0756779999999999</v>
      </c>
      <c r="BG16" s="720">
        <v>0.88385369999999996</v>
      </c>
      <c r="BH16" s="502">
        <v>0.70669510000000002</v>
      </c>
      <c r="BI16" s="502">
        <v>0.81624350000000001</v>
      </c>
      <c r="BJ16" s="502">
        <v>0.88808989999999999</v>
      </c>
      <c r="BK16" s="502">
        <v>0.97494599999999998</v>
      </c>
      <c r="BL16" s="502">
        <v>0.82367670000000004</v>
      </c>
      <c r="BM16" s="502">
        <v>0.77768380000000004</v>
      </c>
      <c r="BN16" s="502">
        <v>0.66550370000000003</v>
      </c>
      <c r="BO16" s="502">
        <v>0.83788589999999996</v>
      </c>
      <c r="BP16" s="502">
        <v>0.88904689999999997</v>
      </c>
      <c r="BQ16" s="502">
        <v>0.98927189999999998</v>
      </c>
      <c r="BR16" s="502">
        <v>1.0656399999999999</v>
      </c>
      <c r="BS16" s="502">
        <v>0.87130370000000001</v>
      </c>
      <c r="BT16" s="502">
        <v>0.66929110000000003</v>
      </c>
      <c r="BU16" s="502">
        <v>0.79762659999999996</v>
      </c>
      <c r="BV16" s="502">
        <v>0.8587998</v>
      </c>
    </row>
    <row r="17" spans="1:74" ht="11.1" customHeight="1" x14ac:dyDescent="0.2">
      <c r="A17" s="255" t="s">
        <v>656</v>
      </c>
      <c r="B17" s="525" t="s">
        <v>1049</v>
      </c>
      <c r="C17" s="515">
        <v>-0.37679099999999999</v>
      </c>
      <c r="D17" s="515">
        <v>-0.24667700000000001</v>
      </c>
      <c r="E17" s="515">
        <v>-0.35306399999999999</v>
      </c>
      <c r="F17" s="515">
        <v>-0.32502999999999999</v>
      </c>
      <c r="G17" s="515">
        <v>-0.36673299999999998</v>
      </c>
      <c r="H17" s="515">
        <v>-0.49893100000000001</v>
      </c>
      <c r="I17" s="515">
        <v>-0.68562599999999996</v>
      </c>
      <c r="J17" s="515">
        <v>-0.78363799999999995</v>
      </c>
      <c r="K17" s="515">
        <v>-0.524729</v>
      </c>
      <c r="L17" s="515">
        <v>-0.42324299999999998</v>
      </c>
      <c r="M17" s="515">
        <v>-0.36922199999999999</v>
      </c>
      <c r="N17" s="515">
        <v>-0.36752099999999999</v>
      </c>
      <c r="O17" s="515">
        <v>-0.424346</v>
      </c>
      <c r="P17" s="515">
        <v>-0.42507</v>
      </c>
      <c r="Q17" s="515">
        <v>-0.23558100000000001</v>
      </c>
      <c r="R17" s="515">
        <v>-0.19721900000000001</v>
      </c>
      <c r="S17" s="515">
        <v>-0.416186</v>
      </c>
      <c r="T17" s="515">
        <v>-0.37557000000000001</v>
      </c>
      <c r="U17" s="515">
        <v>-0.68474999999999997</v>
      </c>
      <c r="V17" s="515">
        <v>-0.66975099999999999</v>
      </c>
      <c r="W17" s="515">
        <v>-0.43384299999999998</v>
      </c>
      <c r="X17" s="515">
        <v>-0.42677199999999998</v>
      </c>
      <c r="Y17" s="515">
        <v>-0.37747999999999998</v>
      </c>
      <c r="Z17" s="515">
        <v>-0.44511600000000001</v>
      </c>
      <c r="AA17" s="515">
        <v>-0.49331000000000003</v>
      </c>
      <c r="AB17" s="515">
        <v>-0.41225800000000001</v>
      </c>
      <c r="AC17" s="515">
        <v>-0.31750800000000001</v>
      </c>
      <c r="AD17" s="515">
        <v>-0.26522600000000002</v>
      </c>
      <c r="AE17" s="515">
        <v>-0.46674599999999999</v>
      </c>
      <c r="AF17" s="515">
        <v>-0.58906499999999995</v>
      </c>
      <c r="AG17" s="515">
        <v>-0.76842200000000005</v>
      </c>
      <c r="AH17" s="515">
        <v>-0.63960899999999998</v>
      </c>
      <c r="AI17" s="515">
        <v>-0.59795600000000004</v>
      </c>
      <c r="AJ17" s="515">
        <v>-0.43435200000000002</v>
      </c>
      <c r="AK17" s="515">
        <v>-0.49512</v>
      </c>
      <c r="AL17" s="515">
        <v>-0.54828600000000005</v>
      </c>
      <c r="AM17" s="515">
        <v>-0.61161900000000002</v>
      </c>
      <c r="AN17" s="515">
        <v>-0.44791799999999998</v>
      </c>
      <c r="AO17" s="515">
        <v>-0.51086500000000001</v>
      </c>
      <c r="AP17" s="515">
        <v>-0.28133599999999997</v>
      </c>
      <c r="AQ17" s="515">
        <v>-0.45005699999999998</v>
      </c>
      <c r="AR17" s="515">
        <v>-0.54234599999999999</v>
      </c>
      <c r="AS17" s="515">
        <v>-0.64839400000000003</v>
      </c>
      <c r="AT17" s="515">
        <v>-0.64404300000000003</v>
      </c>
      <c r="AU17" s="515">
        <v>-0.54378099999999996</v>
      </c>
      <c r="AV17" s="515">
        <v>-0.37075000000000002</v>
      </c>
      <c r="AW17" s="515">
        <v>-0.33946399999999999</v>
      </c>
      <c r="AX17" s="515">
        <v>-0.50596300000000005</v>
      </c>
      <c r="AY17" s="515">
        <v>-0.41097099999999998</v>
      </c>
      <c r="AZ17" s="515">
        <v>-0.39628400000000003</v>
      </c>
      <c r="BA17" s="515">
        <v>-0.341698</v>
      </c>
      <c r="BB17" s="515">
        <v>-0.33018500000000001</v>
      </c>
      <c r="BC17" s="515">
        <v>-0.29223100000000002</v>
      </c>
      <c r="BD17" s="720">
        <v>-0.58613700000000002</v>
      </c>
      <c r="BE17" s="720">
        <v>-0.64911799999999997</v>
      </c>
      <c r="BF17" s="720">
        <v>-0.29073650000000001</v>
      </c>
      <c r="BG17" s="720">
        <v>-0.45841949999999998</v>
      </c>
      <c r="BH17" s="502">
        <v>-0.30290319999999998</v>
      </c>
      <c r="BI17" s="502">
        <v>-0.20809859999999999</v>
      </c>
      <c r="BJ17" s="502">
        <v>-0.46996060000000001</v>
      </c>
      <c r="BK17" s="502">
        <v>-0.34643289999999999</v>
      </c>
      <c r="BL17" s="502">
        <v>-0.2243995</v>
      </c>
      <c r="BM17" s="502">
        <v>-0.46530270000000001</v>
      </c>
      <c r="BN17" s="502">
        <v>-0.68348719999999996</v>
      </c>
      <c r="BO17" s="502">
        <v>-0.63585550000000002</v>
      </c>
      <c r="BP17" s="502">
        <v>-0.74704740000000003</v>
      </c>
      <c r="BQ17" s="502">
        <v>-0.98761429999999995</v>
      </c>
      <c r="BR17" s="502">
        <v>-0.2952282</v>
      </c>
      <c r="BS17" s="502">
        <v>-0.61015280000000005</v>
      </c>
      <c r="BT17" s="502">
        <v>-0.34418789999999999</v>
      </c>
      <c r="BU17" s="502">
        <v>-0.205508</v>
      </c>
      <c r="BV17" s="502">
        <v>-0.46006200000000003</v>
      </c>
    </row>
    <row r="18" spans="1:74" ht="11.1" customHeight="1" x14ac:dyDescent="0.2">
      <c r="A18" s="255" t="s">
        <v>657</v>
      </c>
      <c r="B18" s="525" t="s">
        <v>1050</v>
      </c>
      <c r="C18" s="515">
        <v>1.4537891810000001</v>
      </c>
      <c r="D18" s="515">
        <v>1.198389081</v>
      </c>
      <c r="E18" s="515">
        <v>1.317688006</v>
      </c>
      <c r="F18" s="515">
        <v>1.1613695470000001</v>
      </c>
      <c r="G18" s="515">
        <v>1.225930172</v>
      </c>
      <c r="H18" s="515">
        <v>1.5386176</v>
      </c>
      <c r="I18" s="515">
        <v>1.6669135900000001</v>
      </c>
      <c r="J18" s="515">
        <v>1.594435364</v>
      </c>
      <c r="K18" s="515">
        <v>1.115905981</v>
      </c>
      <c r="L18" s="515">
        <v>1.1386484349999999</v>
      </c>
      <c r="M18" s="515">
        <v>1.3232204809999999</v>
      </c>
      <c r="N18" s="515">
        <v>1.5985234239999999</v>
      </c>
      <c r="O18" s="515">
        <v>1.553323537</v>
      </c>
      <c r="P18" s="515">
        <v>2.146256776</v>
      </c>
      <c r="Q18" s="515">
        <v>1.3569592500000001</v>
      </c>
      <c r="R18" s="515">
        <v>1.1556034879999999</v>
      </c>
      <c r="S18" s="515">
        <v>1.292085178</v>
      </c>
      <c r="T18" s="515">
        <v>1.323944341</v>
      </c>
      <c r="U18" s="515">
        <v>1.499043795</v>
      </c>
      <c r="V18" s="515">
        <v>1.8777759949999999</v>
      </c>
      <c r="W18" s="515">
        <v>1.5304277690000001</v>
      </c>
      <c r="X18" s="515">
        <v>1.481139607</v>
      </c>
      <c r="Y18" s="515">
        <v>1.6002282640000001</v>
      </c>
      <c r="Z18" s="515">
        <v>1.4915701079999999</v>
      </c>
      <c r="AA18" s="515">
        <v>3.5635779890000001</v>
      </c>
      <c r="AB18" s="515">
        <v>1.6514383850000001</v>
      </c>
      <c r="AC18" s="515">
        <v>1.381308607</v>
      </c>
      <c r="AD18" s="515">
        <v>1.200211038</v>
      </c>
      <c r="AE18" s="515">
        <v>1.348607205</v>
      </c>
      <c r="AF18" s="515">
        <v>1.497633298</v>
      </c>
      <c r="AG18" s="515">
        <v>1.4477544280000001</v>
      </c>
      <c r="AH18" s="515">
        <v>1.500230631</v>
      </c>
      <c r="AI18" s="515">
        <v>1.510022878</v>
      </c>
      <c r="AJ18" s="515">
        <v>1.480511355</v>
      </c>
      <c r="AK18" s="515">
        <v>1.392236829</v>
      </c>
      <c r="AL18" s="515">
        <v>3.8530234459999999</v>
      </c>
      <c r="AM18" s="515">
        <v>1.3110413860000001</v>
      </c>
      <c r="AN18" s="515">
        <v>1.3872190929999999</v>
      </c>
      <c r="AO18" s="515">
        <v>1.20735825</v>
      </c>
      <c r="AP18" s="515">
        <v>1.1265278219999999</v>
      </c>
      <c r="AQ18" s="515">
        <v>1.1271133719999999</v>
      </c>
      <c r="AR18" s="515">
        <v>1.218070432</v>
      </c>
      <c r="AS18" s="515">
        <v>1.587169501</v>
      </c>
      <c r="AT18" s="515">
        <v>1.6138248310000001</v>
      </c>
      <c r="AU18" s="515">
        <v>1.4850473049999999</v>
      </c>
      <c r="AV18" s="515">
        <v>1.223383656</v>
      </c>
      <c r="AW18" s="515">
        <v>1.105544345</v>
      </c>
      <c r="AX18" s="515">
        <v>1.2037194959999999</v>
      </c>
      <c r="AY18" s="515">
        <v>1.720086767</v>
      </c>
      <c r="AZ18" s="515">
        <v>0.90549213299999998</v>
      </c>
      <c r="BA18" s="515">
        <v>0.90600052200000003</v>
      </c>
      <c r="BB18" s="515">
        <v>1.0468862249999999</v>
      </c>
      <c r="BC18" s="515">
        <v>1.1112422930000001</v>
      </c>
      <c r="BD18" s="720">
        <v>1.7229359900000001</v>
      </c>
      <c r="BE18" s="720">
        <v>1.3447336240000001</v>
      </c>
      <c r="BF18" s="720">
        <v>1.606527</v>
      </c>
      <c r="BG18" s="720">
        <v>1.417638</v>
      </c>
      <c r="BH18" s="502">
        <v>1.2996179999999999</v>
      </c>
      <c r="BI18" s="502">
        <v>1.2710939999999999</v>
      </c>
      <c r="BJ18" s="502">
        <v>2.0861040000000002</v>
      </c>
      <c r="BK18" s="502">
        <v>2.1312229999999999</v>
      </c>
      <c r="BL18" s="502">
        <v>1.254086</v>
      </c>
      <c r="BM18" s="502">
        <v>1.010316</v>
      </c>
      <c r="BN18" s="502">
        <v>0.98296969999999995</v>
      </c>
      <c r="BO18" s="502">
        <v>1.0388759999999999</v>
      </c>
      <c r="BP18" s="502">
        <v>1.3191550000000001</v>
      </c>
      <c r="BQ18" s="502">
        <v>1.2974250000000001</v>
      </c>
      <c r="BR18" s="502">
        <v>1.4451309999999999</v>
      </c>
      <c r="BS18" s="502">
        <v>1.3543810000000001</v>
      </c>
      <c r="BT18" s="502">
        <v>1.2192449999999999</v>
      </c>
      <c r="BU18" s="502">
        <v>1.144795</v>
      </c>
      <c r="BV18" s="502">
        <v>2.2055380000000002</v>
      </c>
    </row>
    <row r="19" spans="1:74" ht="11.1" customHeight="1" x14ac:dyDescent="0.2">
      <c r="A19" s="255" t="s">
        <v>658</v>
      </c>
      <c r="B19" s="525" t="s">
        <v>1051</v>
      </c>
      <c r="C19" s="515">
        <v>0.35677856600000002</v>
      </c>
      <c r="D19" s="515">
        <v>0.36767422300000002</v>
      </c>
      <c r="E19" s="515">
        <v>0.29244732800000001</v>
      </c>
      <c r="F19" s="515">
        <v>0.17151190799999999</v>
      </c>
      <c r="G19" s="515">
        <v>0.17937564</v>
      </c>
      <c r="H19" s="515">
        <v>0.15687128</v>
      </c>
      <c r="I19" s="515">
        <v>0.182107727</v>
      </c>
      <c r="J19" s="515">
        <v>0.31636439599999999</v>
      </c>
      <c r="K19" s="515">
        <v>0.29541064900000003</v>
      </c>
      <c r="L19" s="515">
        <v>0.21293578299999999</v>
      </c>
      <c r="M19" s="515">
        <v>0.296102056</v>
      </c>
      <c r="N19" s="515">
        <v>0.34676670500000001</v>
      </c>
      <c r="O19" s="515">
        <v>0.33655247300000002</v>
      </c>
      <c r="P19" s="515">
        <v>0.19521640800000001</v>
      </c>
      <c r="Q19" s="515">
        <v>0.19682189</v>
      </c>
      <c r="R19" s="515">
        <v>0.269660328</v>
      </c>
      <c r="S19" s="515">
        <v>0.28859484099999999</v>
      </c>
      <c r="T19" s="515">
        <v>0.32129776999999998</v>
      </c>
      <c r="U19" s="515">
        <v>0.31170380800000003</v>
      </c>
      <c r="V19" s="515">
        <v>0.330902635</v>
      </c>
      <c r="W19" s="515">
        <v>0.29866473500000001</v>
      </c>
      <c r="X19" s="515">
        <v>0.34264007400000002</v>
      </c>
      <c r="Y19" s="515">
        <v>0.179926115</v>
      </c>
      <c r="Z19" s="515">
        <v>0.232125684</v>
      </c>
      <c r="AA19" s="515">
        <v>0.29161194200000001</v>
      </c>
      <c r="AB19" s="515">
        <v>0.25126378300000002</v>
      </c>
      <c r="AC19" s="515">
        <v>0.270395096</v>
      </c>
      <c r="AD19" s="515">
        <v>0.29135166899999998</v>
      </c>
      <c r="AE19" s="515">
        <v>0.36521351600000002</v>
      </c>
      <c r="AF19" s="515">
        <v>0.28065564999999998</v>
      </c>
      <c r="AG19" s="515">
        <v>0.34215333999999997</v>
      </c>
      <c r="AH19" s="515">
        <v>0.27687559499999997</v>
      </c>
      <c r="AI19" s="515">
        <v>0.30634179299999997</v>
      </c>
      <c r="AJ19" s="515">
        <v>0.27608252799999999</v>
      </c>
      <c r="AK19" s="515">
        <v>0.235622153</v>
      </c>
      <c r="AL19" s="515">
        <v>0.26363407700000002</v>
      </c>
      <c r="AM19" s="515">
        <v>0.285126779</v>
      </c>
      <c r="AN19" s="515">
        <v>0.239296922</v>
      </c>
      <c r="AO19" s="515">
        <v>0.260737041</v>
      </c>
      <c r="AP19" s="515">
        <v>0.17147227000000001</v>
      </c>
      <c r="AQ19" s="515">
        <v>0.28204459700000001</v>
      </c>
      <c r="AR19" s="515">
        <v>0.242379818</v>
      </c>
      <c r="AS19" s="515">
        <v>0.29173105500000002</v>
      </c>
      <c r="AT19" s="515">
        <v>0.34351020999999998</v>
      </c>
      <c r="AU19" s="515">
        <v>0.27723674599999998</v>
      </c>
      <c r="AV19" s="515">
        <v>0.24590806700000001</v>
      </c>
      <c r="AW19" s="515">
        <v>0.27734894199999999</v>
      </c>
      <c r="AX19" s="515">
        <v>0.31708236899999998</v>
      </c>
      <c r="AY19" s="515">
        <v>0.28633922499999998</v>
      </c>
      <c r="AZ19" s="515">
        <v>0.219333532</v>
      </c>
      <c r="BA19" s="515">
        <v>0.19966009600000001</v>
      </c>
      <c r="BB19" s="515">
        <v>0.229655108</v>
      </c>
      <c r="BC19" s="515">
        <v>0.18849523100000001</v>
      </c>
      <c r="BD19" s="720">
        <v>0.28147656999999998</v>
      </c>
      <c r="BE19" s="720">
        <v>0.24598246600000001</v>
      </c>
      <c r="BF19" s="720">
        <v>0.31709609999999999</v>
      </c>
      <c r="BG19" s="720">
        <v>0.29408109999999998</v>
      </c>
      <c r="BH19" s="502">
        <v>0.28821020000000003</v>
      </c>
      <c r="BI19" s="502">
        <v>0.2309657</v>
      </c>
      <c r="BJ19" s="502">
        <v>0.2709474</v>
      </c>
      <c r="BK19" s="502">
        <v>0.28769260000000002</v>
      </c>
      <c r="BL19" s="502">
        <v>0.23523279999999999</v>
      </c>
      <c r="BM19" s="502">
        <v>0.24359739999999999</v>
      </c>
      <c r="BN19" s="502">
        <v>0.23082630000000001</v>
      </c>
      <c r="BO19" s="502">
        <v>0.27858440000000001</v>
      </c>
      <c r="BP19" s="502">
        <v>0.26817069999999998</v>
      </c>
      <c r="BQ19" s="502">
        <v>0.29328900000000002</v>
      </c>
      <c r="BR19" s="502">
        <v>0.31249399999999999</v>
      </c>
      <c r="BS19" s="502">
        <v>0.29255320000000001</v>
      </c>
      <c r="BT19" s="502">
        <v>0.2700669</v>
      </c>
      <c r="BU19" s="502">
        <v>0.2479789</v>
      </c>
      <c r="BV19" s="502">
        <v>0.28388790000000003</v>
      </c>
    </row>
    <row r="20" spans="1:74" ht="11.1" customHeight="1" x14ac:dyDescent="0.2">
      <c r="A20" s="255" t="s">
        <v>759</v>
      </c>
      <c r="B20" s="491" t="s">
        <v>1052</v>
      </c>
      <c r="C20" s="515">
        <v>0.65972980599999997</v>
      </c>
      <c r="D20" s="515">
        <v>0.59439536599999998</v>
      </c>
      <c r="E20" s="515">
        <v>0.67064996300000002</v>
      </c>
      <c r="F20" s="515">
        <v>0.63660203599999998</v>
      </c>
      <c r="G20" s="515">
        <v>0.63047914599999999</v>
      </c>
      <c r="H20" s="515">
        <v>0.57768242199999997</v>
      </c>
      <c r="I20" s="515">
        <v>0.65390537000000004</v>
      </c>
      <c r="J20" s="515">
        <v>0.66595797199999995</v>
      </c>
      <c r="K20" s="515">
        <v>0.60531663700000005</v>
      </c>
      <c r="L20" s="515">
        <v>0.60802774000000004</v>
      </c>
      <c r="M20" s="515">
        <v>0.61056316499999996</v>
      </c>
      <c r="N20" s="515">
        <v>0.67592273400000003</v>
      </c>
      <c r="O20" s="515">
        <v>0.63124753700000003</v>
      </c>
      <c r="P20" s="515">
        <v>0.54971863899999995</v>
      </c>
      <c r="Q20" s="515">
        <v>0.61902516299999999</v>
      </c>
      <c r="R20" s="515">
        <v>0.56480678299999998</v>
      </c>
      <c r="S20" s="515">
        <v>0.57439926799999996</v>
      </c>
      <c r="T20" s="515">
        <v>0.57997869899999999</v>
      </c>
      <c r="U20" s="515">
        <v>0.58070102400000001</v>
      </c>
      <c r="V20" s="515">
        <v>0.57891081700000002</v>
      </c>
      <c r="W20" s="515">
        <v>0.55664646600000001</v>
      </c>
      <c r="X20" s="515">
        <v>0.57856753299999997</v>
      </c>
      <c r="Y20" s="515">
        <v>0.53395009699999996</v>
      </c>
      <c r="Z20" s="515">
        <v>0.60863544800000002</v>
      </c>
      <c r="AA20" s="515">
        <v>0.39450876299999998</v>
      </c>
      <c r="AB20" s="515">
        <v>0.32714090400000001</v>
      </c>
      <c r="AC20" s="515">
        <v>0.361099952</v>
      </c>
      <c r="AD20" s="515">
        <v>0.33895582299999999</v>
      </c>
      <c r="AE20" s="515">
        <v>0.34173211799999997</v>
      </c>
      <c r="AF20" s="515">
        <v>0.34901512499999998</v>
      </c>
      <c r="AG20" s="515">
        <v>0.35201356700000003</v>
      </c>
      <c r="AH20" s="515">
        <v>0.33408432999999998</v>
      </c>
      <c r="AI20" s="515">
        <v>0.307954907</v>
      </c>
      <c r="AJ20" s="515">
        <v>0.30091672200000003</v>
      </c>
      <c r="AK20" s="515">
        <v>0.29126634200000001</v>
      </c>
      <c r="AL20" s="515">
        <v>0.32255017899999999</v>
      </c>
      <c r="AM20" s="515">
        <v>0.31835122100000002</v>
      </c>
      <c r="AN20" s="515">
        <v>0.28644731299999998</v>
      </c>
      <c r="AO20" s="515">
        <v>0.29494928199999998</v>
      </c>
      <c r="AP20" s="515">
        <v>0.249566977</v>
      </c>
      <c r="AQ20" s="515">
        <v>0.30965725199999999</v>
      </c>
      <c r="AR20" s="515">
        <v>0.30402963599999999</v>
      </c>
      <c r="AS20" s="515">
        <v>0.28649864200000003</v>
      </c>
      <c r="AT20" s="515">
        <v>0.28067498000000002</v>
      </c>
      <c r="AU20" s="515">
        <v>0.23910790100000001</v>
      </c>
      <c r="AV20" s="515">
        <v>0.24328386099999999</v>
      </c>
      <c r="AW20" s="515">
        <v>0.26417775700000001</v>
      </c>
      <c r="AX20" s="515">
        <v>0.28225337499999997</v>
      </c>
      <c r="AY20" s="515">
        <v>0.257774002</v>
      </c>
      <c r="AZ20" s="515">
        <v>0.22343343099999999</v>
      </c>
      <c r="BA20" s="515">
        <v>0.204661063</v>
      </c>
      <c r="BB20" s="515">
        <v>0.16796540800000001</v>
      </c>
      <c r="BC20" s="515">
        <v>0.26450752100000002</v>
      </c>
      <c r="BD20" s="720">
        <v>0.18965975299999999</v>
      </c>
      <c r="BE20" s="720">
        <v>0.19793693900000001</v>
      </c>
      <c r="BF20" s="720">
        <v>0.26187670000000002</v>
      </c>
      <c r="BG20" s="720">
        <v>0.16225339999999999</v>
      </c>
      <c r="BH20" s="502">
        <v>0.16286990000000001</v>
      </c>
      <c r="BI20" s="502">
        <v>0.1863602</v>
      </c>
      <c r="BJ20" s="502">
        <v>0.21179799999999999</v>
      </c>
      <c r="BK20" s="502">
        <v>0.16999510000000001</v>
      </c>
      <c r="BL20" s="502">
        <v>0.12781680000000001</v>
      </c>
      <c r="BM20" s="502">
        <v>8.2943699999999995E-2</v>
      </c>
      <c r="BN20" s="502">
        <v>3.9142799999999998E-2</v>
      </c>
      <c r="BO20" s="502">
        <v>9.7849400000000003E-2</v>
      </c>
      <c r="BP20" s="502">
        <v>7.2721999999999995E-2</v>
      </c>
      <c r="BQ20" s="502">
        <v>9.8191299999999995E-2</v>
      </c>
      <c r="BR20" s="502">
        <v>0.12992219999999999</v>
      </c>
      <c r="BS20" s="502">
        <v>5.5666100000000003E-2</v>
      </c>
      <c r="BT20" s="502">
        <v>7.17333E-2</v>
      </c>
      <c r="BU20" s="502">
        <v>8.7789000000000006E-2</v>
      </c>
      <c r="BV20" s="502">
        <v>0.1129016</v>
      </c>
    </row>
    <row r="21" spans="1:74" ht="11.1" customHeight="1" x14ac:dyDescent="0.2">
      <c r="A21" s="250"/>
      <c r="B21" s="68" t="s">
        <v>754</v>
      </c>
      <c r="C21" s="516"/>
      <c r="D21" s="516"/>
      <c r="E21" s="516"/>
      <c r="F21" s="516"/>
      <c r="G21" s="516"/>
      <c r="H21" s="516"/>
      <c r="I21" s="516"/>
      <c r="J21" s="516"/>
      <c r="K21" s="516"/>
      <c r="L21" s="516"/>
      <c r="M21" s="516"/>
      <c r="N21" s="516"/>
      <c r="O21" s="516"/>
      <c r="P21" s="516"/>
      <c r="Q21" s="516"/>
      <c r="R21" s="516"/>
      <c r="S21" s="516"/>
      <c r="T21" s="516"/>
      <c r="U21" s="516"/>
      <c r="V21" s="516"/>
      <c r="W21" s="516"/>
      <c r="X21" s="516"/>
      <c r="Y21" s="516"/>
      <c r="Z21" s="516"/>
      <c r="AA21" s="516"/>
      <c r="AB21" s="516"/>
      <c r="AC21" s="516"/>
      <c r="AD21" s="516"/>
      <c r="AE21" s="516"/>
      <c r="AF21" s="516"/>
      <c r="AG21" s="516"/>
      <c r="AH21" s="516"/>
      <c r="AI21" s="516"/>
      <c r="AJ21" s="516"/>
      <c r="AK21" s="516"/>
      <c r="AL21" s="516"/>
      <c r="AM21" s="516"/>
      <c r="AN21" s="516"/>
      <c r="AO21" s="516"/>
      <c r="AP21" s="516"/>
      <c r="AQ21" s="516"/>
      <c r="AR21" s="516"/>
      <c r="AS21" s="516"/>
      <c r="AT21" s="516"/>
      <c r="AU21" s="516"/>
      <c r="AV21" s="516"/>
      <c r="AW21" s="516"/>
      <c r="AX21" s="516"/>
      <c r="AY21" s="516"/>
      <c r="AZ21" s="516"/>
      <c r="BA21" s="516"/>
      <c r="BB21" s="516"/>
      <c r="BC21" s="516"/>
      <c r="BD21" s="792"/>
      <c r="BE21" s="792"/>
      <c r="BF21" s="792"/>
      <c r="BG21" s="792"/>
      <c r="BH21" s="521"/>
      <c r="BI21" s="521"/>
      <c r="BJ21" s="521"/>
      <c r="BK21" s="521"/>
      <c r="BL21" s="521"/>
      <c r="BM21" s="521"/>
      <c r="BN21" s="521"/>
      <c r="BO21" s="521"/>
      <c r="BP21" s="521"/>
      <c r="BQ21" s="521"/>
      <c r="BR21" s="521"/>
      <c r="BS21" s="521"/>
      <c r="BT21" s="521"/>
      <c r="BU21" s="521"/>
      <c r="BV21" s="521"/>
    </row>
    <row r="22" spans="1:74" s="318" customFormat="1" ht="11.1" customHeight="1" x14ac:dyDescent="0.2">
      <c r="A22" s="522" t="s">
        <v>666</v>
      </c>
      <c r="B22" s="494" t="s">
        <v>1053</v>
      </c>
      <c r="C22" s="340">
        <v>8.3152842420000006</v>
      </c>
      <c r="D22" s="340">
        <v>7.6148827189999997</v>
      </c>
      <c r="E22" s="340">
        <v>7.2774485110000002</v>
      </c>
      <c r="F22" s="340">
        <v>6.1648286409999997</v>
      </c>
      <c r="G22" s="340">
        <v>6.4051019379999996</v>
      </c>
      <c r="H22" s="340">
        <v>7.9419743550000002</v>
      </c>
      <c r="I22" s="340">
        <v>10.422889163000001</v>
      </c>
      <c r="J22" s="340">
        <v>9.1136373160000002</v>
      </c>
      <c r="K22" s="340">
        <v>7.7437862270000002</v>
      </c>
      <c r="L22" s="340">
        <v>6.8206126749999996</v>
      </c>
      <c r="M22" s="340">
        <v>7.0765210290000002</v>
      </c>
      <c r="N22" s="340">
        <v>8.1277589389999996</v>
      </c>
      <c r="O22" s="340">
        <v>8.5970486640000008</v>
      </c>
      <c r="P22" s="340">
        <v>7.9607799180000001</v>
      </c>
      <c r="Q22" s="340">
        <v>7.933340641</v>
      </c>
      <c r="R22" s="340">
        <v>7.078122252</v>
      </c>
      <c r="S22" s="340">
        <v>7.4533345190000002</v>
      </c>
      <c r="T22" s="340">
        <v>9.0563640490000008</v>
      </c>
      <c r="U22" s="340">
        <v>9.4516904079999993</v>
      </c>
      <c r="V22" s="340">
        <v>10.129466511</v>
      </c>
      <c r="W22" s="340">
        <v>8.5442659990000003</v>
      </c>
      <c r="X22" s="340">
        <v>7.1258136150000002</v>
      </c>
      <c r="Y22" s="340">
        <v>8.0043770470000002</v>
      </c>
      <c r="Z22" s="340">
        <v>8.0853490810000004</v>
      </c>
      <c r="AA22" s="340">
        <v>9.0252123839999996</v>
      </c>
      <c r="AB22" s="340">
        <v>7.6632963920000003</v>
      </c>
      <c r="AC22" s="340">
        <v>8.4395646089999996</v>
      </c>
      <c r="AD22" s="340">
        <v>7.3439979209999997</v>
      </c>
      <c r="AE22" s="340">
        <v>7.6384179559999996</v>
      </c>
      <c r="AF22" s="340">
        <v>8.2731327889999999</v>
      </c>
      <c r="AG22" s="340">
        <v>10.511845667999999</v>
      </c>
      <c r="AH22" s="340">
        <v>10.360737996999999</v>
      </c>
      <c r="AI22" s="340">
        <v>8.2616489410000007</v>
      </c>
      <c r="AJ22" s="340">
        <v>7.3231363229999999</v>
      </c>
      <c r="AK22" s="340">
        <v>7.8742737739999997</v>
      </c>
      <c r="AL22" s="340">
        <v>8.2735665259999998</v>
      </c>
      <c r="AM22" s="340">
        <v>8.1119489120000008</v>
      </c>
      <c r="AN22" s="340">
        <v>7.456604649</v>
      </c>
      <c r="AO22" s="340">
        <v>8.0403048170000009</v>
      </c>
      <c r="AP22" s="340">
        <v>6.3094455790000001</v>
      </c>
      <c r="AQ22" s="340">
        <v>6.7497489120000003</v>
      </c>
      <c r="AR22" s="340">
        <v>7.108543235</v>
      </c>
      <c r="AS22" s="340">
        <v>9.9974383719999995</v>
      </c>
      <c r="AT22" s="340">
        <v>8.8976188979999993</v>
      </c>
      <c r="AU22" s="340">
        <v>8.2627025140000008</v>
      </c>
      <c r="AV22" s="340">
        <v>7.744981729</v>
      </c>
      <c r="AW22" s="340">
        <v>7.1642781680000001</v>
      </c>
      <c r="AX22" s="340">
        <v>7.8691420030000003</v>
      </c>
      <c r="AY22" s="340">
        <v>8.8058716780000008</v>
      </c>
      <c r="AZ22" s="340">
        <v>7.6465049110000001</v>
      </c>
      <c r="BA22" s="340">
        <v>8.5067409699999992</v>
      </c>
      <c r="BB22" s="340">
        <v>7.3862389029999997</v>
      </c>
      <c r="BC22" s="340">
        <v>7.6251826390000002</v>
      </c>
      <c r="BD22" s="776">
        <v>8.7992322489999992</v>
      </c>
      <c r="BE22" s="776">
        <v>10.110531676000001</v>
      </c>
      <c r="BF22" s="776">
        <v>9.8456139999999994</v>
      </c>
      <c r="BG22" s="776">
        <v>8.302797</v>
      </c>
      <c r="BH22" s="508">
        <v>7.5668430000000004</v>
      </c>
      <c r="BI22" s="508">
        <v>7.8050280000000001</v>
      </c>
      <c r="BJ22" s="508">
        <v>8.6710899999999995</v>
      </c>
      <c r="BK22" s="508">
        <v>9.1341459999999994</v>
      </c>
      <c r="BL22" s="508">
        <v>7.7552890000000003</v>
      </c>
      <c r="BM22" s="508">
        <v>8.2048740000000002</v>
      </c>
      <c r="BN22" s="508">
        <v>7.4586800000000002</v>
      </c>
      <c r="BO22" s="508">
        <v>7.6341679999999998</v>
      </c>
      <c r="BP22" s="508">
        <v>8.8572729999999993</v>
      </c>
      <c r="BQ22" s="508">
        <v>10.794650000000001</v>
      </c>
      <c r="BR22" s="508">
        <v>10.58187</v>
      </c>
      <c r="BS22" s="508">
        <v>8.5666130000000003</v>
      </c>
      <c r="BT22" s="508">
        <v>8.2523630000000008</v>
      </c>
      <c r="BU22" s="508">
        <v>7.9826350000000001</v>
      </c>
      <c r="BV22" s="508">
        <v>8.7664989999999996</v>
      </c>
    </row>
    <row r="23" spans="1:74" ht="11.1" customHeight="1" x14ac:dyDescent="0.2">
      <c r="A23" s="255" t="s">
        <v>660</v>
      </c>
      <c r="B23" s="525" t="s">
        <v>1046</v>
      </c>
      <c r="C23" s="515">
        <v>4.1098701469999996</v>
      </c>
      <c r="D23" s="515">
        <v>3.7334824530000001</v>
      </c>
      <c r="E23" s="515">
        <v>2.8574423179999999</v>
      </c>
      <c r="F23" s="515">
        <v>3.1440908670000001</v>
      </c>
      <c r="G23" s="515">
        <v>2.6959840690000001</v>
      </c>
      <c r="H23" s="515">
        <v>4.655647117</v>
      </c>
      <c r="I23" s="515">
        <v>6.6681605360000002</v>
      </c>
      <c r="J23" s="515">
        <v>5.5522695090000003</v>
      </c>
      <c r="K23" s="515">
        <v>4.3177679419999997</v>
      </c>
      <c r="L23" s="515">
        <v>3.8922456080000001</v>
      </c>
      <c r="M23" s="515">
        <v>3.57192847</v>
      </c>
      <c r="N23" s="515">
        <v>3.8991281990000002</v>
      </c>
      <c r="O23" s="515">
        <v>4.4561335350000002</v>
      </c>
      <c r="P23" s="515">
        <v>4.1086150249999998</v>
      </c>
      <c r="Q23" s="515">
        <v>3.5085204980000002</v>
      </c>
      <c r="R23" s="515">
        <v>2.9064025660000001</v>
      </c>
      <c r="S23" s="515">
        <v>3.3516356260000002</v>
      </c>
      <c r="T23" s="515">
        <v>5.5168708210000004</v>
      </c>
      <c r="U23" s="515">
        <v>5.5160232679999996</v>
      </c>
      <c r="V23" s="515">
        <v>6.3909202430000001</v>
      </c>
      <c r="W23" s="515">
        <v>4.7753580659999999</v>
      </c>
      <c r="X23" s="515">
        <v>4.7166901179999998</v>
      </c>
      <c r="Y23" s="515">
        <v>4.2720732540000004</v>
      </c>
      <c r="Z23" s="515">
        <v>3.9068217930000002</v>
      </c>
      <c r="AA23" s="515">
        <v>3.939917957</v>
      </c>
      <c r="AB23" s="515">
        <v>3.5889442699999998</v>
      </c>
      <c r="AC23" s="515">
        <v>3.8894771869999998</v>
      </c>
      <c r="AD23" s="515">
        <v>3.5339791479999998</v>
      </c>
      <c r="AE23" s="515">
        <v>4.3209078449999998</v>
      </c>
      <c r="AF23" s="515">
        <v>4.6405108940000002</v>
      </c>
      <c r="AG23" s="515">
        <v>6.7065068849999996</v>
      </c>
      <c r="AH23" s="515">
        <v>6.8012020360000003</v>
      </c>
      <c r="AI23" s="515">
        <v>4.6609431160000003</v>
      </c>
      <c r="AJ23" s="515">
        <v>3.5988453310000001</v>
      </c>
      <c r="AK23" s="515">
        <v>4.0187897379999997</v>
      </c>
      <c r="AL23" s="515">
        <v>3.6339898179999999</v>
      </c>
      <c r="AM23" s="515">
        <v>4.041579885</v>
      </c>
      <c r="AN23" s="515">
        <v>3.5482346690000002</v>
      </c>
      <c r="AO23" s="515">
        <v>3.9025934169999998</v>
      </c>
      <c r="AP23" s="515">
        <v>3.8191700979999998</v>
      </c>
      <c r="AQ23" s="515">
        <v>3.5949826279999999</v>
      </c>
      <c r="AR23" s="515">
        <v>4.9315741639999997</v>
      </c>
      <c r="AS23" s="515">
        <v>6.0978162329999996</v>
      </c>
      <c r="AT23" s="515">
        <v>4.9978820199999996</v>
      </c>
      <c r="AU23" s="515">
        <v>4.6958147779999999</v>
      </c>
      <c r="AV23" s="515">
        <v>4.1194826300000003</v>
      </c>
      <c r="AW23" s="515">
        <v>4.150663099</v>
      </c>
      <c r="AX23" s="515">
        <v>4.2508101939999996</v>
      </c>
      <c r="AY23" s="515">
        <v>4.8890257229999996</v>
      </c>
      <c r="AZ23" s="515">
        <v>3.715356307</v>
      </c>
      <c r="BA23" s="515">
        <v>4.2256293449999998</v>
      </c>
      <c r="BB23" s="515">
        <v>3.3143591269999999</v>
      </c>
      <c r="BC23" s="515">
        <v>3.5325934399999999</v>
      </c>
      <c r="BD23" s="720">
        <v>4.7853227440000001</v>
      </c>
      <c r="BE23" s="720">
        <v>6.1208111890000003</v>
      </c>
      <c r="BF23" s="720">
        <v>5.8676500000000003</v>
      </c>
      <c r="BG23" s="720">
        <v>4.9335810000000002</v>
      </c>
      <c r="BH23" s="502">
        <v>5.1215400000000004</v>
      </c>
      <c r="BI23" s="502">
        <v>3.96475</v>
      </c>
      <c r="BJ23" s="502">
        <v>4.3402079999999996</v>
      </c>
      <c r="BK23" s="502">
        <v>4.4572640000000003</v>
      </c>
      <c r="BL23" s="502">
        <v>3.8714360000000001</v>
      </c>
      <c r="BM23" s="502">
        <v>3.733873</v>
      </c>
      <c r="BN23" s="502">
        <v>3.2781560000000001</v>
      </c>
      <c r="BO23" s="502">
        <v>3.8785020000000001</v>
      </c>
      <c r="BP23" s="502">
        <v>4.6018049999999997</v>
      </c>
      <c r="BQ23" s="502">
        <v>6.5546040000000003</v>
      </c>
      <c r="BR23" s="502">
        <v>6.4334350000000002</v>
      </c>
      <c r="BS23" s="502">
        <v>4.5923720000000001</v>
      </c>
      <c r="BT23" s="502">
        <v>4.0414750000000002</v>
      </c>
      <c r="BU23" s="502">
        <v>3.3859530000000002</v>
      </c>
      <c r="BV23" s="502">
        <v>3.8928769999999999</v>
      </c>
    </row>
    <row r="24" spans="1:74" ht="11.1" customHeight="1" x14ac:dyDescent="0.2">
      <c r="A24" s="255" t="s">
        <v>661</v>
      </c>
      <c r="B24" s="525" t="s">
        <v>474</v>
      </c>
      <c r="C24" s="515">
        <v>2.8377423999999998E-2</v>
      </c>
      <c r="D24" s="515">
        <v>2.9363568E-2</v>
      </c>
      <c r="E24" s="515">
        <v>1.2913689999999999E-3</v>
      </c>
      <c r="F24" s="515">
        <v>6.8995899999999997E-4</v>
      </c>
      <c r="G24" s="515">
        <v>1.391623E-3</v>
      </c>
      <c r="H24" s="515">
        <v>6.2023770000000002E-3</v>
      </c>
      <c r="I24" s="515">
        <v>3.1684679999999998E-3</v>
      </c>
      <c r="J24" s="515">
        <v>2.1349979999999999E-3</v>
      </c>
      <c r="K24" s="515">
        <v>2.3138450000000001E-3</v>
      </c>
      <c r="L24" s="515">
        <v>6.8073989999999996E-3</v>
      </c>
      <c r="M24" s="515">
        <v>8.1290549999999996E-3</v>
      </c>
      <c r="N24" s="515">
        <v>6.6456096000000006E-2</v>
      </c>
      <c r="O24" s="515">
        <v>0.174569587</v>
      </c>
      <c r="P24" s="515">
        <v>0.255268312</v>
      </c>
      <c r="Q24" s="515">
        <v>4.8117300000000002E-2</v>
      </c>
      <c r="R24" s="515">
        <v>-1.1234300000000001E-4</v>
      </c>
      <c r="S24" s="515">
        <v>2.851601E-3</v>
      </c>
      <c r="T24" s="515">
        <v>2.2246559999999999E-2</v>
      </c>
      <c r="U24" s="515">
        <v>1.7308212999999999E-2</v>
      </c>
      <c r="V24" s="515">
        <v>2.4954101999999999E-2</v>
      </c>
      <c r="W24" s="515">
        <v>6.4342519999999997E-3</v>
      </c>
      <c r="X24" s="515">
        <v>3.8076799999999999E-3</v>
      </c>
      <c r="Y24" s="515">
        <v>2.8467739999999998E-3</v>
      </c>
      <c r="Z24" s="515">
        <v>2.0514774E-2</v>
      </c>
      <c r="AA24" s="515">
        <v>0.15433516799999999</v>
      </c>
      <c r="AB24" s="515">
        <v>9.1760670000000003E-2</v>
      </c>
      <c r="AC24" s="515">
        <v>1.3233144000000001E-2</v>
      </c>
      <c r="AD24" s="515">
        <v>4.16885E-3</v>
      </c>
      <c r="AE24" s="515">
        <v>6.7032029999999996E-3</v>
      </c>
      <c r="AF24" s="515">
        <v>1.813217E-3</v>
      </c>
      <c r="AG24" s="515">
        <v>1.3912753999999999E-2</v>
      </c>
      <c r="AH24" s="515">
        <v>1.9949887999999999E-2</v>
      </c>
      <c r="AI24" s="515">
        <v>1.9410149999999999E-3</v>
      </c>
      <c r="AJ24" s="515">
        <v>2.9320259999999999E-3</v>
      </c>
      <c r="AK24" s="515">
        <v>4.3568460000000002E-3</v>
      </c>
      <c r="AL24" s="515">
        <v>3.2791041E-2</v>
      </c>
      <c r="AM24" s="515">
        <v>2.8954839E-2</v>
      </c>
      <c r="AN24" s="515">
        <v>8.2918449000000005E-2</v>
      </c>
      <c r="AO24" s="515">
        <v>5.6058009999999997E-3</v>
      </c>
      <c r="AP24" s="515">
        <v>2.5041709999999999E-3</v>
      </c>
      <c r="AQ24" s="515">
        <v>1.906982E-3</v>
      </c>
      <c r="AR24" s="515">
        <v>1.8449510000000001E-3</v>
      </c>
      <c r="AS24" s="515">
        <v>1.3886745000000001E-2</v>
      </c>
      <c r="AT24" s="515">
        <v>2.073872E-3</v>
      </c>
      <c r="AU24" s="515">
        <v>2.9886099999999998E-4</v>
      </c>
      <c r="AV24" s="515">
        <v>2.7703756999999999E-2</v>
      </c>
      <c r="AW24" s="515">
        <v>8.8356690000000009E-3</v>
      </c>
      <c r="AX24" s="515">
        <v>2.6811232000000001E-2</v>
      </c>
      <c r="AY24" s="515">
        <v>3.0665102E-2</v>
      </c>
      <c r="AZ24" s="515">
        <v>3.0678089999999999E-3</v>
      </c>
      <c r="BA24" s="515">
        <v>1.162532E-2</v>
      </c>
      <c r="BB24" s="515">
        <v>1.788607E-3</v>
      </c>
      <c r="BC24" s="515">
        <v>1.7261189999999999E-3</v>
      </c>
      <c r="BD24" s="720">
        <v>1.605963E-3</v>
      </c>
      <c r="BE24" s="720">
        <v>4.9509099000000001E-2</v>
      </c>
      <c r="BF24" s="720">
        <v>2.0738699999999998E-3</v>
      </c>
      <c r="BG24" s="720">
        <v>2.9886099999999998E-4</v>
      </c>
      <c r="BH24" s="502">
        <v>2.7703800000000001E-2</v>
      </c>
      <c r="BI24" s="502">
        <v>8.8356700000000003E-3</v>
      </c>
      <c r="BJ24" s="502">
        <v>2.68112E-2</v>
      </c>
      <c r="BK24" s="502">
        <v>3.0665100000000001E-2</v>
      </c>
      <c r="BL24" s="502">
        <v>3.0678099999999998E-3</v>
      </c>
      <c r="BM24" s="502">
        <v>1.16253E-2</v>
      </c>
      <c r="BN24" s="502">
        <v>1.7886099999999999E-3</v>
      </c>
      <c r="BO24" s="502">
        <v>1.72612E-3</v>
      </c>
      <c r="BP24" s="502">
        <v>1.60596E-3</v>
      </c>
      <c r="BQ24" s="502">
        <v>4.95091E-2</v>
      </c>
      <c r="BR24" s="502">
        <v>2.0738699999999998E-3</v>
      </c>
      <c r="BS24" s="502">
        <v>2.9886099999999998E-4</v>
      </c>
      <c r="BT24" s="502">
        <v>2.7703800000000001E-2</v>
      </c>
      <c r="BU24" s="502">
        <v>8.8356700000000003E-3</v>
      </c>
      <c r="BV24" s="502">
        <v>2.68112E-2</v>
      </c>
    </row>
    <row r="25" spans="1:74" ht="11.1" customHeight="1" x14ac:dyDescent="0.2">
      <c r="A25" s="255" t="s">
        <v>662</v>
      </c>
      <c r="B25" s="491" t="s">
        <v>1047</v>
      </c>
      <c r="C25" s="515">
        <v>2.4839150000000001</v>
      </c>
      <c r="D25" s="515">
        <v>2.3291620000000002</v>
      </c>
      <c r="E25" s="515">
        <v>2.4775450000000001</v>
      </c>
      <c r="F25" s="515">
        <v>1.041372</v>
      </c>
      <c r="G25" s="515">
        <v>1.76756</v>
      </c>
      <c r="H25" s="515">
        <v>2.113524</v>
      </c>
      <c r="I25" s="515">
        <v>2.4715370000000001</v>
      </c>
      <c r="J25" s="515">
        <v>2.4385620000000001</v>
      </c>
      <c r="K25" s="515">
        <v>2.3892000000000002</v>
      </c>
      <c r="L25" s="515">
        <v>1.5923560000000001</v>
      </c>
      <c r="M25" s="515">
        <v>2.0348350000000002</v>
      </c>
      <c r="N25" s="515">
        <v>2.440483</v>
      </c>
      <c r="O25" s="515">
        <v>2.3273169999999999</v>
      </c>
      <c r="P25" s="515">
        <v>2.2517390000000002</v>
      </c>
      <c r="Q25" s="515">
        <v>2.4931589999999999</v>
      </c>
      <c r="R25" s="515">
        <v>2.4123830000000002</v>
      </c>
      <c r="S25" s="515">
        <v>2.4901870000000002</v>
      </c>
      <c r="T25" s="515">
        <v>2.160364</v>
      </c>
      <c r="U25" s="515">
        <v>2.4736359999999999</v>
      </c>
      <c r="V25" s="515">
        <v>2.4537969999999998</v>
      </c>
      <c r="W25" s="515">
        <v>2.3843839999999998</v>
      </c>
      <c r="X25" s="515">
        <v>1.0638080000000001</v>
      </c>
      <c r="Y25" s="515">
        <v>2.0740970000000001</v>
      </c>
      <c r="Z25" s="515">
        <v>2.4877549999999999</v>
      </c>
      <c r="AA25" s="515">
        <v>2.351677</v>
      </c>
      <c r="AB25" s="515">
        <v>2.2473770000000002</v>
      </c>
      <c r="AC25" s="515">
        <v>2.483851</v>
      </c>
      <c r="AD25" s="515">
        <v>1.7011769999999999</v>
      </c>
      <c r="AE25" s="515">
        <v>1.573663</v>
      </c>
      <c r="AF25" s="515">
        <v>2.2830180000000002</v>
      </c>
      <c r="AG25" s="515">
        <v>2.4790740000000002</v>
      </c>
      <c r="AH25" s="515">
        <v>2.4692310000000002</v>
      </c>
      <c r="AI25" s="515">
        <v>2.391289</v>
      </c>
      <c r="AJ25" s="515">
        <v>2.4850319999999999</v>
      </c>
      <c r="AK25" s="515">
        <v>2.4198059999999999</v>
      </c>
      <c r="AL25" s="515">
        <v>2.5005000000000002</v>
      </c>
      <c r="AM25" s="515">
        <v>2.454634</v>
      </c>
      <c r="AN25" s="515">
        <v>2.1987679999999998</v>
      </c>
      <c r="AO25" s="515">
        <v>2.4810859999999999</v>
      </c>
      <c r="AP25" s="515">
        <v>0.999247</v>
      </c>
      <c r="AQ25" s="515">
        <v>1.4977579999999999</v>
      </c>
      <c r="AR25" s="515">
        <v>0.924898</v>
      </c>
      <c r="AS25" s="515">
        <v>2.3311120000000001</v>
      </c>
      <c r="AT25" s="515">
        <v>2.3212760000000001</v>
      </c>
      <c r="AU25" s="515">
        <v>2.2086800000000002</v>
      </c>
      <c r="AV25" s="515">
        <v>2.0885129999999998</v>
      </c>
      <c r="AW25" s="515">
        <v>1.5202180000000001</v>
      </c>
      <c r="AX25" s="515">
        <v>2.1780490000000001</v>
      </c>
      <c r="AY25" s="515">
        <v>2.1924380000000001</v>
      </c>
      <c r="AZ25" s="515">
        <v>2.3353359999999999</v>
      </c>
      <c r="BA25" s="515">
        <v>2.4955579999999999</v>
      </c>
      <c r="BB25" s="515">
        <v>2.4170400000000001</v>
      </c>
      <c r="BC25" s="515">
        <v>2.4621050000000002</v>
      </c>
      <c r="BD25" s="720">
        <v>2.407689</v>
      </c>
      <c r="BE25" s="720">
        <v>2.4765830000000002</v>
      </c>
      <c r="BF25" s="720">
        <v>2.4334099999999999</v>
      </c>
      <c r="BG25" s="720">
        <v>1.9764900000000001</v>
      </c>
      <c r="BH25" s="502">
        <v>1.00861</v>
      </c>
      <c r="BI25" s="502">
        <v>2.1135299999999999</v>
      </c>
      <c r="BJ25" s="502">
        <v>2.4111400000000001</v>
      </c>
      <c r="BK25" s="502">
        <v>2.4111400000000001</v>
      </c>
      <c r="BL25" s="502">
        <v>2.17781</v>
      </c>
      <c r="BM25" s="502">
        <v>2.4111400000000001</v>
      </c>
      <c r="BN25" s="502">
        <v>1.9757899999999999</v>
      </c>
      <c r="BO25" s="502">
        <v>1.7228399999999999</v>
      </c>
      <c r="BP25" s="502">
        <v>2.3333599999999999</v>
      </c>
      <c r="BQ25" s="502">
        <v>2.4111400000000001</v>
      </c>
      <c r="BR25" s="502">
        <v>2.4111400000000001</v>
      </c>
      <c r="BS25" s="502">
        <v>2.3333599999999999</v>
      </c>
      <c r="BT25" s="502">
        <v>2.4111400000000001</v>
      </c>
      <c r="BU25" s="502">
        <v>2.3333599999999999</v>
      </c>
      <c r="BV25" s="502">
        <v>2.4111400000000001</v>
      </c>
    </row>
    <row r="26" spans="1:74" ht="11.1" customHeight="1" x14ac:dyDescent="0.2">
      <c r="A26" s="255" t="s">
        <v>663</v>
      </c>
      <c r="B26" s="491" t="s">
        <v>1040</v>
      </c>
      <c r="C26" s="515">
        <v>0.75935424399999996</v>
      </c>
      <c r="D26" s="515">
        <v>0.64705111900000001</v>
      </c>
      <c r="E26" s="515">
        <v>0.882870339</v>
      </c>
      <c r="F26" s="515">
        <v>0.95268624700000004</v>
      </c>
      <c r="G26" s="515">
        <v>0.85851040499999998</v>
      </c>
      <c r="H26" s="515">
        <v>0.28434881400000001</v>
      </c>
      <c r="I26" s="515">
        <v>0.36120232800000002</v>
      </c>
      <c r="J26" s="515">
        <v>0.19527572200000001</v>
      </c>
      <c r="K26" s="515">
        <v>0.111149912</v>
      </c>
      <c r="L26" s="515">
        <v>0.41260286299999999</v>
      </c>
      <c r="M26" s="515">
        <v>0.48643651999999998</v>
      </c>
      <c r="N26" s="515">
        <v>0.65697561699999996</v>
      </c>
      <c r="O26" s="515">
        <v>0.61855426400000002</v>
      </c>
      <c r="P26" s="515">
        <v>0.39721144899999999</v>
      </c>
      <c r="Q26" s="515">
        <v>0.61190738899999997</v>
      </c>
      <c r="R26" s="515">
        <v>0.75461627799999997</v>
      </c>
      <c r="S26" s="515">
        <v>0.57886209700000002</v>
      </c>
      <c r="T26" s="515">
        <v>0.25651305600000002</v>
      </c>
      <c r="U26" s="515">
        <v>0.51096708300000004</v>
      </c>
      <c r="V26" s="515">
        <v>0.35805573299999999</v>
      </c>
      <c r="W26" s="515">
        <v>0.41188328299999999</v>
      </c>
      <c r="X26" s="515">
        <v>0.44209013699999999</v>
      </c>
      <c r="Y26" s="515">
        <v>0.62441825900000003</v>
      </c>
      <c r="Z26" s="515">
        <v>0.61288063199999998</v>
      </c>
      <c r="AA26" s="515">
        <v>0.50072918300000002</v>
      </c>
      <c r="AB26" s="515">
        <v>0.61926938799999998</v>
      </c>
      <c r="AC26" s="515">
        <v>0.90835944999999996</v>
      </c>
      <c r="AD26" s="515">
        <v>1.040137264</v>
      </c>
      <c r="AE26" s="515">
        <v>0.75784167800000002</v>
      </c>
      <c r="AF26" s="515">
        <v>0.35747368800000001</v>
      </c>
      <c r="AG26" s="515">
        <v>0.20358311800000001</v>
      </c>
      <c r="AH26" s="515">
        <v>0.178426736</v>
      </c>
      <c r="AI26" s="515">
        <v>0.33314761199999998</v>
      </c>
      <c r="AJ26" s="515">
        <v>0.43662063600000001</v>
      </c>
      <c r="AK26" s="515">
        <v>0.48507423700000002</v>
      </c>
      <c r="AL26" s="515">
        <v>0.70199537000000001</v>
      </c>
      <c r="AM26" s="515">
        <v>0.70835952300000005</v>
      </c>
      <c r="AN26" s="515">
        <v>0.56291516699999999</v>
      </c>
      <c r="AO26" s="515">
        <v>0.63076015699999999</v>
      </c>
      <c r="AP26" s="515">
        <v>0.50505846399999998</v>
      </c>
      <c r="AQ26" s="515">
        <v>0.52777582899999997</v>
      </c>
      <c r="AR26" s="515">
        <v>0.34624238299999999</v>
      </c>
      <c r="AS26" s="515">
        <v>0.55130175800000003</v>
      </c>
      <c r="AT26" s="515">
        <v>0.57292685499999996</v>
      </c>
      <c r="AU26" s="515">
        <v>0.51366321500000001</v>
      </c>
      <c r="AV26" s="515">
        <v>0.66683266900000004</v>
      </c>
      <c r="AW26" s="515">
        <v>0.50843058600000002</v>
      </c>
      <c r="AX26" s="515">
        <v>0.58439893200000004</v>
      </c>
      <c r="AY26" s="515">
        <v>0.72239386400000005</v>
      </c>
      <c r="AZ26" s="515">
        <v>0.62438670100000004</v>
      </c>
      <c r="BA26" s="515">
        <v>0.68314626099999998</v>
      </c>
      <c r="BB26" s="515">
        <v>0.54300832099999996</v>
      </c>
      <c r="BC26" s="515">
        <v>0.588661145</v>
      </c>
      <c r="BD26" s="720">
        <v>0.47946831499999998</v>
      </c>
      <c r="BE26" s="720">
        <v>0.40509133200000003</v>
      </c>
      <c r="BF26" s="720">
        <v>0.33968490000000001</v>
      </c>
      <c r="BG26" s="720">
        <v>0.32895269999999999</v>
      </c>
      <c r="BH26" s="502">
        <v>0.48600290000000002</v>
      </c>
      <c r="BI26" s="502">
        <v>0.57040500000000005</v>
      </c>
      <c r="BJ26" s="502">
        <v>0.6754251</v>
      </c>
      <c r="BK26" s="502">
        <v>0.66998219999999997</v>
      </c>
      <c r="BL26" s="502">
        <v>0.58189610000000003</v>
      </c>
      <c r="BM26" s="502">
        <v>0.71772440000000004</v>
      </c>
      <c r="BN26" s="502">
        <v>0.83203199999999999</v>
      </c>
      <c r="BO26" s="502">
        <v>0.76903379999999999</v>
      </c>
      <c r="BP26" s="502">
        <v>0.56172080000000002</v>
      </c>
      <c r="BQ26" s="502">
        <v>0.46363159999999998</v>
      </c>
      <c r="BR26" s="502">
        <v>0.3696082</v>
      </c>
      <c r="BS26" s="502">
        <v>0.34375480000000003</v>
      </c>
      <c r="BT26" s="502">
        <v>0.49382130000000002</v>
      </c>
      <c r="BU26" s="502">
        <v>0.57427249999999996</v>
      </c>
      <c r="BV26" s="502">
        <v>0.67746790000000001</v>
      </c>
    </row>
    <row r="27" spans="1:74" ht="11.1" customHeight="1" x14ac:dyDescent="0.2">
      <c r="A27" s="255" t="s">
        <v>664</v>
      </c>
      <c r="B27" s="491" t="s">
        <v>1054</v>
      </c>
      <c r="C27" s="515">
        <v>0.79772429199999995</v>
      </c>
      <c r="D27" s="515">
        <v>0.76760733800000003</v>
      </c>
      <c r="E27" s="515">
        <v>0.95461972900000003</v>
      </c>
      <c r="F27" s="515">
        <v>0.90707987199999995</v>
      </c>
      <c r="G27" s="515">
        <v>0.96798325399999996</v>
      </c>
      <c r="H27" s="515">
        <v>0.77652804799999997</v>
      </c>
      <c r="I27" s="515">
        <v>0.79425407299999995</v>
      </c>
      <c r="J27" s="515">
        <v>0.82367074699999998</v>
      </c>
      <c r="K27" s="515">
        <v>0.80573772099999996</v>
      </c>
      <c r="L27" s="515">
        <v>0.80002652600000002</v>
      </c>
      <c r="M27" s="515">
        <v>0.87123339099999997</v>
      </c>
      <c r="N27" s="515">
        <v>0.882541142</v>
      </c>
      <c r="O27" s="515">
        <v>0.88476125900000002</v>
      </c>
      <c r="P27" s="515">
        <v>0.768994921</v>
      </c>
      <c r="Q27" s="515">
        <v>1.1756789050000001</v>
      </c>
      <c r="R27" s="515">
        <v>0.91605813400000002</v>
      </c>
      <c r="S27" s="515">
        <v>0.91735251500000003</v>
      </c>
      <c r="T27" s="515">
        <v>0.97340448700000004</v>
      </c>
      <c r="U27" s="515">
        <v>0.83012341000000001</v>
      </c>
      <c r="V27" s="515">
        <v>0.78809179500000004</v>
      </c>
      <c r="W27" s="515">
        <v>0.86305953899999999</v>
      </c>
      <c r="X27" s="515">
        <v>0.79536567000000002</v>
      </c>
      <c r="Y27" s="515">
        <v>0.91185725299999998</v>
      </c>
      <c r="Z27" s="515">
        <v>0.89821061700000004</v>
      </c>
      <c r="AA27" s="515">
        <v>0.97584689999999996</v>
      </c>
      <c r="AB27" s="515">
        <v>0.89363110499999998</v>
      </c>
      <c r="AC27" s="515">
        <v>1.0647364319999999</v>
      </c>
      <c r="AD27" s="515">
        <v>1.007452647</v>
      </c>
      <c r="AE27" s="515">
        <v>0.90728945500000002</v>
      </c>
      <c r="AF27" s="515">
        <v>0.92164512499999995</v>
      </c>
      <c r="AG27" s="515">
        <v>1.007180465</v>
      </c>
      <c r="AH27" s="515">
        <v>0.83025921300000005</v>
      </c>
      <c r="AI27" s="515">
        <v>0.81533298600000004</v>
      </c>
      <c r="AJ27" s="515">
        <v>0.74466577599999995</v>
      </c>
      <c r="AK27" s="515">
        <v>0.89832545799999997</v>
      </c>
      <c r="AL27" s="515">
        <v>0.87641433899999999</v>
      </c>
      <c r="AM27" s="515">
        <v>0.81365318499999995</v>
      </c>
      <c r="AN27" s="515">
        <v>0.82973113300000001</v>
      </c>
      <c r="AO27" s="515">
        <v>0.97173462300000002</v>
      </c>
      <c r="AP27" s="515">
        <v>0.92022946699999997</v>
      </c>
      <c r="AQ27" s="515">
        <v>1.0403231319999999</v>
      </c>
      <c r="AR27" s="515">
        <v>0.84297698799999998</v>
      </c>
      <c r="AS27" s="515">
        <v>0.91386015899999995</v>
      </c>
      <c r="AT27" s="515">
        <v>0.94536234799999996</v>
      </c>
      <c r="AU27" s="515">
        <v>0.76768868899999998</v>
      </c>
      <c r="AV27" s="515">
        <v>0.76412944100000002</v>
      </c>
      <c r="AW27" s="515">
        <v>0.87925101900000002</v>
      </c>
      <c r="AX27" s="515">
        <v>0.74736930099999999</v>
      </c>
      <c r="AY27" s="515">
        <v>0.82795896999999996</v>
      </c>
      <c r="AZ27" s="515">
        <v>0.91003375399999997</v>
      </c>
      <c r="BA27" s="515">
        <v>1.0474896709999999</v>
      </c>
      <c r="BB27" s="515">
        <v>1.048718142</v>
      </c>
      <c r="BC27" s="515">
        <v>0.98549317299999994</v>
      </c>
      <c r="BD27" s="720">
        <v>1.039199741</v>
      </c>
      <c r="BE27" s="720">
        <v>0.97944732000000001</v>
      </c>
      <c r="BF27" s="720">
        <v>1.067242</v>
      </c>
      <c r="BG27" s="720">
        <v>0.97761889999999996</v>
      </c>
      <c r="BH27" s="502">
        <v>0.85176039999999997</v>
      </c>
      <c r="BI27" s="502">
        <v>1.0496939999999999</v>
      </c>
      <c r="BJ27" s="502">
        <v>0.90247929999999998</v>
      </c>
      <c r="BK27" s="502">
        <v>1.0007820000000001</v>
      </c>
      <c r="BL27" s="502">
        <v>0.93032979999999998</v>
      </c>
      <c r="BM27" s="502">
        <v>1.2794270000000001</v>
      </c>
      <c r="BN27" s="502">
        <v>1.309266</v>
      </c>
      <c r="BO27" s="502">
        <v>1.2172080000000001</v>
      </c>
      <c r="BP27" s="502">
        <v>1.2674000000000001</v>
      </c>
      <c r="BQ27" s="502">
        <v>1.2129840000000001</v>
      </c>
      <c r="BR27" s="502">
        <v>1.21817</v>
      </c>
      <c r="BS27" s="502">
        <v>1.2113229999999999</v>
      </c>
      <c r="BT27" s="502">
        <v>1.197935</v>
      </c>
      <c r="BU27" s="502">
        <v>1.5773280000000001</v>
      </c>
      <c r="BV27" s="502">
        <v>1.389035</v>
      </c>
    </row>
    <row r="28" spans="1:74" ht="11.1" customHeight="1" x14ac:dyDescent="0.2">
      <c r="A28" s="255" t="s">
        <v>665</v>
      </c>
      <c r="B28" s="525" t="s">
        <v>1055</v>
      </c>
      <c r="C28" s="515">
        <v>0.13604313500000001</v>
      </c>
      <c r="D28" s="515">
        <v>0.108216241</v>
      </c>
      <c r="E28" s="515">
        <v>0.103679756</v>
      </c>
      <c r="F28" s="515">
        <v>0.118909696</v>
      </c>
      <c r="G28" s="515">
        <v>0.11367258700000001</v>
      </c>
      <c r="H28" s="515">
        <v>0.105723999</v>
      </c>
      <c r="I28" s="515">
        <v>0.124566758</v>
      </c>
      <c r="J28" s="515">
        <v>0.10172434</v>
      </c>
      <c r="K28" s="515">
        <v>0.117616807</v>
      </c>
      <c r="L28" s="515">
        <v>0.116574279</v>
      </c>
      <c r="M28" s="515">
        <v>0.103958593</v>
      </c>
      <c r="N28" s="515">
        <v>0.18217488500000001</v>
      </c>
      <c r="O28" s="515">
        <v>0.13571301899999999</v>
      </c>
      <c r="P28" s="515">
        <v>0.178951211</v>
      </c>
      <c r="Q28" s="515">
        <v>9.5957549000000003E-2</v>
      </c>
      <c r="R28" s="515">
        <v>8.8774617E-2</v>
      </c>
      <c r="S28" s="515">
        <v>0.11244568000000001</v>
      </c>
      <c r="T28" s="515">
        <v>0.12696512500000001</v>
      </c>
      <c r="U28" s="515">
        <v>0.103632434</v>
      </c>
      <c r="V28" s="515">
        <v>0.113647638</v>
      </c>
      <c r="W28" s="515">
        <v>0.10314685899999999</v>
      </c>
      <c r="X28" s="515">
        <v>0.10405201</v>
      </c>
      <c r="Y28" s="515">
        <v>0.11908450700000001</v>
      </c>
      <c r="Z28" s="515">
        <v>0.159166265</v>
      </c>
      <c r="AA28" s="515">
        <v>1.1027061760000001</v>
      </c>
      <c r="AB28" s="515">
        <v>0.22231395900000001</v>
      </c>
      <c r="AC28" s="515">
        <v>7.9907396000000006E-2</v>
      </c>
      <c r="AD28" s="515">
        <v>5.7083012000000002E-2</v>
      </c>
      <c r="AE28" s="515">
        <v>7.2012775000000001E-2</v>
      </c>
      <c r="AF28" s="515">
        <v>6.8671864999999999E-2</v>
      </c>
      <c r="AG28" s="515">
        <v>0.101588446</v>
      </c>
      <c r="AH28" s="515">
        <v>6.1669123999999999E-2</v>
      </c>
      <c r="AI28" s="515">
        <v>5.8995211999999998E-2</v>
      </c>
      <c r="AJ28" s="515">
        <v>5.5040553999999998E-2</v>
      </c>
      <c r="AK28" s="515">
        <v>4.7921495000000001E-2</v>
      </c>
      <c r="AL28" s="515">
        <v>0.52787595799999998</v>
      </c>
      <c r="AM28" s="515">
        <v>6.4767480000000002E-2</v>
      </c>
      <c r="AN28" s="515">
        <v>0.23403723100000001</v>
      </c>
      <c r="AO28" s="515">
        <v>4.8524818999999997E-2</v>
      </c>
      <c r="AP28" s="515">
        <v>6.3236378999999995E-2</v>
      </c>
      <c r="AQ28" s="515">
        <v>8.7002340999999997E-2</v>
      </c>
      <c r="AR28" s="515">
        <v>6.1006748999999999E-2</v>
      </c>
      <c r="AS28" s="515">
        <v>8.9461476999999998E-2</v>
      </c>
      <c r="AT28" s="515">
        <v>5.8097803000000003E-2</v>
      </c>
      <c r="AU28" s="515">
        <v>7.6556971000000001E-2</v>
      </c>
      <c r="AV28" s="515">
        <v>7.8320232000000004E-2</v>
      </c>
      <c r="AW28" s="515">
        <v>9.6879795000000005E-2</v>
      </c>
      <c r="AX28" s="515">
        <v>8.1703343999999997E-2</v>
      </c>
      <c r="AY28" s="515">
        <v>0.14339001900000001</v>
      </c>
      <c r="AZ28" s="515">
        <v>5.8324340000000002E-2</v>
      </c>
      <c r="BA28" s="515">
        <v>4.3292373000000002E-2</v>
      </c>
      <c r="BB28" s="515">
        <v>6.1324706E-2</v>
      </c>
      <c r="BC28" s="515">
        <v>5.4603762E-2</v>
      </c>
      <c r="BD28" s="720">
        <v>8.5946486000000002E-2</v>
      </c>
      <c r="BE28" s="720">
        <v>7.9089735999999994E-2</v>
      </c>
      <c r="BF28" s="720">
        <v>0.1355536</v>
      </c>
      <c r="BG28" s="720">
        <v>8.5855200000000007E-2</v>
      </c>
      <c r="BH28" s="502">
        <v>7.12256E-2</v>
      </c>
      <c r="BI28" s="502">
        <v>9.7812999999999997E-2</v>
      </c>
      <c r="BJ28" s="502">
        <v>0.31502659999999999</v>
      </c>
      <c r="BK28" s="502">
        <v>0.56431240000000005</v>
      </c>
      <c r="BL28" s="502">
        <v>0.19074969999999999</v>
      </c>
      <c r="BM28" s="502">
        <v>5.1084499999999998E-2</v>
      </c>
      <c r="BN28" s="502">
        <v>6.1647500000000001E-2</v>
      </c>
      <c r="BO28" s="502">
        <v>4.4858200000000001E-2</v>
      </c>
      <c r="BP28" s="502">
        <v>9.1381199999999996E-2</v>
      </c>
      <c r="BQ28" s="502">
        <v>0.102785</v>
      </c>
      <c r="BR28" s="502">
        <v>0.1474404</v>
      </c>
      <c r="BS28" s="502">
        <v>8.5505200000000003E-2</v>
      </c>
      <c r="BT28" s="502">
        <v>8.0287700000000004E-2</v>
      </c>
      <c r="BU28" s="502">
        <v>0.1028858</v>
      </c>
      <c r="BV28" s="502">
        <v>0.36916710000000003</v>
      </c>
    </row>
    <row r="29" spans="1:74" ht="11.1" customHeight="1" x14ac:dyDescent="0.2">
      <c r="A29" s="255" t="s">
        <v>667</v>
      </c>
      <c r="B29" s="523" t="s">
        <v>1056</v>
      </c>
      <c r="C29" s="515">
        <v>10.416409</v>
      </c>
      <c r="D29" s="515">
        <v>9.4946540000000006</v>
      </c>
      <c r="E29" s="515">
        <v>9.1991785000000004</v>
      </c>
      <c r="F29" s="515">
        <v>8.2708069999999996</v>
      </c>
      <c r="G29" s="515">
        <v>8.2461640000000003</v>
      </c>
      <c r="H29" s="515">
        <v>9.8770279999999993</v>
      </c>
      <c r="I29" s="515">
        <v>12.302941000000001</v>
      </c>
      <c r="J29" s="515">
        <v>11.483109000000001</v>
      </c>
      <c r="K29" s="515">
        <v>9.2312580000000004</v>
      </c>
      <c r="L29" s="515">
        <v>8.8436900000000005</v>
      </c>
      <c r="M29" s="515">
        <v>9.0089365000000008</v>
      </c>
      <c r="N29" s="515">
        <v>10.485099999999999</v>
      </c>
      <c r="O29" s="515">
        <v>10.67671</v>
      </c>
      <c r="P29" s="515">
        <v>9.7437380000000005</v>
      </c>
      <c r="Q29" s="515">
        <v>9.5002545000000005</v>
      </c>
      <c r="R29" s="515">
        <v>8.3468099999999996</v>
      </c>
      <c r="S29" s="515">
        <v>8.6536329999999992</v>
      </c>
      <c r="T29" s="515">
        <v>10.718552000000001</v>
      </c>
      <c r="U29" s="515">
        <v>11.022432</v>
      </c>
      <c r="V29" s="515">
        <v>12.095171000000001</v>
      </c>
      <c r="W29" s="515">
        <v>9.6442940000000004</v>
      </c>
      <c r="X29" s="515">
        <v>8.8786090000000009</v>
      </c>
      <c r="Y29" s="515">
        <v>9.1386524999999992</v>
      </c>
      <c r="Z29" s="515">
        <v>10.293087</v>
      </c>
      <c r="AA29" s="515">
        <v>11.312889999999999</v>
      </c>
      <c r="AB29" s="515">
        <v>9.6541979999999992</v>
      </c>
      <c r="AC29" s="515">
        <v>9.6152689999999996</v>
      </c>
      <c r="AD29" s="515">
        <v>8.3073530000000009</v>
      </c>
      <c r="AE29" s="515">
        <v>8.9615390000000001</v>
      </c>
      <c r="AF29" s="515">
        <v>9.5047619999999995</v>
      </c>
      <c r="AG29" s="515">
        <v>12.140250999999999</v>
      </c>
      <c r="AH29" s="515">
        <v>12.245239</v>
      </c>
      <c r="AI29" s="515">
        <v>9.1396859999999993</v>
      </c>
      <c r="AJ29" s="515">
        <v>8.658671</v>
      </c>
      <c r="AK29" s="515">
        <v>8.9345239999999997</v>
      </c>
      <c r="AL29" s="515">
        <v>10.402646000000001</v>
      </c>
      <c r="AM29" s="515">
        <v>10.233377000000001</v>
      </c>
      <c r="AN29" s="515">
        <v>9.326511</v>
      </c>
      <c r="AO29" s="515">
        <v>9.4454419999999999</v>
      </c>
      <c r="AP29" s="515">
        <v>8.1306589999999996</v>
      </c>
      <c r="AQ29" s="515">
        <v>8.2169460000000001</v>
      </c>
      <c r="AR29" s="515">
        <v>9.2215629999999997</v>
      </c>
      <c r="AS29" s="515">
        <v>12.032157</v>
      </c>
      <c r="AT29" s="515">
        <v>10.533161</v>
      </c>
      <c r="AU29" s="515">
        <v>9.6738199999999992</v>
      </c>
      <c r="AV29" s="515">
        <v>8.7132570000000005</v>
      </c>
      <c r="AW29" s="515">
        <v>9.1740770000000005</v>
      </c>
      <c r="AX29" s="515">
        <v>10.022690000000001</v>
      </c>
      <c r="AY29" s="515">
        <v>10.88109</v>
      </c>
      <c r="AZ29" s="515">
        <v>9.4984599999999997</v>
      </c>
      <c r="BA29" s="515">
        <v>9.2663530000000005</v>
      </c>
      <c r="BB29" s="515">
        <v>8.292484</v>
      </c>
      <c r="BC29" s="515">
        <v>8.6291969999999996</v>
      </c>
      <c r="BD29" s="720">
        <v>10.109624</v>
      </c>
      <c r="BE29" s="720">
        <v>12.300749</v>
      </c>
      <c r="BF29" s="720">
        <v>10.868029999999999</v>
      </c>
      <c r="BG29" s="720">
        <v>9.2036879999999996</v>
      </c>
      <c r="BH29" s="502">
        <v>8.9626110000000008</v>
      </c>
      <c r="BI29" s="502">
        <v>9.0677380000000003</v>
      </c>
      <c r="BJ29" s="502">
        <v>10.413639999999999</v>
      </c>
      <c r="BK29" s="502">
        <v>10.910310000000001</v>
      </c>
      <c r="BL29" s="502">
        <v>9.2523850000000003</v>
      </c>
      <c r="BM29" s="502">
        <v>9.6576170000000001</v>
      </c>
      <c r="BN29" s="502">
        <v>8.5435979999999994</v>
      </c>
      <c r="BO29" s="502">
        <v>8.8583510000000008</v>
      </c>
      <c r="BP29" s="502">
        <v>10.05847</v>
      </c>
      <c r="BQ29" s="502">
        <v>12.16039</v>
      </c>
      <c r="BR29" s="502">
        <v>12.05</v>
      </c>
      <c r="BS29" s="502">
        <v>9.5837730000000008</v>
      </c>
      <c r="BT29" s="502">
        <v>9.317895</v>
      </c>
      <c r="BU29" s="502">
        <v>9.298095</v>
      </c>
      <c r="BV29" s="502">
        <v>10.59572</v>
      </c>
    </row>
    <row r="30" spans="1:74" ht="11.1" customHeight="1" x14ac:dyDescent="0.2">
      <c r="A30" s="250"/>
      <c r="B30" s="68" t="s">
        <v>755</v>
      </c>
      <c r="C30" s="516"/>
      <c r="D30" s="516"/>
      <c r="E30" s="516"/>
      <c r="F30" s="516"/>
      <c r="G30" s="516"/>
      <c r="H30" s="516"/>
      <c r="I30" s="516"/>
      <c r="J30" s="516"/>
      <c r="K30" s="516"/>
      <c r="L30" s="516"/>
      <c r="M30" s="516"/>
      <c r="N30" s="516"/>
      <c r="O30" s="516"/>
      <c r="P30" s="516"/>
      <c r="Q30" s="516"/>
      <c r="R30" s="516"/>
      <c r="S30" s="516"/>
      <c r="T30" s="516"/>
      <c r="U30" s="516"/>
      <c r="V30" s="516"/>
      <c r="W30" s="516"/>
      <c r="X30" s="516"/>
      <c r="Y30" s="516"/>
      <c r="Z30" s="516"/>
      <c r="AA30" s="516"/>
      <c r="AB30" s="516"/>
      <c r="AC30" s="516"/>
      <c r="AD30" s="516"/>
      <c r="AE30" s="516"/>
      <c r="AF30" s="516"/>
      <c r="AG30" s="516"/>
      <c r="AH30" s="516"/>
      <c r="AI30" s="516"/>
      <c r="AJ30" s="516"/>
      <c r="AK30" s="516"/>
      <c r="AL30" s="516"/>
      <c r="AM30" s="516"/>
      <c r="AN30" s="516"/>
      <c r="AO30" s="516"/>
      <c r="AP30" s="516"/>
      <c r="AQ30" s="516"/>
      <c r="AR30" s="516"/>
      <c r="AS30" s="516"/>
      <c r="AT30" s="516"/>
      <c r="AU30" s="516"/>
      <c r="AV30" s="516"/>
      <c r="AW30" s="516"/>
      <c r="AX30" s="516"/>
      <c r="AY30" s="516"/>
      <c r="AZ30" s="516"/>
      <c r="BA30" s="516"/>
      <c r="BB30" s="516"/>
      <c r="BC30" s="516"/>
      <c r="BD30" s="792"/>
      <c r="BE30" s="792"/>
      <c r="BF30" s="792"/>
      <c r="BG30" s="792"/>
      <c r="BH30" s="521"/>
      <c r="BI30" s="521"/>
      <c r="BJ30" s="521"/>
      <c r="BK30" s="521"/>
      <c r="BL30" s="521"/>
      <c r="BM30" s="521"/>
      <c r="BN30" s="521"/>
      <c r="BO30" s="521"/>
      <c r="BP30" s="521"/>
      <c r="BQ30" s="521"/>
      <c r="BR30" s="521"/>
      <c r="BS30" s="521"/>
      <c r="BT30" s="521"/>
      <c r="BU30" s="521"/>
      <c r="BV30" s="521"/>
    </row>
    <row r="31" spans="1:74" s="318" customFormat="1" ht="11.1" customHeight="1" x14ac:dyDescent="0.2">
      <c r="A31" s="522" t="s">
        <v>674</v>
      </c>
      <c r="B31" s="494" t="s">
        <v>1053</v>
      </c>
      <c r="C31" s="340">
        <v>11.527500257</v>
      </c>
      <c r="D31" s="340">
        <v>10.548092915</v>
      </c>
      <c r="E31" s="340">
        <v>10.374995527999999</v>
      </c>
      <c r="F31" s="340">
        <v>9.2161773799999995</v>
      </c>
      <c r="G31" s="340">
        <v>9.3559833369999996</v>
      </c>
      <c r="H31" s="340">
        <v>11.423636682</v>
      </c>
      <c r="I31" s="340">
        <v>14.260782813000001</v>
      </c>
      <c r="J31" s="340">
        <v>13.195171686</v>
      </c>
      <c r="K31" s="340">
        <v>11.047939009</v>
      </c>
      <c r="L31" s="340">
        <v>10.283847685</v>
      </c>
      <c r="M31" s="340">
        <v>10.591518216000001</v>
      </c>
      <c r="N31" s="340">
        <v>11.045774256</v>
      </c>
      <c r="O31" s="340">
        <v>11.301651915000001</v>
      </c>
      <c r="P31" s="340">
        <v>9.886395448</v>
      </c>
      <c r="Q31" s="340">
        <v>10.400522186</v>
      </c>
      <c r="R31" s="340">
        <v>9.1767859789999999</v>
      </c>
      <c r="S31" s="340">
        <v>9.7351104310000007</v>
      </c>
      <c r="T31" s="340">
        <v>11.675998831999999</v>
      </c>
      <c r="U31" s="340">
        <v>12.240731801000001</v>
      </c>
      <c r="V31" s="340">
        <v>12.981750819</v>
      </c>
      <c r="W31" s="340">
        <v>10.415390479999999</v>
      </c>
      <c r="X31" s="340">
        <v>10.090166479000001</v>
      </c>
      <c r="Y31" s="340">
        <v>10.343316003</v>
      </c>
      <c r="Z31" s="340">
        <v>10.802977083</v>
      </c>
      <c r="AA31" s="340">
        <v>11.471596527999999</v>
      </c>
      <c r="AB31" s="340">
        <v>9.7971022740000002</v>
      </c>
      <c r="AC31" s="340">
        <v>9.4900946410000007</v>
      </c>
      <c r="AD31" s="340">
        <v>9.6430764090000007</v>
      </c>
      <c r="AE31" s="340">
        <v>10.703377851999999</v>
      </c>
      <c r="AF31" s="340">
        <v>10.927987337999999</v>
      </c>
      <c r="AG31" s="340">
        <v>13.360115044</v>
      </c>
      <c r="AH31" s="340">
        <v>12.992623326</v>
      </c>
      <c r="AI31" s="340">
        <v>9.5407692470000001</v>
      </c>
      <c r="AJ31" s="340">
        <v>9.5246497380000008</v>
      </c>
      <c r="AK31" s="340">
        <v>9.9995475989999996</v>
      </c>
      <c r="AL31" s="340">
        <v>10.880164683</v>
      </c>
      <c r="AM31" s="340">
        <v>10.414967088999999</v>
      </c>
      <c r="AN31" s="340">
        <v>9.7584638530000003</v>
      </c>
      <c r="AO31" s="340">
        <v>9.5599019629999997</v>
      </c>
      <c r="AP31" s="340">
        <v>8.6523257210000004</v>
      </c>
      <c r="AQ31" s="340">
        <v>9.8749575580000002</v>
      </c>
      <c r="AR31" s="340">
        <v>10.90632046</v>
      </c>
      <c r="AS31" s="340">
        <v>13.871759924999999</v>
      </c>
      <c r="AT31" s="340">
        <v>12.116799855</v>
      </c>
      <c r="AU31" s="340">
        <v>10.740536634</v>
      </c>
      <c r="AV31" s="340">
        <v>10.201137479</v>
      </c>
      <c r="AW31" s="340">
        <v>10.890143178000001</v>
      </c>
      <c r="AX31" s="340">
        <v>10.897926807999999</v>
      </c>
      <c r="AY31" s="340">
        <v>11.591800761</v>
      </c>
      <c r="AZ31" s="340">
        <v>10.728364535000001</v>
      </c>
      <c r="BA31" s="340">
        <v>10.322200280000001</v>
      </c>
      <c r="BB31" s="340">
        <v>9.9516922989999994</v>
      </c>
      <c r="BC31" s="340">
        <v>10.670181682999999</v>
      </c>
      <c r="BD31" s="776">
        <v>11.853191152000001</v>
      </c>
      <c r="BE31" s="776">
        <v>13.728243332</v>
      </c>
      <c r="BF31" s="776">
        <v>12.41882</v>
      </c>
      <c r="BG31" s="776">
        <v>9.969379</v>
      </c>
      <c r="BH31" s="508">
        <v>9.9570779999999992</v>
      </c>
      <c r="BI31" s="508">
        <v>9.9292909999999992</v>
      </c>
      <c r="BJ31" s="508">
        <v>10.773350000000001</v>
      </c>
      <c r="BK31" s="508">
        <v>10.93702</v>
      </c>
      <c r="BL31" s="508">
        <v>9.385548</v>
      </c>
      <c r="BM31" s="508">
        <v>10.041230000000001</v>
      </c>
      <c r="BN31" s="508">
        <v>9.2391310000000004</v>
      </c>
      <c r="BO31" s="508">
        <v>9.9206350000000008</v>
      </c>
      <c r="BP31" s="508">
        <v>11.1075</v>
      </c>
      <c r="BQ31" s="508">
        <v>13.37692</v>
      </c>
      <c r="BR31" s="508">
        <v>12.97161</v>
      </c>
      <c r="BS31" s="508">
        <v>10.595610000000001</v>
      </c>
      <c r="BT31" s="508">
        <v>10.379350000000001</v>
      </c>
      <c r="BU31" s="508">
        <v>10.05429</v>
      </c>
      <c r="BV31" s="508">
        <v>10.89569</v>
      </c>
    </row>
    <row r="32" spans="1:74" ht="11.1" customHeight="1" x14ac:dyDescent="0.2">
      <c r="A32" s="255" t="s">
        <v>668</v>
      </c>
      <c r="B32" s="525" t="s">
        <v>1046</v>
      </c>
      <c r="C32" s="515">
        <v>4.3259720970000002</v>
      </c>
      <c r="D32" s="515">
        <v>4.0040926880000001</v>
      </c>
      <c r="E32" s="515">
        <v>3.890320419</v>
      </c>
      <c r="F32" s="515">
        <v>2.8541326069999999</v>
      </c>
      <c r="G32" s="515">
        <v>3.2596785150000001</v>
      </c>
      <c r="H32" s="515">
        <v>5.3796860339999997</v>
      </c>
      <c r="I32" s="515">
        <v>7.9983687750000003</v>
      </c>
      <c r="J32" s="515">
        <v>7.063430404</v>
      </c>
      <c r="K32" s="515">
        <v>5.3591588809999999</v>
      </c>
      <c r="L32" s="515">
        <v>4.1443655379999997</v>
      </c>
      <c r="M32" s="515">
        <v>4.2748023929999999</v>
      </c>
      <c r="N32" s="515">
        <v>4.579847752</v>
      </c>
      <c r="O32" s="515">
        <v>4.8306660199999998</v>
      </c>
      <c r="P32" s="515">
        <v>4.2300590290000004</v>
      </c>
      <c r="Q32" s="515">
        <v>4.0542196029999999</v>
      </c>
      <c r="R32" s="515">
        <v>3.4315900780000002</v>
      </c>
      <c r="S32" s="515">
        <v>4.3321623770000004</v>
      </c>
      <c r="T32" s="515">
        <v>6.2713546859999996</v>
      </c>
      <c r="U32" s="515">
        <v>6.8321734239999996</v>
      </c>
      <c r="V32" s="515">
        <v>7.4751218570000004</v>
      </c>
      <c r="W32" s="515">
        <v>5.0664499149999997</v>
      </c>
      <c r="X32" s="515">
        <v>5.0379280570000002</v>
      </c>
      <c r="Y32" s="515">
        <v>4.85678915</v>
      </c>
      <c r="Z32" s="515">
        <v>4.9504481910000004</v>
      </c>
      <c r="AA32" s="515">
        <v>5.078028786</v>
      </c>
      <c r="AB32" s="515">
        <v>4.7311718989999996</v>
      </c>
      <c r="AC32" s="515">
        <v>4.4750605830000003</v>
      </c>
      <c r="AD32" s="515">
        <v>4.5520362519999997</v>
      </c>
      <c r="AE32" s="515">
        <v>5.4151973189999998</v>
      </c>
      <c r="AF32" s="515">
        <v>5.678253572</v>
      </c>
      <c r="AG32" s="515">
        <v>7.992725321</v>
      </c>
      <c r="AH32" s="515">
        <v>7.894759605</v>
      </c>
      <c r="AI32" s="515">
        <v>5.2105133480000001</v>
      </c>
      <c r="AJ32" s="515">
        <v>4.6602065049999997</v>
      </c>
      <c r="AK32" s="515">
        <v>4.7720984680000003</v>
      </c>
      <c r="AL32" s="515">
        <v>4.8532388400000004</v>
      </c>
      <c r="AM32" s="515">
        <v>4.8451618219999997</v>
      </c>
      <c r="AN32" s="515">
        <v>4.4872368500000004</v>
      </c>
      <c r="AO32" s="515">
        <v>4.2032341999999998</v>
      </c>
      <c r="AP32" s="515">
        <v>4.0132394439999999</v>
      </c>
      <c r="AQ32" s="515">
        <v>4.3804283140000004</v>
      </c>
      <c r="AR32" s="515">
        <v>5.8442148100000004</v>
      </c>
      <c r="AS32" s="515">
        <v>8.495957507</v>
      </c>
      <c r="AT32" s="515">
        <v>6.6930746880000003</v>
      </c>
      <c r="AU32" s="515">
        <v>5.8691450200000004</v>
      </c>
      <c r="AV32" s="515">
        <v>4.7851028690000001</v>
      </c>
      <c r="AW32" s="515">
        <v>5.4754158410000002</v>
      </c>
      <c r="AX32" s="515">
        <v>5.3355252550000003</v>
      </c>
      <c r="AY32" s="515">
        <v>5.7969549840000001</v>
      </c>
      <c r="AZ32" s="515">
        <v>5.2354647590000001</v>
      </c>
      <c r="BA32" s="515">
        <v>5.1048126849999997</v>
      </c>
      <c r="BB32" s="515">
        <v>4.326692768</v>
      </c>
      <c r="BC32" s="515">
        <v>5.0315527150000001</v>
      </c>
      <c r="BD32" s="720">
        <v>6.3416998619999996</v>
      </c>
      <c r="BE32" s="720">
        <v>8.2846766069999997</v>
      </c>
      <c r="BF32" s="720">
        <v>7.1019319999999997</v>
      </c>
      <c r="BG32" s="720">
        <v>5.331143</v>
      </c>
      <c r="BH32" s="502">
        <v>4.8392910000000002</v>
      </c>
      <c r="BI32" s="502">
        <v>4.4083170000000003</v>
      </c>
      <c r="BJ32" s="502">
        <v>5.1327369999999997</v>
      </c>
      <c r="BK32" s="502">
        <v>5.257377</v>
      </c>
      <c r="BL32" s="502">
        <v>4.2631300000000003</v>
      </c>
      <c r="BM32" s="502">
        <v>4.4768020000000002</v>
      </c>
      <c r="BN32" s="502">
        <v>3.847718</v>
      </c>
      <c r="BO32" s="502">
        <v>4.25657</v>
      </c>
      <c r="BP32" s="502">
        <v>5.4283200000000003</v>
      </c>
      <c r="BQ32" s="502">
        <v>7.6791349999999996</v>
      </c>
      <c r="BR32" s="502">
        <v>7.4316930000000001</v>
      </c>
      <c r="BS32" s="502">
        <v>5.3298909999999999</v>
      </c>
      <c r="BT32" s="502">
        <v>4.8098700000000001</v>
      </c>
      <c r="BU32" s="502">
        <v>4.3776580000000003</v>
      </c>
      <c r="BV32" s="502">
        <v>5.0107160000000004</v>
      </c>
    </row>
    <row r="33" spans="1:74" ht="11.1" customHeight="1" x14ac:dyDescent="0.2">
      <c r="A33" s="255" t="s">
        <v>669</v>
      </c>
      <c r="B33" s="491" t="s">
        <v>474</v>
      </c>
      <c r="C33" s="515">
        <v>2.079568E-2</v>
      </c>
      <c r="D33" s="515">
        <v>2.6068313999999999E-2</v>
      </c>
      <c r="E33" s="515">
        <v>9.6827539000000004E-2</v>
      </c>
      <c r="F33" s="515">
        <v>0</v>
      </c>
      <c r="G33" s="515">
        <v>0</v>
      </c>
      <c r="H33" s="515">
        <v>0</v>
      </c>
      <c r="I33" s="515">
        <v>0</v>
      </c>
      <c r="J33" s="515">
        <v>0</v>
      </c>
      <c r="K33" s="515">
        <v>0</v>
      </c>
      <c r="L33" s="515">
        <v>0</v>
      </c>
      <c r="M33" s="515">
        <v>0</v>
      </c>
      <c r="N33" s="515">
        <v>0</v>
      </c>
      <c r="O33" s="515">
        <v>0</v>
      </c>
      <c r="P33" s="515">
        <v>0</v>
      </c>
      <c r="Q33" s="515">
        <v>0</v>
      </c>
      <c r="R33" s="515">
        <v>0</v>
      </c>
      <c r="S33" s="515">
        <v>0</v>
      </c>
      <c r="T33" s="515">
        <v>0</v>
      </c>
      <c r="U33" s="515">
        <v>0</v>
      </c>
      <c r="V33" s="515">
        <v>0</v>
      </c>
      <c r="W33" s="515">
        <v>0</v>
      </c>
      <c r="X33" s="515">
        <v>0</v>
      </c>
      <c r="Y33" s="515">
        <v>0</v>
      </c>
      <c r="Z33" s="515">
        <v>0</v>
      </c>
      <c r="AA33" s="515">
        <v>0</v>
      </c>
      <c r="AB33" s="515">
        <v>0</v>
      </c>
      <c r="AC33" s="515">
        <v>0</v>
      </c>
      <c r="AD33" s="515">
        <v>0</v>
      </c>
      <c r="AE33" s="515">
        <v>0</v>
      </c>
      <c r="AF33" s="515">
        <v>0</v>
      </c>
      <c r="AG33" s="515">
        <v>0</v>
      </c>
      <c r="AH33" s="515">
        <v>0</v>
      </c>
      <c r="AI33" s="515">
        <v>0</v>
      </c>
      <c r="AJ33" s="515">
        <v>0</v>
      </c>
      <c r="AK33" s="515">
        <v>0</v>
      </c>
      <c r="AL33" s="515">
        <v>0</v>
      </c>
      <c r="AM33" s="515">
        <v>0</v>
      </c>
      <c r="AN33" s="515">
        <v>0</v>
      </c>
      <c r="AO33" s="515">
        <v>0</v>
      </c>
      <c r="AP33" s="515">
        <v>0</v>
      </c>
      <c r="AQ33" s="515">
        <v>0</v>
      </c>
      <c r="AR33" s="515">
        <v>0</v>
      </c>
      <c r="AS33" s="515">
        <v>0</v>
      </c>
      <c r="AT33" s="515">
        <v>0</v>
      </c>
      <c r="AU33" s="515">
        <v>0</v>
      </c>
      <c r="AV33" s="515">
        <v>0</v>
      </c>
      <c r="AW33" s="515">
        <v>0</v>
      </c>
      <c r="AX33" s="515">
        <v>0</v>
      </c>
      <c r="AY33" s="515">
        <v>0</v>
      </c>
      <c r="AZ33" s="515">
        <v>0</v>
      </c>
      <c r="BA33" s="515">
        <v>0</v>
      </c>
      <c r="BB33" s="515">
        <v>0</v>
      </c>
      <c r="BC33" s="515">
        <v>0</v>
      </c>
      <c r="BD33" s="720">
        <v>0</v>
      </c>
      <c r="BE33" s="720">
        <v>0</v>
      </c>
      <c r="BF33" s="720">
        <v>0</v>
      </c>
      <c r="BG33" s="720">
        <v>0</v>
      </c>
      <c r="BH33" s="502">
        <v>0</v>
      </c>
      <c r="BI33" s="502">
        <v>0</v>
      </c>
      <c r="BJ33" s="502">
        <v>0</v>
      </c>
      <c r="BK33" s="502">
        <v>0</v>
      </c>
      <c r="BL33" s="502">
        <v>0</v>
      </c>
      <c r="BM33" s="502">
        <v>0</v>
      </c>
      <c r="BN33" s="502">
        <v>0</v>
      </c>
      <c r="BO33" s="502">
        <v>0</v>
      </c>
      <c r="BP33" s="502">
        <v>0</v>
      </c>
      <c r="BQ33" s="502">
        <v>0</v>
      </c>
      <c r="BR33" s="502">
        <v>0</v>
      </c>
      <c r="BS33" s="502">
        <v>0</v>
      </c>
      <c r="BT33" s="502">
        <v>0</v>
      </c>
      <c r="BU33" s="502">
        <v>0</v>
      </c>
      <c r="BV33" s="502">
        <v>0</v>
      </c>
    </row>
    <row r="34" spans="1:74" ht="11.1" customHeight="1" x14ac:dyDescent="0.2">
      <c r="A34" s="255" t="s">
        <v>670</v>
      </c>
      <c r="B34" s="491" t="s">
        <v>1047</v>
      </c>
      <c r="C34" s="515">
        <v>4.0071940000000001</v>
      </c>
      <c r="D34" s="515">
        <v>3.5162409999999999</v>
      </c>
      <c r="E34" s="515">
        <v>3.1279089999999998</v>
      </c>
      <c r="F34" s="515">
        <v>3.1975500000000001</v>
      </c>
      <c r="G34" s="515">
        <v>2.8957039999999998</v>
      </c>
      <c r="H34" s="515">
        <v>3.1186989999999999</v>
      </c>
      <c r="I34" s="515">
        <v>3.164209</v>
      </c>
      <c r="J34" s="515">
        <v>3.1246719999999999</v>
      </c>
      <c r="K34" s="515">
        <v>2.7108289999999999</v>
      </c>
      <c r="L34" s="515">
        <v>3.1341990000000002</v>
      </c>
      <c r="M34" s="515">
        <v>3.1689349999999998</v>
      </c>
      <c r="N34" s="515">
        <v>3.263935</v>
      </c>
      <c r="O34" s="515">
        <v>3.2741229999999999</v>
      </c>
      <c r="P34" s="515">
        <v>2.9367179999999999</v>
      </c>
      <c r="Q34" s="515">
        <v>3.0706630000000001</v>
      </c>
      <c r="R34" s="515">
        <v>2.830031</v>
      </c>
      <c r="S34" s="515">
        <v>2.475368</v>
      </c>
      <c r="T34" s="515">
        <v>2.3699210000000002</v>
      </c>
      <c r="U34" s="515">
        <v>2.4680550000000001</v>
      </c>
      <c r="V34" s="515">
        <v>2.407</v>
      </c>
      <c r="W34" s="515">
        <v>2.3781020000000002</v>
      </c>
      <c r="X34" s="515">
        <v>2.105477</v>
      </c>
      <c r="Y34" s="515">
        <v>2.3819910000000002</v>
      </c>
      <c r="Z34" s="515">
        <v>2.4791340000000002</v>
      </c>
      <c r="AA34" s="515">
        <v>2.4766319999999999</v>
      </c>
      <c r="AB34" s="515">
        <v>2.129934</v>
      </c>
      <c r="AC34" s="515">
        <v>1.759827</v>
      </c>
      <c r="AD34" s="515">
        <v>2.2480720000000001</v>
      </c>
      <c r="AE34" s="515">
        <v>2.449576</v>
      </c>
      <c r="AF34" s="515">
        <v>2.3463850000000002</v>
      </c>
      <c r="AG34" s="515">
        <v>2.3799920000000001</v>
      </c>
      <c r="AH34" s="515">
        <v>2.2978160000000001</v>
      </c>
      <c r="AI34" s="515">
        <v>1.7285269999999999</v>
      </c>
      <c r="AJ34" s="515">
        <v>2.1130990000000001</v>
      </c>
      <c r="AK34" s="515">
        <v>2.3962590000000001</v>
      </c>
      <c r="AL34" s="515">
        <v>2.4860449999999998</v>
      </c>
      <c r="AM34" s="515">
        <v>2.4696549999999999</v>
      </c>
      <c r="AN34" s="515">
        <v>2.1856100000000001</v>
      </c>
      <c r="AO34" s="515">
        <v>2.139999</v>
      </c>
      <c r="AP34" s="515">
        <v>1.771711</v>
      </c>
      <c r="AQ34" s="515">
        <v>2.4506009999999998</v>
      </c>
      <c r="AR34" s="515">
        <v>2.3679579999999998</v>
      </c>
      <c r="AS34" s="515">
        <v>2.386361</v>
      </c>
      <c r="AT34" s="515">
        <v>2.409554</v>
      </c>
      <c r="AU34" s="515">
        <v>2.113712</v>
      </c>
      <c r="AV34" s="515">
        <v>2.4000720000000002</v>
      </c>
      <c r="AW34" s="515">
        <v>2.3780320000000001</v>
      </c>
      <c r="AX34" s="515">
        <v>2.4516580000000001</v>
      </c>
      <c r="AY34" s="515">
        <v>2.4607730000000001</v>
      </c>
      <c r="AZ34" s="515">
        <v>2.2955570000000001</v>
      </c>
      <c r="BA34" s="515">
        <v>1.715265</v>
      </c>
      <c r="BB34" s="515">
        <v>2.3959790000000001</v>
      </c>
      <c r="BC34" s="515">
        <v>2.4605579999999998</v>
      </c>
      <c r="BD34" s="720">
        <v>2.355766</v>
      </c>
      <c r="BE34" s="720">
        <v>2.4017089999999999</v>
      </c>
      <c r="BF34" s="720">
        <v>2.24701</v>
      </c>
      <c r="BG34" s="720">
        <v>1.8410899999999999</v>
      </c>
      <c r="BH34" s="502">
        <v>2.1110600000000002</v>
      </c>
      <c r="BI34" s="502">
        <v>2.33901</v>
      </c>
      <c r="BJ34" s="502">
        <v>2.4169800000000001</v>
      </c>
      <c r="BK34" s="502">
        <v>2.4169800000000001</v>
      </c>
      <c r="BL34" s="502">
        <v>2.1830799999999999</v>
      </c>
      <c r="BM34" s="502">
        <v>2.1039599999999998</v>
      </c>
      <c r="BN34" s="502">
        <v>2.2106400000000002</v>
      </c>
      <c r="BO34" s="502">
        <v>2.4169800000000001</v>
      </c>
      <c r="BP34" s="502">
        <v>2.33901</v>
      </c>
      <c r="BQ34" s="502">
        <v>2.4169800000000001</v>
      </c>
      <c r="BR34" s="502">
        <v>2.4169800000000001</v>
      </c>
      <c r="BS34" s="502">
        <v>2.33901</v>
      </c>
      <c r="BT34" s="502">
        <v>2.4169800000000001</v>
      </c>
      <c r="BU34" s="502">
        <v>2.33901</v>
      </c>
      <c r="BV34" s="502">
        <v>2.4169800000000001</v>
      </c>
    </row>
    <row r="35" spans="1:74" ht="11.1" customHeight="1" x14ac:dyDescent="0.2">
      <c r="A35" s="255" t="s">
        <v>671</v>
      </c>
      <c r="B35" s="491" t="s">
        <v>1040</v>
      </c>
      <c r="C35" s="515">
        <v>2.5383984929999999</v>
      </c>
      <c r="D35" s="515">
        <v>2.3637195480000002</v>
      </c>
      <c r="E35" s="515">
        <v>2.5126768030000002</v>
      </c>
      <c r="F35" s="515">
        <v>2.4584600750000001</v>
      </c>
      <c r="G35" s="515">
        <v>2.5740743909999999</v>
      </c>
      <c r="H35" s="515">
        <v>2.4206127940000002</v>
      </c>
      <c r="I35" s="515">
        <v>2.5416630809999998</v>
      </c>
      <c r="J35" s="515">
        <v>2.493076233</v>
      </c>
      <c r="K35" s="515">
        <v>2.3698172290000001</v>
      </c>
      <c r="L35" s="515">
        <v>2.3814373760000001</v>
      </c>
      <c r="M35" s="515">
        <v>2.3517225150000001</v>
      </c>
      <c r="N35" s="515">
        <v>2.4744136349999999</v>
      </c>
      <c r="O35" s="515">
        <v>2.570166526</v>
      </c>
      <c r="P35" s="515">
        <v>2.073726127</v>
      </c>
      <c r="Q35" s="515">
        <v>2.4211474750000002</v>
      </c>
      <c r="R35" s="515">
        <v>2.303364889</v>
      </c>
      <c r="S35" s="515">
        <v>2.3623638969999998</v>
      </c>
      <c r="T35" s="515">
        <v>2.3366264960000001</v>
      </c>
      <c r="U35" s="515">
        <v>2.4282567199999998</v>
      </c>
      <c r="V35" s="515">
        <v>2.4386904309999999</v>
      </c>
      <c r="W35" s="515">
        <v>2.2669035769999999</v>
      </c>
      <c r="X35" s="515">
        <v>2.3673957300000001</v>
      </c>
      <c r="Y35" s="515">
        <v>2.4805946909999999</v>
      </c>
      <c r="Z35" s="515">
        <v>2.638890983</v>
      </c>
      <c r="AA35" s="515">
        <v>2.4115053469999999</v>
      </c>
      <c r="AB35" s="515">
        <v>2.2091782919999998</v>
      </c>
      <c r="AC35" s="515">
        <v>2.51748605</v>
      </c>
      <c r="AD35" s="515">
        <v>2.1814047269999999</v>
      </c>
      <c r="AE35" s="515">
        <v>2.2980127619999999</v>
      </c>
      <c r="AF35" s="515">
        <v>2.333229373</v>
      </c>
      <c r="AG35" s="515">
        <v>2.3903478069999999</v>
      </c>
      <c r="AH35" s="515">
        <v>2.2928776530000001</v>
      </c>
      <c r="AI35" s="515">
        <v>2.1509347860000001</v>
      </c>
      <c r="AJ35" s="515">
        <v>2.1189708970000001</v>
      </c>
      <c r="AK35" s="515">
        <v>2.1497675209999998</v>
      </c>
      <c r="AL35" s="515">
        <v>2.3276987849999999</v>
      </c>
      <c r="AM35" s="515">
        <v>2.540940365</v>
      </c>
      <c r="AN35" s="515">
        <v>2.1602343820000001</v>
      </c>
      <c r="AO35" s="515">
        <v>2.3926045930000002</v>
      </c>
      <c r="AP35" s="515">
        <v>2.125849004</v>
      </c>
      <c r="AQ35" s="515">
        <v>2.3405776349999998</v>
      </c>
      <c r="AR35" s="515">
        <v>2.1117670589999999</v>
      </c>
      <c r="AS35" s="515">
        <v>2.357668087</v>
      </c>
      <c r="AT35" s="515">
        <v>2.3562956669999999</v>
      </c>
      <c r="AU35" s="515">
        <v>2.215388779</v>
      </c>
      <c r="AV35" s="515">
        <v>2.3383929179999998</v>
      </c>
      <c r="AW35" s="515">
        <v>2.2891227139999999</v>
      </c>
      <c r="AX35" s="515">
        <v>2.4044472689999998</v>
      </c>
      <c r="AY35" s="515">
        <v>2.5468292190000001</v>
      </c>
      <c r="AZ35" s="515">
        <v>2.4176849030000001</v>
      </c>
      <c r="BA35" s="515">
        <v>2.5830586470000001</v>
      </c>
      <c r="BB35" s="515">
        <v>2.3001558599999998</v>
      </c>
      <c r="BC35" s="515">
        <v>2.3726610890000002</v>
      </c>
      <c r="BD35" s="720">
        <v>2.2483506630000001</v>
      </c>
      <c r="BE35" s="720">
        <v>2.296148429</v>
      </c>
      <c r="BF35" s="720">
        <v>2.2522169999999999</v>
      </c>
      <c r="BG35" s="720">
        <v>2.1097169999999998</v>
      </c>
      <c r="BH35" s="502">
        <v>2.166506</v>
      </c>
      <c r="BI35" s="502">
        <v>2.335486</v>
      </c>
      <c r="BJ35" s="502">
        <v>2.4348960000000002</v>
      </c>
      <c r="BK35" s="502">
        <v>2.3046859999999998</v>
      </c>
      <c r="BL35" s="502">
        <v>2.0785819999999999</v>
      </c>
      <c r="BM35" s="502">
        <v>2.4096630000000001</v>
      </c>
      <c r="BN35" s="502">
        <v>2.2130329999999998</v>
      </c>
      <c r="BO35" s="502">
        <v>2.3351139999999999</v>
      </c>
      <c r="BP35" s="502">
        <v>2.2805399999999998</v>
      </c>
      <c r="BQ35" s="502">
        <v>2.3681329999999998</v>
      </c>
      <c r="BR35" s="502">
        <v>2.3141250000000002</v>
      </c>
      <c r="BS35" s="502">
        <v>2.1612399999999998</v>
      </c>
      <c r="BT35" s="502">
        <v>2.212294</v>
      </c>
      <c r="BU35" s="502">
        <v>2.3735940000000002</v>
      </c>
      <c r="BV35" s="502">
        <v>2.467022</v>
      </c>
    </row>
    <row r="36" spans="1:74" ht="11.1" customHeight="1" x14ac:dyDescent="0.2">
      <c r="A36" s="255" t="s">
        <v>672</v>
      </c>
      <c r="B36" s="491" t="s">
        <v>1054</v>
      </c>
      <c r="C36" s="515">
        <v>0.55604105400000003</v>
      </c>
      <c r="D36" s="515">
        <v>0.568946269</v>
      </c>
      <c r="E36" s="515">
        <v>0.675254197</v>
      </c>
      <c r="F36" s="515">
        <v>0.64904775999999997</v>
      </c>
      <c r="G36" s="515">
        <v>0.55314084500000005</v>
      </c>
      <c r="H36" s="515">
        <v>0.46401141800000001</v>
      </c>
      <c r="I36" s="515">
        <v>0.49904348199999998</v>
      </c>
      <c r="J36" s="515">
        <v>0.46676637100000001</v>
      </c>
      <c r="K36" s="515">
        <v>0.55559442400000003</v>
      </c>
      <c r="L36" s="515">
        <v>0.56890435399999995</v>
      </c>
      <c r="M36" s="515">
        <v>0.74342156299999995</v>
      </c>
      <c r="N36" s="515">
        <v>0.63309783200000003</v>
      </c>
      <c r="O36" s="515">
        <v>0.459257321</v>
      </c>
      <c r="P36" s="515">
        <v>0.48225167099999999</v>
      </c>
      <c r="Q36" s="515">
        <v>0.80387760799999997</v>
      </c>
      <c r="R36" s="515">
        <v>0.54751741200000004</v>
      </c>
      <c r="S36" s="515">
        <v>0.53470625199999999</v>
      </c>
      <c r="T36" s="515">
        <v>0.63538251899999998</v>
      </c>
      <c r="U36" s="515">
        <v>0.45202173600000001</v>
      </c>
      <c r="V36" s="515">
        <v>0.450892719</v>
      </c>
      <c r="W36" s="515">
        <v>0.566624499</v>
      </c>
      <c r="X36" s="515">
        <v>0.551901325</v>
      </c>
      <c r="Y36" s="515">
        <v>0.59530490599999997</v>
      </c>
      <c r="Z36" s="515">
        <v>0.695245958</v>
      </c>
      <c r="AA36" s="515">
        <v>0.52152241899999996</v>
      </c>
      <c r="AB36" s="515">
        <v>0.630065439</v>
      </c>
      <c r="AC36" s="515">
        <v>0.71854970399999996</v>
      </c>
      <c r="AD36" s="515">
        <v>0.67883593200000003</v>
      </c>
      <c r="AE36" s="515">
        <v>0.54393480299999997</v>
      </c>
      <c r="AF36" s="515">
        <v>0.58882283999999996</v>
      </c>
      <c r="AG36" s="515">
        <v>0.57297131000000001</v>
      </c>
      <c r="AH36" s="515">
        <v>0.48905159199999998</v>
      </c>
      <c r="AI36" s="515">
        <v>0.45530801999999998</v>
      </c>
      <c r="AJ36" s="515">
        <v>0.64289540300000003</v>
      </c>
      <c r="AK36" s="515">
        <v>0.68673810000000002</v>
      </c>
      <c r="AL36" s="515">
        <v>0.706240019</v>
      </c>
      <c r="AM36" s="515">
        <v>0.545587406</v>
      </c>
      <c r="AN36" s="515">
        <v>0.76269807300000003</v>
      </c>
      <c r="AO36" s="515">
        <v>0.80965879799999996</v>
      </c>
      <c r="AP36" s="515">
        <v>0.73436617999999998</v>
      </c>
      <c r="AQ36" s="515">
        <v>0.70106580600000001</v>
      </c>
      <c r="AR36" s="515">
        <v>0.59502527100000002</v>
      </c>
      <c r="AS36" s="515">
        <v>0.615787215</v>
      </c>
      <c r="AT36" s="515">
        <v>0.65891176100000004</v>
      </c>
      <c r="AU36" s="515">
        <v>0.53683544100000002</v>
      </c>
      <c r="AV36" s="515">
        <v>0.67566808</v>
      </c>
      <c r="AW36" s="515">
        <v>0.744941411</v>
      </c>
      <c r="AX36" s="515">
        <v>0.70002826100000004</v>
      </c>
      <c r="AY36" s="515">
        <v>0.68499281899999998</v>
      </c>
      <c r="AZ36" s="515">
        <v>0.77801769099999996</v>
      </c>
      <c r="BA36" s="515">
        <v>0.91887513899999995</v>
      </c>
      <c r="BB36" s="515">
        <v>0.93309812700000005</v>
      </c>
      <c r="BC36" s="515">
        <v>0.81068235099999997</v>
      </c>
      <c r="BD36" s="720">
        <v>0.89023360500000004</v>
      </c>
      <c r="BE36" s="720">
        <v>0.73797643700000004</v>
      </c>
      <c r="BF36" s="720">
        <v>0.7818967</v>
      </c>
      <c r="BG36" s="720">
        <v>0.68538829999999995</v>
      </c>
      <c r="BH36" s="502">
        <v>0.86601329999999999</v>
      </c>
      <c r="BI36" s="502">
        <v>0.85482360000000002</v>
      </c>
      <c r="BJ36" s="502">
        <v>0.66559469999999998</v>
      </c>
      <c r="BK36" s="502">
        <v>0.6680142</v>
      </c>
      <c r="BL36" s="502">
        <v>0.78463649999999996</v>
      </c>
      <c r="BM36" s="502">
        <v>1.0079020000000001</v>
      </c>
      <c r="BN36" s="502">
        <v>0.96935819999999995</v>
      </c>
      <c r="BO36" s="502">
        <v>0.91165969999999996</v>
      </c>
      <c r="BP36" s="502">
        <v>1.054835</v>
      </c>
      <c r="BQ36" s="502">
        <v>0.86780100000000004</v>
      </c>
      <c r="BR36" s="502">
        <v>0.83474939999999997</v>
      </c>
      <c r="BS36" s="502">
        <v>0.79922159999999998</v>
      </c>
      <c r="BT36" s="502">
        <v>0.96970449999999997</v>
      </c>
      <c r="BU36" s="502">
        <v>0.97191910000000004</v>
      </c>
      <c r="BV36" s="502">
        <v>0.84303950000000005</v>
      </c>
    </row>
    <row r="37" spans="1:74" ht="11.1" customHeight="1" x14ac:dyDescent="0.2">
      <c r="A37" s="255" t="s">
        <v>673</v>
      </c>
      <c r="B37" s="525" t="s">
        <v>1055</v>
      </c>
      <c r="C37" s="515">
        <v>7.9098932999999996E-2</v>
      </c>
      <c r="D37" s="515">
        <v>6.9025095999999994E-2</v>
      </c>
      <c r="E37" s="515">
        <v>7.2007570000000007E-2</v>
      </c>
      <c r="F37" s="515">
        <v>5.6986938000000001E-2</v>
      </c>
      <c r="G37" s="515">
        <v>7.3385586000000003E-2</v>
      </c>
      <c r="H37" s="515">
        <v>4.0627436000000003E-2</v>
      </c>
      <c r="I37" s="515">
        <v>5.7498475E-2</v>
      </c>
      <c r="J37" s="515">
        <v>4.7226678000000001E-2</v>
      </c>
      <c r="K37" s="515">
        <v>5.2539475000000002E-2</v>
      </c>
      <c r="L37" s="515">
        <v>5.4941416999999999E-2</v>
      </c>
      <c r="M37" s="515">
        <v>5.2636744999999999E-2</v>
      </c>
      <c r="N37" s="515">
        <v>9.4480037000000003E-2</v>
      </c>
      <c r="O37" s="515">
        <v>0.16743904800000001</v>
      </c>
      <c r="P37" s="515">
        <v>0.16364062099999999</v>
      </c>
      <c r="Q37" s="515">
        <v>5.06145E-2</v>
      </c>
      <c r="R37" s="515">
        <v>6.4282599999999995E-2</v>
      </c>
      <c r="S37" s="515">
        <v>3.0509905E-2</v>
      </c>
      <c r="T37" s="515">
        <v>6.2714131000000006E-2</v>
      </c>
      <c r="U37" s="515">
        <v>6.0224921000000001E-2</v>
      </c>
      <c r="V37" s="515">
        <v>0.210045812</v>
      </c>
      <c r="W37" s="515">
        <v>0.13731048900000001</v>
      </c>
      <c r="X37" s="515">
        <v>2.7464367E-2</v>
      </c>
      <c r="Y37" s="515">
        <v>2.8636255999999999E-2</v>
      </c>
      <c r="Z37" s="515">
        <v>3.9257950999999999E-2</v>
      </c>
      <c r="AA37" s="515">
        <v>0.98390797600000002</v>
      </c>
      <c r="AB37" s="515">
        <v>9.6752643999999999E-2</v>
      </c>
      <c r="AC37" s="515">
        <v>1.9171304E-2</v>
      </c>
      <c r="AD37" s="515">
        <v>-1.7272501999999999E-2</v>
      </c>
      <c r="AE37" s="515">
        <v>-3.3430320000000001E-3</v>
      </c>
      <c r="AF37" s="515">
        <v>-1.8703447000000002E-2</v>
      </c>
      <c r="AG37" s="515">
        <v>2.4078605999999999E-2</v>
      </c>
      <c r="AH37" s="515">
        <v>1.8118476000000001E-2</v>
      </c>
      <c r="AI37" s="515">
        <v>-4.5139070000000002E-3</v>
      </c>
      <c r="AJ37" s="515">
        <v>-1.0522067E-2</v>
      </c>
      <c r="AK37" s="515">
        <v>-5.31549E-3</v>
      </c>
      <c r="AL37" s="515">
        <v>0.50694203900000001</v>
      </c>
      <c r="AM37" s="515">
        <v>1.3622496E-2</v>
      </c>
      <c r="AN37" s="515">
        <v>0.16268454800000001</v>
      </c>
      <c r="AO37" s="515">
        <v>1.4405372E-2</v>
      </c>
      <c r="AP37" s="515">
        <v>7.1600930000000002E-3</v>
      </c>
      <c r="AQ37" s="515">
        <v>2.2848030000000002E-3</v>
      </c>
      <c r="AR37" s="515">
        <v>-1.264468E-2</v>
      </c>
      <c r="AS37" s="515">
        <v>1.5986116000000002E-2</v>
      </c>
      <c r="AT37" s="515">
        <v>-1.0362609999999999E-3</v>
      </c>
      <c r="AU37" s="515">
        <v>5.4553939999999997E-3</v>
      </c>
      <c r="AV37" s="515">
        <v>1.901612E-3</v>
      </c>
      <c r="AW37" s="515">
        <v>2.631212E-3</v>
      </c>
      <c r="AX37" s="515">
        <v>6.2680230000000002E-3</v>
      </c>
      <c r="AY37" s="515">
        <v>0.10225073899999999</v>
      </c>
      <c r="AZ37" s="515">
        <v>1.640182E-3</v>
      </c>
      <c r="BA37" s="515">
        <v>1.8880899999999999E-4</v>
      </c>
      <c r="BB37" s="515">
        <v>-4.233456E-3</v>
      </c>
      <c r="BC37" s="515">
        <v>-5.2724720000000003E-3</v>
      </c>
      <c r="BD37" s="720">
        <v>1.7141021999999999E-2</v>
      </c>
      <c r="BE37" s="720">
        <v>7.7328589999999999E-3</v>
      </c>
      <c r="BF37" s="720">
        <v>3.5769000000000002E-2</v>
      </c>
      <c r="BG37" s="720">
        <v>2.0412099999999999E-3</v>
      </c>
      <c r="BH37" s="502">
        <v>-2.5791700000000001E-2</v>
      </c>
      <c r="BI37" s="502">
        <v>-8.3461200000000003E-3</v>
      </c>
      <c r="BJ37" s="502">
        <v>0.1231418</v>
      </c>
      <c r="BK37" s="502">
        <v>0.28996769999999999</v>
      </c>
      <c r="BL37" s="502">
        <v>7.6119900000000004E-2</v>
      </c>
      <c r="BM37" s="502">
        <v>4.2907899999999999E-2</v>
      </c>
      <c r="BN37" s="502">
        <v>-1.61823E-3</v>
      </c>
      <c r="BO37" s="502">
        <v>3.1132399999999998E-4</v>
      </c>
      <c r="BP37" s="502">
        <v>4.7990300000000001E-3</v>
      </c>
      <c r="BQ37" s="502">
        <v>4.4866299999999998E-2</v>
      </c>
      <c r="BR37" s="502">
        <v>-2.59384E-2</v>
      </c>
      <c r="BS37" s="502">
        <v>-3.3752999999999998E-2</v>
      </c>
      <c r="BT37" s="502">
        <v>-2.9496000000000001E-2</v>
      </c>
      <c r="BU37" s="502">
        <v>-7.8920099999999997E-3</v>
      </c>
      <c r="BV37" s="502">
        <v>0.15792909999999999</v>
      </c>
    </row>
    <row r="38" spans="1:74" ht="11.1" customHeight="1" x14ac:dyDescent="0.2">
      <c r="A38" s="255" t="s">
        <v>675</v>
      </c>
      <c r="B38" s="523" t="s">
        <v>1056</v>
      </c>
      <c r="C38" s="515">
        <v>13.123086000000001</v>
      </c>
      <c r="D38" s="515">
        <v>12.089384000000001</v>
      </c>
      <c r="E38" s="515">
        <v>11.631062</v>
      </c>
      <c r="F38" s="515">
        <v>10.320007</v>
      </c>
      <c r="G38" s="515">
        <v>10.692757</v>
      </c>
      <c r="H38" s="515">
        <v>12.925613</v>
      </c>
      <c r="I38" s="515">
        <v>16.439550000000001</v>
      </c>
      <c r="J38" s="515">
        <v>15.156836999999999</v>
      </c>
      <c r="K38" s="515">
        <v>12.229409</v>
      </c>
      <c r="L38" s="515">
        <v>11.363655</v>
      </c>
      <c r="M38" s="515">
        <v>11.296244</v>
      </c>
      <c r="N38" s="515">
        <v>12.930681</v>
      </c>
      <c r="O38" s="515">
        <v>13.223711</v>
      </c>
      <c r="P38" s="515">
        <v>12.147183999999999</v>
      </c>
      <c r="Q38" s="515">
        <v>11.930161</v>
      </c>
      <c r="R38" s="515">
        <v>10.610669</v>
      </c>
      <c r="S38" s="515">
        <v>11.314845</v>
      </c>
      <c r="T38" s="515">
        <v>13.754079000000001</v>
      </c>
      <c r="U38" s="515">
        <v>14.962937999999999</v>
      </c>
      <c r="V38" s="515">
        <v>15.637915</v>
      </c>
      <c r="W38" s="515">
        <v>12.591926000000001</v>
      </c>
      <c r="X38" s="515">
        <v>11.554100999999999</v>
      </c>
      <c r="Y38" s="515">
        <v>11.605649</v>
      </c>
      <c r="Z38" s="515">
        <v>12.645562999999999</v>
      </c>
      <c r="AA38" s="515">
        <v>13.97039</v>
      </c>
      <c r="AB38" s="515">
        <v>12.007031</v>
      </c>
      <c r="AC38" s="515">
        <v>12.095578</v>
      </c>
      <c r="AD38" s="515">
        <v>10.768924</v>
      </c>
      <c r="AE38" s="515">
        <v>11.527875999999999</v>
      </c>
      <c r="AF38" s="515">
        <v>12.668126000000001</v>
      </c>
      <c r="AG38" s="515">
        <v>15.765587999999999</v>
      </c>
      <c r="AH38" s="515">
        <v>15.923831</v>
      </c>
      <c r="AI38" s="515">
        <v>12.340597000000001</v>
      </c>
      <c r="AJ38" s="515">
        <v>11.119373</v>
      </c>
      <c r="AK38" s="515">
        <v>11.447889999999999</v>
      </c>
      <c r="AL38" s="515">
        <v>13.046155000000001</v>
      </c>
      <c r="AM38" s="515">
        <v>12.699878999999999</v>
      </c>
      <c r="AN38" s="515">
        <v>11.432169999999999</v>
      </c>
      <c r="AO38" s="515">
        <v>11.992837</v>
      </c>
      <c r="AP38" s="515">
        <v>10.478895</v>
      </c>
      <c r="AQ38" s="515">
        <v>10.838215</v>
      </c>
      <c r="AR38" s="515">
        <v>12.015824</v>
      </c>
      <c r="AS38" s="515">
        <v>15.608202</v>
      </c>
      <c r="AT38" s="515">
        <v>13.953676</v>
      </c>
      <c r="AU38" s="515">
        <v>12.560556</v>
      </c>
      <c r="AV38" s="515">
        <v>11.365569000000001</v>
      </c>
      <c r="AW38" s="515">
        <v>11.598578</v>
      </c>
      <c r="AX38" s="515">
        <v>12.505335006999999</v>
      </c>
      <c r="AY38" s="515">
        <v>13.447781000000001</v>
      </c>
      <c r="AZ38" s="515">
        <v>11.872809999999999</v>
      </c>
      <c r="BA38" s="515">
        <v>11.641648999999999</v>
      </c>
      <c r="BB38" s="515">
        <v>10.659670999999999</v>
      </c>
      <c r="BC38" s="515">
        <v>11.366106</v>
      </c>
      <c r="BD38" s="720">
        <v>13.643476</v>
      </c>
      <c r="BE38" s="720">
        <v>16.019259999999999</v>
      </c>
      <c r="BF38" s="720">
        <v>14.508747</v>
      </c>
      <c r="BG38" s="720">
        <v>11.829549999999999</v>
      </c>
      <c r="BH38" s="502">
        <v>11.37477</v>
      </c>
      <c r="BI38" s="502">
        <v>11.42591</v>
      </c>
      <c r="BJ38" s="502">
        <v>12.932449999999999</v>
      </c>
      <c r="BK38" s="502">
        <v>13.46383</v>
      </c>
      <c r="BL38" s="502">
        <v>11.515180000000001</v>
      </c>
      <c r="BM38" s="502">
        <v>12.407120000000001</v>
      </c>
      <c r="BN38" s="502">
        <v>11.167299999999999</v>
      </c>
      <c r="BO38" s="502">
        <v>11.71081</v>
      </c>
      <c r="BP38" s="502">
        <v>13.49952</v>
      </c>
      <c r="BQ38" s="502">
        <v>16.300550000000001</v>
      </c>
      <c r="BR38" s="502">
        <v>15.90775</v>
      </c>
      <c r="BS38" s="502">
        <v>12.80442</v>
      </c>
      <c r="BT38" s="502">
        <v>11.92972</v>
      </c>
      <c r="BU38" s="502">
        <v>11.75343</v>
      </c>
      <c r="BV38" s="502">
        <v>13.19645</v>
      </c>
    </row>
    <row r="39" spans="1:74" ht="11.1" customHeight="1" x14ac:dyDescent="0.2">
      <c r="A39" s="250"/>
      <c r="B39" s="68" t="s">
        <v>756</v>
      </c>
      <c r="C39" s="516"/>
      <c r="D39" s="516"/>
      <c r="E39" s="516"/>
      <c r="F39" s="516"/>
      <c r="G39" s="516"/>
      <c r="H39" s="516"/>
      <c r="I39" s="516"/>
      <c r="J39" s="516"/>
      <c r="K39" s="516"/>
      <c r="L39" s="516"/>
      <c r="M39" s="516"/>
      <c r="N39" s="516"/>
      <c r="O39" s="516"/>
      <c r="P39" s="516"/>
      <c r="Q39" s="516"/>
      <c r="R39" s="516"/>
      <c r="S39" s="516"/>
      <c r="T39" s="516"/>
      <c r="U39" s="516"/>
      <c r="V39" s="516"/>
      <c r="W39" s="516"/>
      <c r="X39" s="516"/>
      <c r="Y39" s="516"/>
      <c r="Z39" s="516"/>
      <c r="AA39" s="516"/>
      <c r="AB39" s="516"/>
      <c r="AC39" s="516"/>
      <c r="AD39" s="516"/>
      <c r="AE39" s="516"/>
      <c r="AF39" s="516"/>
      <c r="AG39" s="516"/>
      <c r="AH39" s="516"/>
      <c r="AI39" s="516"/>
      <c r="AJ39" s="516"/>
      <c r="AK39" s="516"/>
      <c r="AL39" s="516"/>
      <c r="AM39" s="516"/>
      <c r="AN39" s="516"/>
      <c r="AO39" s="516"/>
      <c r="AP39" s="516"/>
      <c r="AQ39" s="516"/>
      <c r="AR39" s="516"/>
      <c r="AS39" s="516"/>
      <c r="AT39" s="516"/>
      <c r="AU39" s="516"/>
      <c r="AV39" s="516"/>
      <c r="AW39" s="516"/>
      <c r="AX39" s="516"/>
      <c r="AY39" s="516"/>
      <c r="AZ39" s="516"/>
      <c r="BA39" s="516"/>
      <c r="BB39" s="516"/>
      <c r="BC39" s="516"/>
      <c r="BD39" s="792"/>
      <c r="BE39" s="792"/>
      <c r="BF39" s="792"/>
      <c r="BG39" s="792"/>
      <c r="BH39" s="521"/>
      <c r="BI39" s="521"/>
      <c r="BJ39" s="521"/>
      <c r="BK39" s="521"/>
      <c r="BL39" s="521"/>
      <c r="BM39" s="521"/>
      <c r="BN39" s="521"/>
      <c r="BO39" s="521"/>
      <c r="BP39" s="521"/>
      <c r="BQ39" s="521"/>
      <c r="BR39" s="521"/>
      <c r="BS39" s="521"/>
      <c r="BT39" s="521"/>
      <c r="BU39" s="521"/>
      <c r="BV39" s="521"/>
    </row>
    <row r="40" spans="1:74" s="318" customFormat="1" ht="11.1" customHeight="1" x14ac:dyDescent="0.2">
      <c r="A40" s="522" t="s">
        <v>682</v>
      </c>
      <c r="B40" s="494" t="s">
        <v>1053</v>
      </c>
      <c r="C40" s="340">
        <v>70.260210647999997</v>
      </c>
      <c r="D40" s="340">
        <v>64.837817126999994</v>
      </c>
      <c r="E40" s="340">
        <v>62.566478019999998</v>
      </c>
      <c r="F40" s="340">
        <v>54.974230953000003</v>
      </c>
      <c r="G40" s="340">
        <v>57.939511510000003</v>
      </c>
      <c r="H40" s="340">
        <v>68.106879526</v>
      </c>
      <c r="I40" s="340">
        <v>82.355246550999993</v>
      </c>
      <c r="J40" s="340">
        <v>77.199356866000002</v>
      </c>
      <c r="K40" s="340">
        <v>63.422148405999998</v>
      </c>
      <c r="L40" s="340">
        <v>59.278300776999998</v>
      </c>
      <c r="M40" s="340">
        <v>60.001341621999998</v>
      </c>
      <c r="N40" s="340">
        <v>71.097913442999996</v>
      </c>
      <c r="O40" s="340">
        <v>72.186779529999995</v>
      </c>
      <c r="P40" s="340">
        <v>69.427104299999996</v>
      </c>
      <c r="Q40" s="340">
        <v>63.545163303999999</v>
      </c>
      <c r="R40" s="340">
        <v>56.862200985000001</v>
      </c>
      <c r="S40" s="340">
        <v>60.228550386000002</v>
      </c>
      <c r="T40" s="340">
        <v>72.698322834999999</v>
      </c>
      <c r="U40" s="340">
        <v>79.890149953000005</v>
      </c>
      <c r="V40" s="340">
        <v>81.404665893000001</v>
      </c>
      <c r="W40" s="340">
        <v>66.281091083000007</v>
      </c>
      <c r="X40" s="340">
        <v>61.048034319000003</v>
      </c>
      <c r="Y40" s="340">
        <v>62.116771092</v>
      </c>
      <c r="Z40" s="340">
        <v>68.706014264999993</v>
      </c>
      <c r="AA40" s="340">
        <v>78.516593412000006</v>
      </c>
      <c r="AB40" s="340">
        <v>66.479269102999993</v>
      </c>
      <c r="AC40" s="340">
        <v>65.495279858999993</v>
      </c>
      <c r="AD40" s="340">
        <v>56.723219669000002</v>
      </c>
      <c r="AE40" s="340">
        <v>62.614938354000003</v>
      </c>
      <c r="AF40" s="340">
        <v>70.152998308999997</v>
      </c>
      <c r="AG40" s="340">
        <v>79.808008060000006</v>
      </c>
      <c r="AH40" s="340">
        <v>79.609735669000003</v>
      </c>
      <c r="AI40" s="340">
        <v>66.218409414999996</v>
      </c>
      <c r="AJ40" s="340">
        <v>59.067474052999998</v>
      </c>
      <c r="AK40" s="340">
        <v>61.746126728999997</v>
      </c>
      <c r="AL40" s="340">
        <v>72.103129894999995</v>
      </c>
      <c r="AM40" s="340">
        <v>69.513061596</v>
      </c>
      <c r="AN40" s="340">
        <v>61.839553123999998</v>
      </c>
      <c r="AO40" s="340">
        <v>65.743280528</v>
      </c>
      <c r="AP40" s="340">
        <v>56.366356248999999</v>
      </c>
      <c r="AQ40" s="340">
        <v>59.826247674000001</v>
      </c>
      <c r="AR40" s="340">
        <v>67.734765928000002</v>
      </c>
      <c r="AS40" s="340">
        <v>82.819600007999995</v>
      </c>
      <c r="AT40" s="340">
        <v>79.857785958999997</v>
      </c>
      <c r="AU40" s="340">
        <v>68.370957558000001</v>
      </c>
      <c r="AV40" s="340">
        <v>60.331922235</v>
      </c>
      <c r="AW40" s="340">
        <v>64.071316702999994</v>
      </c>
      <c r="AX40" s="340">
        <v>70.675485737000002</v>
      </c>
      <c r="AY40" s="340">
        <v>77.816338141000003</v>
      </c>
      <c r="AZ40" s="340">
        <v>66.302722469000003</v>
      </c>
      <c r="BA40" s="340">
        <v>64.502779340000004</v>
      </c>
      <c r="BB40" s="340">
        <v>58.658412949000002</v>
      </c>
      <c r="BC40" s="340">
        <v>63.427675663999999</v>
      </c>
      <c r="BD40" s="776">
        <v>76.730658054000003</v>
      </c>
      <c r="BE40" s="776">
        <v>83.768124943000004</v>
      </c>
      <c r="BF40" s="776">
        <v>80.028935102000005</v>
      </c>
      <c r="BG40" s="776">
        <v>66.626757765999997</v>
      </c>
      <c r="BH40" s="508">
        <v>61.586649999999999</v>
      </c>
      <c r="BI40" s="508">
        <v>61.599760000000003</v>
      </c>
      <c r="BJ40" s="508">
        <v>71.050910000000002</v>
      </c>
      <c r="BK40" s="508">
        <v>76.145830000000004</v>
      </c>
      <c r="BL40" s="508">
        <v>63.418210000000002</v>
      </c>
      <c r="BM40" s="508">
        <v>65.785849999999996</v>
      </c>
      <c r="BN40" s="508">
        <v>58.47728</v>
      </c>
      <c r="BO40" s="508">
        <v>63.244010000000003</v>
      </c>
      <c r="BP40" s="508">
        <v>71.229789999999994</v>
      </c>
      <c r="BQ40" s="508">
        <v>82.176850000000002</v>
      </c>
      <c r="BR40" s="508">
        <v>80.066730000000007</v>
      </c>
      <c r="BS40" s="508">
        <v>66.133750000000006</v>
      </c>
      <c r="BT40" s="508">
        <v>61.300669999999997</v>
      </c>
      <c r="BU40" s="508">
        <v>61.829300000000003</v>
      </c>
      <c r="BV40" s="508">
        <v>71.113349999999997</v>
      </c>
    </row>
    <row r="41" spans="1:74" ht="11.1" customHeight="1" x14ac:dyDescent="0.2">
      <c r="A41" s="255" t="s">
        <v>676</v>
      </c>
      <c r="B41" s="525" t="s">
        <v>1046</v>
      </c>
      <c r="C41" s="515">
        <v>28.417717084</v>
      </c>
      <c r="D41" s="515">
        <v>26.290444872999998</v>
      </c>
      <c r="E41" s="515">
        <v>26.253165926000001</v>
      </c>
      <c r="F41" s="515">
        <v>21.906882093</v>
      </c>
      <c r="G41" s="515">
        <v>21.627072521999999</v>
      </c>
      <c r="H41" s="515">
        <v>27.596354945000002</v>
      </c>
      <c r="I41" s="515">
        <v>36.508154845999996</v>
      </c>
      <c r="J41" s="515">
        <v>33.433145633000002</v>
      </c>
      <c r="K41" s="515">
        <v>26.670318397999999</v>
      </c>
      <c r="L41" s="515">
        <v>24.014930407000001</v>
      </c>
      <c r="M41" s="515">
        <v>20.285044801000002</v>
      </c>
      <c r="N41" s="515">
        <v>25.765267504000001</v>
      </c>
      <c r="O41" s="515">
        <v>25.875181625</v>
      </c>
      <c r="P41" s="515">
        <v>22.602738249000002</v>
      </c>
      <c r="Q41" s="515">
        <v>23.806918026999998</v>
      </c>
      <c r="R41" s="515">
        <v>21.628948263000002</v>
      </c>
      <c r="S41" s="515">
        <v>22.309867403999998</v>
      </c>
      <c r="T41" s="515">
        <v>27.49856746</v>
      </c>
      <c r="U41" s="515">
        <v>31.469946647</v>
      </c>
      <c r="V41" s="515">
        <v>32.899928668000001</v>
      </c>
      <c r="W41" s="515">
        <v>25.593735605999999</v>
      </c>
      <c r="X41" s="515">
        <v>26.142855049000001</v>
      </c>
      <c r="Y41" s="515">
        <v>25.655771902000001</v>
      </c>
      <c r="Z41" s="515">
        <v>27.094792935000001</v>
      </c>
      <c r="AA41" s="515">
        <v>26.852465638000002</v>
      </c>
      <c r="AB41" s="515">
        <v>23.787591860999999</v>
      </c>
      <c r="AC41" s="515">
        <v>25.407644981000001</v>
      </c>
      <c r="AD41" s="515">
        <v>20.083242568999999</v>
      </c>
      <c r="AE41" s="515">
        <v>23.354358458</v>
      </c>
      <c r="AF41" s="515">
        <v>29.648434672</v>
      </c>
      <c r="AG41" s="515">
        <v>36.272475524999997</v>
      </c>
      <c r="AH41" s="515">
        <v>35.880873938000001</v>
      </c>
      <c r="AI41" s="515">
        <v>30.178582931000001</v>
      </c>
      <c r="AJ41" s="515">
        <v>26.526557800999999</v>
      </c>
      <c r="AK41" s="515">
        <v>25.191196273999999</v>
      </c>
      <c r="AL41" s="515">
        <v>27.628266554</v>
      </c>
      <c r="AM41" s="515">
        <v>30.124214347999999</v>
      </c>
      <c r="AN41" s="515">
        <v>26.720509904</v>
      </c>
      <c r="AO41" s="515">
        <v>28.302329841999999</v>
      </c>
      <c r="AP41" s="515">
        <v>23.057339772999999</v>
      </c>
      <c r="AQ41" s="515">
        <v>25.963577533999999</v>
      </c>
      <c r="AR41" s="515">
        <v>32.458619886999998</v>
      </c>
      <c r="AS41" s="515">
        <v>41.230165217</v>
      </c>
      <c r="AT41" s="515">
        <v>38.411899689999998</v>
      </c>
      <c r="AU41" s="515">
        <v>32.627854865000003</v>
      </c>
      <c r="AV41" s="515">
        <v>26.329188030000001</v>
      </c>
      <c r="AW41" s="515">
        <v>27.981592203999998</v>
      </c>
      <c r="AX41" s="515">
        <v>31.116618942999999</v>
      </c>
      <c r="AY41" s="515">
        <v>32.723295847999999</v>
      </c>
      <c r="AZ41" s="515">
        <v>30.790193919</v>
      </c>
      <c r="BA41" s="515">
        <v>30.029898871</v>
      </c>
      <c r="BB41" s="515">
        <v>26.261990148999999</v>
      </c>
      <c r="BC41" s="515">
        <v>27.365574661</v>
      </c>
      <c r="BD41" s="720">
        <v>35.030410142000001</v>
      </c>
      <c r="BE41" s="720">
        <v>41.823284985000001</v>
      </c>
      <c r="BF41" s="720">
        <v>38.601836071000001</v>
      </c>
      <c r="BG41" s="720">
        <v>32.780412188</v>
      </c>
      <c r="BH41" s="502">
        <v>28.91817</v>
      </c>
      <c r="BI41" s="502">
        <v>24.878070000000001</v>
      </c>
      <c r="BJ41" s="502">
        <v>27.978940000000001</v>
      </c>
      <c r="BK41" s="502">
        <v>30.81915</v>
      </c>
      <c r="BL41" s="502">
        <v>26.151160000000001</v>
      </c>
      <c r="BM41" s="502">
        <v>28.744350000000001</v>
      </c>
      <c r="BN41" s="502">
        <v>26.120429999999999</v>
      </c>
      <c r="BO41" s="502">
        <v>28.015000000000001</v>
      </c>
      <c r="BP41" s="502">
        <v>30.409839999999999</v>
      </c>
      <c r="BQ41" s="502">
        <v>38.548209999999997</v>
      </c>
      <c r="BR41" s="502">
        <v>37.112560000000002</v>
      </c>
      <c r="BS41" s="502">
        <v>30.125019999999999</v>
      </c>
      <c r="BT41" s="502">
        <v>28.735700000000001</v>
      </c>
      <c r="BU41" s="502">
        <v>24.337689999999998</v>
      </c>
      <c r="BV41" s="502">
        <v>27.655270000000002</v>
      </c>
    </row>
    <row r="42" spans="1:74" ht="11.1" customHeight="1" x14ac:dyDescent="0.2">
      <c r="A42" s="255" t="s">
        <v>677</v>
      </c>
      <c r="B42" s="491" t="s">
        <v>474</v>
      </c>
      <c r="C42" s="515">
        <v>12.442781044</v>
      </c>
      <c r="D42" s="515">
        <v>11.977560064</v>
      </c>
      <c r="E42" s="515">
        <v>9.3370079760000007</v>
      </c>
      <c r="F42" s="515">
        <v>7.313116076</v>
      </c>
      <c r="G42" s="515">
        <v>9.0785404520000004</v>
      </c>
      <c r="H42" s="515">
        <v>13.251508526</v>
      </c>
      <c r="I42" s="515">
        <v>18.817444277</v>
      </c>
      <c r="J42" s="515">
        <v>16.887344279000001</v>
      </c>
      <c r="K42" s="515">
        <v>10.882438966</v>
      </c>
      <c r="L42" s="515">
        <v>9.6242066919999996</v>
      </c>
      <c r="M42" s="515">
        <v>12.151286494000001</v>
      </c>
      <c r="N42" s="515">
        <v>16.18249101</v>
      </c>
      <c r="O42" s="515">
        <v>16.743927436</v>
      </c>
      <c r="P42" s="515">
        <v>20.409738678</v>
      </c>
      <c r="Q42" s="515">
        <v>12.683046763</v>
      </c>
      <c r="R42" s="515">
        <v>10.476472797</v>
      </c>
      <c r="S42" s="515">
        <v>11.436374662</v>
      </c>
      <c r="T42" s="515">
        <v>17.853197160000001</v>
      </c>
      <c r="U42" s="515">
        <v>21.226040175000001</v>
      </c>
      <c r="V42" s="515">
        <v>20.758307085999999</v>
      </c>
      <c r="W42" s="515">
        <v>13.330375504999999</v>
      </c>
      <c r="X42" s="515">
        <v>9.0429991449999996</v>
      </c>
      <c r="Y42" s="515">
        <v>9.2259576590000005</v>
      </c>
      <c r="Z42" s="515">
        <v>11.498792262</v>
      </c>
      <c r="AA42" s="515">
        <v>21.488793485999999</v>
      </c>
      <c r="AB42" s="515">
        <v>15.666828722</v>
      </c>
      <c r="AC42" s="515">
        <v>11.769496050000001</v>
      </c>
      <c r="AD42" s="515">
        <v>11.287875865</v>
      </c>
      <c r="AE42" s="515">
        <v>11.352450564</v>
      </c>
      <c r="AF42" s="515">
        <v>13.02842676</v>
      </c>
      <c r="AG42" s="515">
        <v>15.720831725</v>
      </c>
      <c r="AH42" s="515">
        <v>16.579918687999999</v>
      </c>
      <c r="AI42" s="515">
        <v>10.217734618</v>
      </c>
      <c r="AJ42" s="515">
        <v>7.263808901</v>
      </c>
      <c r="AK42" s="515">
        <v>9.2944511040000002</v>
      </c>
      <c r="AL42" s="515">
        <v>14.536779459</v>
      </c>
      <c r="AM42" s="515">
        <v>10.055593965</v>
      </c>
      <c r="AN42" s="515">
        <v>8.6201089619999998</v>
      </c>
      <c r="AO42" s="515">
        <v>9.6545886509999992</v>
      </c>
      <c r="AP42" s="515">
        <v>8.0454665680000002</v>
      </c>
      <c r="AQ42" s="515">
        <v>6.8575948440000003</v>
      </c>
      <c r="AR42" s="515">
        <v>7.9822970560000002</v>
      </c>
      <c r="AS42" s="515">
        <v>13.592682349</v>
      </c>
      <c r="AT42" s="515">
        <v>13.307511908</v>
      </c>
      <c r="AU42" s="515">
        <v>9.3423627509999996</v>
      </c>
      <c r="AV42" s="515">
        <v>7.0284690019999996</v>
      </c>
      <c r="AW42" s="515">
        <v>8.4408884400000002</v>
      </c>
      <c r="AX42" s="515">
        <v>10.180647617</v>
      </c>
      <c r="AY42" s="515">
        <v>15.156702052</v>
      </c>
      <c r="AZ42" s="515">
        <v>7.809849281</v>
      </c>
      <c r="BA42" s="515">
        <v>6.1111372790000003</v>
      </c>
      <c r="BB42" s="515">
        <v>6.8864396919999997</v>
      </c>
      <c r="BC42" s="515">
        <v>8.4956844789999995</v>
      </c>
      <c r="BD42" s="720">
        <v>12.835629276000001</v>
      </c>
      <c r="BE42" s="720">
        <v>13.809170067</v>
      </c>
      <c r="BF42" s="720">
        <v>12.622540000000001</v>
      </c>
      <c r="BG42" s="720">
        <v>6.8687420000000001</v>
      </c>
      <c r="BH42" s="502">
        <v>5.1212419999999996</v>
      </c>
      <c r="BI42" s="502">
        <v>9.0507399999999993</v>
      </c>
      <c r="BJ42" s="502">
        <v>13.45302</v>
      </c>
      <c r="BK42" s="502">
        <v>15.572520000000001</v>
      </c>
      <c r="BL42" s="502">
        <v>10.51844</v>
      </c>
      <c r="BM42" s="502">
        <v>8.0846619999999998</v>
      </c>
      <c r="BN42" s="502">
        <v>5.1583449999999997</v>
      </c>
      <c r="BO42" s="502">
        <v>6.1806539999999996</v>
      </c>
      <c r="BP42" s="502">
        <v>10.945510000000001</v>
      </c>
      <c r="BQ42" s="502">
        <v>14.100440000000001</v>
      </c>
      <c r="BR42" s="502">
        <v>13.302530000000001</v>
      </c>
      <c r="BS42" s="502">
        <v>8.350752</v>
      </c>
      <c r="BT42" s="502">
        <v>6.2972950000000001</v>
      </c>
      <c r="BU42" s="502">
        <v>8.7940310000000004</v>
      </c>
      <c r="BV42" s="502">
        <v>13.50268</v>
      </c>
    </row>
    <row r="43" spans="1:74" ht="11.1" customHeight="1" x14ac:dyDescent="0.2">
      <c r="A43" s="255" t="s">
        <v>678</v>
      </c>
      <c r="B43" s="491" t="s">
        <v>1047</v>
      </c>
      <c r="C43" s="515">
        <v>24.934111000000001</v>
      </c>
      <c r="D43" s="515">
        <v>22.001196</v>
      </c>
      <c r="E43" s="515">
        <v>21.964994999999998</v>
      </c>
      <c r="F43" s="515">
        <v>20.822652000000001</v>
      </c>
      <c r="G43" s="515">
        <v>22.672436000000001</v>
      </c>
      <c r="H43" s="515">
        <v>23.568380999999999</v>
      </c>
      <c r="I43" s="515">
        <v>24.085398999999999</v>
      </c>
      <c r="J43" s="515">
        <v>24.138093000000001</v>
      </c>
      <c r="K43" s="515">
        <v>22.629688000000002</v>
      </c>
      <c r="L43" s="515">
        <v>21.771270000000001</v>
      </c>
      <c r="M43" s="515">
        <v>22.651841999999998</v>
      </c>
      <c r="N43" s="515">
        <v>24.509457000000001</v>
      </c>
      <c r="O43" s="515">
        <v>25.059024999999998</v>
      </c>
      <c r="P43" s="515">
        <v>22.059631</v>
      </c>
      <c r="Q43" s="515">
        <v>21.140552</v>
      </c>
      <c r="R43" s="515">
        <v>19.603925</v>
      </c>
      <c r="S43" s="515">
        <v>21.749980999999998</v>
      </c>
      <c r="T43" s="515">
        <v>23.295214999999999</v>
      </c>
      <c r="U43" s="515">
        <v>23.527076999999998</v>
      </c>
      <c r="V43" s="515">
        <v>24.210357999999999</v>
      </c>
      <c r="W43" s="515">
        <v>22.781082999999999</v>
      </c>
      <c r="X43" s="515">
        <v>21.486812</v>
      </c>
      <c r="Y43" s="515">
        <v>21.970548000000001</v>
      </c>
      <c r="Z43" s="515">
        <v>24.808299999999999</v>
      </c>
      <c r="AA43" s="515">
        <v>24.976103999999999</v>
      </c>
      <c r="AB43" s="515">
        <v>21.677513999999999</v>
      </c>
      <c r="AC43" s="515">
        <v>22.356406</v>
      </c>
      <c r="AD43" s="515">
        <v>19.338346000000001</v>
      </c>
      <c r="AE43" s="515">
        <v>22.62135</v>
      </c>
      <c r="AF43" s="515">
        <v>23.104254000000001</v>
      </c>
      <c r="AG43" s="515">
        <v>23.994440999999998</v>
      </c>
      <c r="AH43" s="515">
        <v>23.605253999999999</v>
      </c>
      <c r="AI43" s="515">
        <v>22.09065</v>
      </c>
      <c r="AJ43" s="515">
        <v>20.431763</v>
      </c>
      <c r="AK43" s="515">
        <v>22.007086000000001</v>
      </c>
      <c r="AL43" s="515">
        <v>24.383047000000001</v>
      </c>
      <c r="AM43" s="515">
        <v>24.382957999999999</v>
      </c>
      <c r="AN43" s="515">
        <v>21.35632</v>
      </c>
      <c r="AO43" s="515">
        <v>21.878081000000002</v>
      </c>
      <c r="AP43" s="515">
        <v>20.077632000000001</v>
      </c>
      <c r="AQ43" s="515">
        <v>22.207439000000001</v>
      </c>
      <c r="AR43" s="515">
        <v>23.373743000000001</v>
      </c>
      <c r="AS43" s="515">
        <v>24.054993</v>
      </c>
      <c r="AT43" s="515">
        <v>23.876401000000001</v>
      </c>
      <c r="AU43" s="515">
        <v>22.623988000000001</v>
      </c>
      <c r="AV43" s="515">
        <v>21.699584999999999</v>
      </c>
      <c r="AW43" s="515">
        <v>22.630302</v>
      </c>
      <c r="AX43" s="515">
        <v>24.440300000000001</v>
      </c>
      <c r="AY43" s="515">
        <v>24.642478000000001</v>
      </c>
      <c r="AZ43" s="515">
        <v>22.390941999999999</v>
      </c>
      <c r="BA43" s="515">
        <v>21.840306000000002</v>
      </c>
      <c r="BB43" s="515">
        <v>19.02272</v>
      </c>
      <c r="BC43" s="515">
        <v>22.118300000000001</v>
      </c>
      <c r="BD43" s="720">
        <v>23.234210999999998</v>
      </c>
      <c r="BE43" s="720">
        <v>23.685130000000001</v>
      </c>
      <c r="BF43" s="720">
        <v>23.953499999999998</v>
      </c>
      <c r="BG43" s="720">
        <v>22.45692</v>
      </c>
      <c r="BH43" s="502">
        <v>22.058160000000001</v>
      </c>
      <c r="BI43" s="502">
        <v>21.984760000000001</v>
      </c>
      <c r="BJ43" s="502">
        <v>24.34543</v>
      </c>
      <c r="BK43" s="502">
        <v>24.37424</v>
      </c>
      <c r="BL43" s="502">
        <v>21.220179999999999</v>
      </c>
      <c r="BM43" s="502">
        <v>21.857240000000001</v>
      </c>
      <c r="BN43" s="502">
        <v>19.979520000000001</v>
      </c>
      <c r="BO43" s="502">
        <v>22.806709999999999</v>
      </c>
      <c r="BP43" s="502">
        <v>23.587969999999999</v>
      </c>
      <c r="BQ43" s="502">
        <v>24.37424</v>
      </c>
      <c r="BR43" s="502">
        <v>24.37424</v>
      </c>
      <c r="BS43" s="502">
        <v>22.644739999999999</v>
      </c>
      <c r="BT43" s="502">
        <v>20.4238</v>
      </c>
      <c r="BU43" s="502">
        <v>22.820699999999999</v>
      </c>
      <c r="BV43" s="502">
        <v>24.37424</v>
      </c>
    </row>
    <row r="44" spans="1:74" ht="11.1" customHeight="1" x14ac:dyDescent="0.2">
      <c r="A44" s="255" t="s">
        <v>679</v>
      </c>
      <c r="B44" s="491" t="s">
        <v>1040</v>
      </c>
      <c r="C44" s="515">
        <v>0.93949220899999997</v>
      </c>
      <c r="D44" s="515">
        <v>1.0188192709999999</v>
      </c>
      <c r="E44" s="515">
        <v>1.0669614650000001</v>
      </c>
      <c r="F44" s="515">
        <v>0.99442952399999995</v>
      </c>
      <c r="G44" s="515">
        <v>0.98901821899999998</v>
      </c>
      <c r="H44" s="515">
        <v>0.76655817500000001</v>
      </c>
      <c r="I44" s="515">
        <v>0.63732705099999998</v>
      </c>
      <c r="J44" s="515">
        <v>0.62380544900000001</v>
      </c>
      <c r="K44" s="515">
        <v>0.53583539599999996</v>
      </c>
      <c r="L44" s="515">
        <v>0.48072120099999999</v>
      </c>
      <c r="M44" s="515">
        <v>0.57964233899999995</v>
      </c>
      <c r="N44" s="515">
        <v>0.73478606099999999</v>
      </c>
      <c r="O44" s="515">
        <v>0.89231832799999999</v>
      </c>
      <c r="P44" s="515">
        <v>0.67636028699999995</v>
      </c>
      <c r="Q44" s="515">
        <v>1.1001856640000001</v>
      </c>
      <c r="R44" s="515">
        <v>0.85810703099999996</v>
      </c>
      <c r="S44" s="515">
        <v>0.86068651399999996</v>
      </c>
      <c r="T44" s="515">
        <v>0.67914281600000004</v>
      </c>
      <c r="U44" s="515">
        <v>0.80663605800000004</v>
      </c>
      <c r="V44" s="515">
        <v>0.74119907900000004</v>
      </c>
      <c r="W44" s="515">
        <v>0.80976743900000003</v>
      </c>
      <c r="X44" s="515">
        <v>0.77119779399999999</v>
      </c>
      <c r="Y44" s="515">
        <v>0.85735395400000003</v>
      </c>
      <c r="Z44" s="515">
        <v>0.71903915600000001</v>
      </c>
      <c r="AA44" s="515">
        <v>0.71987885100000004</v>
      </c>
      <c r="AB44" s="515">
        <v>0.783605408</v>
      </c>
      <c r="AC44" s="515">
        <v>1.0235541370000001</v>
      </c>
      <c r="AD44" s="515">
        <v>0.90004922499999995</v>
      </c>
      <c r="AE44" s="515">
        <v>0.77020402399999999</v>
      </c>
      <c r="AF44" s="515">
        <v>0.623845023</v>
      </c>
      <c r="AG44" s="515">
        <v>0.53240849599999995</v>
      </c>
      <c r="AH44" s="515">
        <v>0.53731924399999997</v>
      </c>
      <c r="AI44" s="515">
        <v>0.54505073599999998</v>
      </c>
      <c r="AJ44" s="515">
        <v>0.49058313599999998</v>
      </c>
      <c r="AK44" s="515">
        <v>0.59424775399999996</v>
      </c>
      <c r="AL44" s="515">
        <v>0.83769048599999996</v>
      </c>
      <c r="AM44" s="515">
        <v>1.03969391</v>
      </c>
      <c r="AN44" s="515">
        <v>0.69596412799999996</v>
      </c>
      <c r="AO44" s="515">
        <v>0.88334948300000005</v>
      </c>
      <c r="AP44" s="515">
        <v>0.68096780199999996</v>
      </c>
      <c r="AQ44" s="515">
        <v>0.71428653900000005</v>
      </c>
      <c r="AR44" s="515">
        <v>0.37008127800000001</v>
      </c>
      <c r="AS44" s="515">
        <v>0.67320073400000002</v>
      </c>
      <c r="AT44" s="515">
        <v>0.70443577899999998</v>
      </c>
      <c r="AU44" s="515">
        <v>0.62137611100000001</v>
      </c>
      <c r="AV44" s="515">
        <v>1.08367093</v>
      </c>
      <c r="AW44" s="515">
        <v>0.59023684200000004</v>
      </c>
      <c r="AX44" s="515">
        <v>0.84658512399999997</v>
      </c>
      <c r="AY44" s="515">
        <v>1.091295356</v>
      </c>
      <c r="AZ44" s="515">
        <v>0.85335900200000003</v>
      </c>
      <c r="BA44" s="515">
        <v>1.012221676</v>
      </c>
      <c r="BB44" s="515">
        <v>0.84437057299999996</v>
      </c>
      <c r="BC44" s="515">
        <v>0.80639520099999995</v>
      </c>
      <c r="BD44" s="720">
        <v>0.55441726700000005</v>
      </c>
      <c r="BE44" s="720">
        <v>0.43783323499999999</v>
      </c>
      <c r="BF44" s="720">
        <v>0.44463209999999997</v>
      </c>
      <c r="BG44" s="720">
        <v>0.44413639999999999</v>
      </c>
      <c r="BH44" s="502">
        <v>0.57394820000000002</v>
      </c>
      <c r="BI44" s="502">
        <v>0.62134610000000001</v>
      </c>
      <c r="BJ44" s="502">
        <v>0.80434360000000005</v>
      </c>
      <c r="BK44" s="502">
        <v>0.84723269999999995</v>
      </c>
      <c r="BL44" s="502">
        <v>0.7502742</v>
      </c>
      <c r="BM44" s="502">
        <v>0.96293059999999997</v>
      </c>
      <c r="BN44" s="502">
        <v>0.94527530000000004</v>
      </c>
      <c r="BO44" s="502">
        <v>0.90252399999999999</v>
      </c>
      <c r="BP44" s="502">
        <v>0.68732119999999997</v>
      </c>
      <c r="BQ44" s="502">
        <v>0.6003501</v>
      </c>
      <c r="BR44" s="502">
        <v>0.53575700000000004</v>
      </c>
      <c r="BS44" s="502">
        <v>0.49366660000000001</v>
      </c>
      <c r="BT44" s="502">
        <v>0.60287020000000002</v>
      </c>
      <c r="BU44" s="502">
        <v>0.6372833</v>
      </c>
      <c r="BV44" s="502">
        <v>0.8132431</v>
      </c>
    </row>
    <row r="45" spans="1:74" ht="11.1" customHeight="1" x14ac:dyDescent="0.2">
      <c r="A45" s="255" t="s">
        <v>680</v>
      </c>
      <c r="B45" s="491" t="s">
        <v>1054</v>
      </c>
      <c r="C45" s="515">
        <v>3.3140700860000001</v>
      </c>
      <c r="D45" s="515">
        <v>3.3258166259999999</v>
      </c>
      <c r="E45" s="515">
        <v>3.6917432680000002</v>
      </c>
      <c r="F45" s="515">
        <v>3.695524174</v>
      </c>
      <c r="G45" s="515">
        <v>3.379923346</v>
      </c>
      <c r="H45" s="515">
        <v>2.750406602</v>
      </c>
      <c r="I45" s="515">
        <v>2.1634261920000002</v>
      </c>
      <c r="J45" s="515">
        <v>1.982678943</v>
      </c>
      <c r="K45" s="515">
        <v>2.5467741529999999</v>
      </c>
      <c r="L45" s="515">
        <v>3.2090289529999998</v>
      </c>
      <c r="M45" s="515">
        <v>4.0851077250000003</v>
      </c>
      <c r="N45" s="515">
        <v>3.6278745400000001</v>
      </c>
      <c r="O45" s="515">
        <v>3.3937382889999999</v>
      </c>
      <c r="P45" s="515">
        <v>3.3810089130000001</v>
      </c>
      <c r="Q45" s="515">
        <v>4.5561602470000002</v>
      </c>
      <c r="R45" s="515">
        <v>3.9970268839999998</v>
      </c>
      <c r="S45" s="515">
        <v>3.6462954060000001</v>
      </c>
      <c r="T45" s="515">
        <v>3.1942649620000001</v>
      </c>
      <c r="U45" s="515">
        <v>2.7272960080000002</v>
      </c>
      <c r="V45" s="515">
        <v>2.6166858899999998</v>
      </c>
      <c r="W45" s="515">
        <v>3.6062705820000001</v>
      </c>
      <c r="X45" s="515">
        <v>3.4035435879999998</v>
      </c>
      <c r="Y45" s="515">
        <v>4.1234283100000004</v>
      </c>
      <c r="Z45" s="515">
        <v>4.3103231160000002</v>
      </c>
      <c r="AA45" s="515">
        <v>4.1652590380000003</v>
      </c>
      <c r="AB45" s="515">
        <v>4.4071442830000001</v>
      </c>
      <c r="AC45" s="515">
        <v>4.8096681979999998</v>
      </c>
      <c r="AD45" s="515">
        <v>4.9707611529999998</v>
      </c>
      <c r="AE45" s="515">
        <v>4.4579280580000002</v>
      </c>
      <c r="AF45" s="515">
        <v>3.6788056120000001</v>
      </c>
      <c r="AG45" s="515">
        <v>3.223670136</v>
      </c>
      <c r="AH45" s="515">
        <v>2.9489053850000002</v>
      </c>
      <c r="AI45" s="515">
        <v>3.1290639329999999</v>
      </c>
      <c r="AJ45" s="515">
        <v>4.1863329399999998</v>
      </c>
      <c r="AK45" s="515">
        <v>4.5232844459999999</v>
      </c>
      <c r="AL45" s="515">
        <v>3.9353161920000002</v>
      </c>
      <c r="AM45" s="515">
        <v>3.8028371129999998</v>
      </c>
      <c r="AN45" s="515">
        <v>4.3413178669999999</v>
      </c>
      <c r="AO45" s="515">
        <v>4.9174995060000004</v>
      </c>
      <c r="AP45" s="515">
        <v>4.4441440219999997</v>
      </c>
      <c r="AQ45" s="515">
        <v>4.0305054849999999</v>
      </c>
      <c r="AR45" s="515">
        <v>3.5595068830000001</v>
      </c>
      <c r="AS45" s="515">
        <v>3.2129752749999998</v>
      </c>
      <c r="AT45" s="515">
        <v>3.4938357039999999</v>
      </c>
      <c r="AU45" s="515">
        <v>3.087396875</v>
      </c>
      <c r="AV45" s="515">
        <v>4.0707065939999998</v>
      </c>
      <c r="AW45" s="515">
        <v>4.2925716219999996</v>
      </c>
      <c r="AX45" s="515">
        <v>3.9908454469999999</v>
      </c>
      <c r="AY45" s="515">
        <v>4.0066612670000001</v>
      </c>
      <c r="AZ45" s="515">
        <v>4.450666569</v>
      </c>
      <c r="BA45" s="515">
        <v>5.4778456330000003</v>
      </c>
      <c r="BB45" s="515">
        <v>5.5502882639999997</v>
      </c>
      <c r="BC45" s="515">
        <v>4.6085699890000003</v>
      </c>
      <c r="BD45" s="720">
        <v>5.0901052910000004</v>
      </c>
      <c r="BE45" s="720">
        <v>4.0417500320000004</v>
      </c>
      <c r="BF45" s="720">
        <v>4.1139260000000002</v>
      </c>
      <c r="BG45" s="720">
        <v>3.9459580000000001</v>
      </c>
      <c r="BH45" s="502">
        <v>4.7488049999999999</v>
      </c>
      <c r="BI45" s="502">
        <v>4.9081700000000001</v>
      </c>
      <c r="BJ45" s="502">
        <v>4.2286450000000002</v>
      </c>
      <c r="BK45" s="502">
        <v>4.4188609999999997</v>
      </c>
      <c r="BL45" s="502">
        <v>4.7899180000000001</v>
      </c>
      <c r="BM45" s="502">
        <v>6.1529670000000003</v>
      </c>
      <c r="BN45" s="502">
        <v>6.2788519999999997</v>
      </c>
      <c r="BO45" s="502">
        <v>5.4068750000000003</v>
      </c>
      <c r="BP45" s="502">
        <v>5.596927</v>
      </c>
      <c r="BQ45" s="502">
        <v>4.6758110000000004</v>
      </c>
      <c r="BR45" s="502">
        <v>4.4880940000000002</v>
      </c>
      <c r="BS45" s="502">
        <v>4.5112719999999999</v>
      </c>
      <c r="BT45" s="502">
        <v>5.1390710000000004</v>
      </c>
      <c r="BU45" s="502">
        <v>5.1602480000000002</v>
      </c>
      <c r="BV45" s="502">
        <v>4.5584309999999997</v>
      </c>
    </row>
    <row r="46" spans="1:74" ht="11.1" customHeight="1" x14ac:dyDescent="0.2">
      <c r="A46" s="255" t="s">
        <v>681</v>
      </c>
      <c r="B46" s="525" t="s">
        <v>1055</v>
      </c>
      <c r="C46" s="515">
        <v>0.212039225</v>
      </c>
      <c r="D46" s="515">
        <v>0.223980293</v>
      </c>
      <c r="E46" s="515">
        <v>0.25260438499999999</v>
      </c>
      <c r="F46" s="515">
        <v>0.24162708599999999</v>
      </c>
      <c r="G46" s="515">
        <v>0.19252097100000001</v>
      </c>
      <c r="H46" s="515">
        <v>0.17367027800000001</v>
      </c>
      <c r="I46" s="515">
        <v>0.143495185</v>
      </c>
      <c r="J46" s="515">
        <v>0.134289562</v>
      </c>
      <c r="K46" s="515">
        <v>0.157093493</v>
      </c>
      <c r="L46" s="515">
        <v>0.178143524</v>
      </c>
      <c r="M46" s="515">
        <v>0.248418263</v>
      </c>
      <c r="N46" s="515">
        <v>0.27803732799999997</v>
      </c>
      <c r="O46" s="515">
        <v>0.222588852</v>
      </c>
      <c r="P46" s="515">
        <v>0.29762717300000002</v>
      </c>
      <c r="Q46" s="515">
        <v>0.25830060300000002</v>
      </c>
      <c r="R46" s="515">
        <v>0.29772101000000001</v>
      </c>
      <c r="S46" s="515">
        <v>0.2253454</v>
      </c>
      <c r="T46" s="515">
        <v>0.177935437</v>
      </c>
      <c r="U46" s="515">
        <v>0.13315406499999999</v>
      </c>
      <c r="V46" s="515">
        <v>0.17818717000000001</v>
      </c>
      <c r="W46" s="515">
        <v>0.159858951</v>
      </c>
      <c r="X46" s="515">
        <v>0.200626743</v>
      </c>
      <c r="Y46" s="515">
        <v>0.28371126699999999</v>
      </c>
      <c r="Z46" s="515">
        <v>0.27476679599999998</v>
      </c>
      <c r="AA46" s="515">
        <v>0.31409239900000002</v>
      </c>
      <c r="AB46" s="515">
        <v>0.15658482900000001</v>
      </c>
      <c r="AC46" s="515">
        <v>0.128510493</v>
      </c>
      <c r="AD46" s="515">
        <v>0.14294485700000001</v>
      </c>
      <c r="AE46" s="515">
        <v>5.8647249999999998E-2</v>
      </c>
      <c r="AF46" s="515">
        <v>6.9232241999999999E-2</v>
      </c>
      <c r="AG46" s="515">
        <v>6.4181178000000005E-2</v>
      </c>
      <c r="AH46" s="515">
        <v>5.7464413999999998E-2</v>
      </c>
      <c r="AI46" s="515">
        <v>5.7327197000000003E-2</v>
      </c>
      <c r="AJ46" s="515">
        <v>0.16842827499999999</v>
      </c>
      <c r="AK46" s="515">
        <v>0.13586115100000001</v>
      </c>
      <c r="AL46" s="515">
        <v>0.78203020400000001</v>
      </c>
      <c r="AM46" s="515">
        <v>0.10776426</v>
      </c>
      <c r="AN46" s="515">
        <v>0.105332263</v>
      </c>
      <c r="AO46" s="515">
        <v>0.107432046</v>
      </c>
      <c r="AP46" s="515">
        <v>6.0806084000000003E-2</v>
      </c>
      <c r="AQ46" s="515">
        <v>5.2844271999999998E-2</v>
      </c>
      <c r="AR46" s="515">
        <v>-9.4821760000000001E-3</v>
      </c>
      <c r="AS46" s="515">
        <v>5.5583433000000002E-2</v>
      </c>
      <c r="AT46" s="515">
        <v>6.3701878000000003E-2</v>
      </c>
      <c r="AU46" s="515">
        <v>6.7978955999999993E-2</v>
      </c>
      <c r="AV46" s="515">
        <v>0.120302679</v>
      </c>
      <c r="AW46" s="515">
        <v>0.135725595</v>
      </c>
      <c r="AX46" s="515">
        <v>0.10048860599999999</v>
      </c>
      <c r="AY46" s="515">
        <v>0.195905618</v>
      </c>
      <c r="AZ46" s="515">
        <v>7.7116980000000003E-3</v>
      </c>
      <c r="BA46" s="515">
        <v>3.1369881000000002E-2</v>
      </c>
      <c r="BB46" s="515">
        <v>9.2604271000000002E-2</v>
      </c>
      <c r="BC46" s="515">
        <v>3.3151333999999998E-2</v>
      </c>
      <c r="BD46" s="720">
        <v>-1.4114922E-2</v>
      </c>
      <c r="BE46" s="720">
        <v>-2.9043375999999999E-2</v>
      </c>
      <c r="BF46" s="720">
        <v>0.29250110000000001</v>
      </c>
      <c r="BG46" s="720">
        <v>0.1305896</v>
      </c>
      <c r="BH46" s="502">
        <v>0.16632959999999999</v>
      </c>
      <c r="BI46" s="502">
        <v>0.1566728</v>
      </c>
      <c r="BJ46" s="502">
        <v>0.24052699999999999</v>
      </c>
      <c r="BK46" s="502">
        <v>0.113834</v>
      </c>
      <c r="BL46" s="502">
        <v>-1.1761000000000001E-2</v>
      </c>
      <c r="BM46" s="502">
        <v>-1.6306399999999999E-2</v>
      </c>
      <c r="BN46" s="502">
        <v>-5.1439500000000004E-3</v>
      </c>
      <c r="BO46" s="502">
        <v>-6.7759E-2</v>
      </c>
      <c r="BP46" s="502">
        <v>2.2180300000000002E-3</v>
      </c>
      <c r="BQ46" s="502">
        <v>-0.12219869999999999</v>
      </c>
      <c r="BR46" s="502">
        <v>0.25355349999999999</v>
      </c>
      <c r="BS46" s="502">
        <v>8.2937800000000006E-3</v>
      </c>
      <c r="BT46" s="502">
        <v>0.101936</v>
      </c>
      <c r="BU46" s="502">
        <v>7.9344300000000006E-2</v>
      </c>
      <c r="BV46" s="502">
        <v>0.2094792</v>
      </c>
    </row>
    <row r="47" spans="1:74" ht="11.1" customHeight="1" x14ac:dyDescent="0.2">
      <c r="A47" s="255" t="s">
        <v>683</v>
      </c>
      <c r="B47" s="523" t="s">
        <v>1056</v>
      </c>
      <c r="C47" s="515">
        <v>68.221802999999994</v>
      </c>
      <c r="D47" s="515">
        <v>62.905379000000003</v>
      </c>
      <c r="E47" s="515">
        <v>59.462333999999998</v>
      </c>
      <c r="F47" s="515">
        <v>51.781345999999999</v>
      </c>
      <c r="G47" s="515">
        <v>54.440184000000002</v>
      </c>
      <c r="H47" s="515">
        <v>64.904945999999995</v>
      </c>
      <c r="I47" s="515">
        <v>80.293980000000005</v>
      </c>
      <c r="J47" s="515">
        <v>73.807963999999998</v>
      </c>
      <c r="K47" s="515">
        <v>59.756191999999999</v>
      </c>
      <c r="L47" s="515">
        <v>56.075634999999998</v>
      </c>
      <c r="M47" s="515">
        <v>57.001455</v>
      </c>
      <c r="N47" s="515">
        <v>68.633041000000006</v>
      </c>
      <c r="O47" s="515">
        <v>70.744906589999999</v>
      </c>
      <c r="P47" s="515">
        <v>66.156363729999995</v>
      </c>
      <c r="Q47" s="515">
        <v>61.242915719999999</v>
      </c>
      <c r="R47" s="515">
        <v>54.994824029999997</v>
      </c>
      <c r="S47" s="515">
        <v>58.533422549999997</v>
      </c>
      <c r="T47" s="515">
        <v>69.179724820000004</v>
      </c>
      <c r="U47" s="515">
        <v>75.877906170000003</v>
      </c>
      <c r="V47" s="515">
        <v>77.929277339999999</v>
      </c>
      <c r="W47" s="515">
        <v>63.483484490000002</v>
      </c>
      <c r="X47" s="515">
        <v>58.563643519999999</v>
      </c>
      <c r="Y47" s="515">
        <v>61.040286279999997</v>
      </c>
      <c r="Z47" s="515">
        <v>64.937141789999998</v>
      </c>
      <c r="AA47" s="515">
        <v>76.399011455999997</v>
      </c>
      <c r="AB47" s="515">
        <v>64.002150127999997</v>
      </c>
      <c r="AC47" s="515">
        <v>62.973501882999997</v>
      </c>
      <c r="AD47" s="515">
        <v>56.502889404999998</v>
      </c>
      <c r="AE47" s="515">
        <v>61.029707100000003</v>
      </c>
      <c r="AF47" s="515">
        <v>67.842669318000006</v>
      </c>
      <c r="AG47" s="515">
        <v>77.671677622000004</v>
      </c>
      <c r="AH47" s="515">
        <v>76.395934113999999</v>
      </c>
      <c r="AI47" s="515">
        <v>62.646572157000001</v>
      </c>
      <c r="AJ47" s="515">
        <v>57.334343019000002</v>
      </c>
      <c r="AK47" s="515">
        <v>60.602413104999997</v>
      </c>
      <c r="AL47" s="515">
        <v>71.715381402000006</v>
      </c>
      <c r="AM47" s="515">
        <v>68.250291326999999</v>
      </c>
      <c r="AN47" s="515">
        <v>60.280532186999999</v>
      </c>
      <c r="AO47" s="515">
        <v>63.967406615999998</v>
      </c>
      <c r="AP47" s="515">
        <v>55.538533973</v>
      </c>
      <c r="AQ47" s="515">
        <v>57.983473566000001</v>
      </c>
      <c r="AR47" s="515">
        <v>62.719608792999999</v>
      </c>
      <c r="AS47" s="515">
        <v>77.340997525000006</v>
      </c>
      <c r="AT47" s="515">
        <v>73.731785467999998</v>
      </c>
      <c r="AU47" s="515">
        <v>63.351546028999998</v>
      </c>
      <c r="AV47" s="515">
        <v>58.624104389000003</v>
      </c>
      <c r="AW47" s="515">
        <v>61.390942008000003</v>
      </c>
      <c r="AX47" s="515">
        <v>66.961826938000002</v>
      </c>
      <c r="AY47" s="515">
        <v>74.356954036000005</v>
      </c>
      <c r="AZ47" s="515">
        <v>63.262626490000002</v>
      </c>
      <c r="BA47" s="515">
        <v>61.801280196999997</v>
      </c>
      <c r="BB47" s="515">
        <v>57.183481665000002</v>
      </c>
      <c r="BC47" s="515">
        <v>62.361899115</v>
      </c>
      <c r="BD47" s="720">
        <v>72.102098814000001</v>
      </c>
      <c r="BE47" s="720">
        <v>79.936065911</v>
      </c>
      <c r="BF47" s="720">
        <v>75.826440887000004</v>
      </c>
      <c r="BG47" s="720">
        <v>64.188950000000006</v>
      </c>
      <c r="BH47" s="502">
        <v>58.876690000000004</v>
      </c>
      <c r="BI47" s="502">
        <v>59.883400000000002</v>
      </c>
      <c r="BJ47" s="502">
        <v>68.736900000000006</v>
      </c>
      <c r="BK47" s="502">
        <v>74.646169999999998</v>
      </c>
      <c r="BL47" s="502">
        <v>61.988750000000003</v>
      </c>
      <c r="BM47" s="502">
        <v>64.020780000000002</v>
      </c>
      <c r="BN47" s="502">
        <v>57.025550000000003</v>
      </c>
      <c r="BO47" s="502">
        <v>61.992139999999999</v>
      </c>
      <c r="BP47" s="502">
        <v>69.272919999999999</v>
      </c>
      <c r="BQ47" s="502">
        <v>80.269059999999996</v>
      </c>
      <c r="BR47" s="502">
        <v>77.608040000000003</v>
      </c>
      <c r="BS47" s="502">
        <v>63.593699999999998</v>
      </c>
      <c r="BT47" s="502">
        <v>59.46011</v>
      </c>
      <c r="BU47" s="502">
        <v>60.27899</v>
      </c>
      <c r="BV47" s="502">
        <v>69.295519999999996</v>
      </c>
    </row>
    <row r="48" spans="1:74" ht="11.1" customHeight="1" x14ac:dyDescent="0.2">
      <c r="A48" s="250"/>
      <c r="B48" s="68" t="s">
        <v>684</v>
      </c>
      <c r="C48" s="516"/>
      <c r="D48" s="516"/>
      <c r="E48" s="516"/>
      <c r="F48" s="516"/>
      <c r="G48" s="516"/>
      <c r="H48" s="516"/>
      <c r="I48" s="516"/>
      <c r="J48" s="516"/>
      <c r="K48" s="516"/>
      <c r="L48" s="516"/>
      <c r="M48" s="516"/>
      <c r="N48" s="516"/>
      <c r="O48" s="516"/>
      <c r="P48" s="516"/>
      <c r="Q48" s="516"/>
      <c r="R48" s="516"/>
      <c r="S48" s="516"/>
      <c r="T48" s="516"/>
      <c r="U48" s="516"/>
      <c r="V48" s="516"/>
      <c r="W48" s="516"/>
      <c r="X48" s="516"/>
      <c r="Y48" s="516"/>
      <c r="Z48" s="516"/>
      <c r="AA48" s="516"/>
      <c r="AB48" s="516"/>
      <c r="AC48" s="516"/>
      <c r="AD48" s="516"/>
      <c r="AE48" s="516"/>
      <c r="AF48" s="516"/>
      <c r="AG48" s="516"/>
      <c r="AH48" s="516"/>
      <c r="AI48" s="516"/>
      <c r="AJ48" s="516"/>
      <c r="AK48" s="516"/>
      <c r="AL48" s="516"/>
      <c r="AM48" s="516"/>
      <c r="AN48" s="516"/>
      <c r="AO48" s="516"/>
      <c r="AP48" s="516"/>
      <c r="AQ48" s="516"/>
      <c r="AR48" s="516"/>
      <c r="AS48" s="516"/>
      <c r="AT48" s="516"/>
      <c r="AU48" s="516"/>
      <c r="AV48" s="516"/>
      <c r="AW48" s="516"/>
      <c r="AX48" s="516"/>
      <c r="AY48" s="516"/>
      <c r="AZ48" s="516"/>
      <c r="BA48" s="516"/>
      <c r="BB48" s="516"/>
      <c r="BC48" s="516"/>
      <c r="BD48" s="792"/>
      <c r="BE48" s="792"/>
      <c r="BF48" s="792"/>
      <c r="BG48" s="792"/>
      <c r="BH48" s="521"/>
      <c r="BI48" s="521"/>
      <c r="BJ48" s="521"/>
      <c r="BK48" s="521"/>
      <c r="BL48" s="521"/>
      <c r="BM48" s="521"/>
      <c r="BN48" s="521"/>
      <c r="BO48" s="521"/>
      <c r="BP48" s="521"/>
      <c r="BQ48" s="521"/>
      <c r="BR48" s="521"/>
      <c r="BS48" s="521"/>
      <c r="BT48" s="521"/>
      <c r="BU48" s="521"/>
      <c r="BV48" s="521"/>
    </row>
    <row r="49" spans="1:74" s="318" customFormat="1" ht="11.1" customHeight="1" x14ac:dyDescent="0.2">
      <c r="A49" s="522" t="s">
        <v>691</v>
      </c>
      <c r="B49" s="494" t="s">
        <v>1053</v>
      </c>
      <c r="C49" s="340">
        <v>55.672521322000001</v>
      </c>
      <c r="D49" s="340">
        <v>52.308062816000003</v>
      </c>
      <c r="E49" s="340">
        <v>48.668341927999997</v>
      </c>
      <c r="F49" s="340">
        <v>42.487632711000003</v>
      </c>
      <c r="G49" s="340">
        <v>48.870926658999998</v>
      </c>
      <c r="H49" s="340">
        <v>57.317432732</v>
      </c>
      <c r="I49" s="340">
        <v>67.489841006000006</v>
      </c>
      <c r="J49" s="340">
        <v>64.777456939000004</v>
      </c>
      <c r="K49" s="340">
        <v>54.044273191999999</v>
      </c>
      <c r="L49" s="340">
        <v>48.070861987000001</v>
      </c>
      <c r="M49" s="340">
        <v>46.864612145999999</v>
      </c>
      <c r="N49" s="340">
        <v>57.965909670000002</v>
      </c>
      <c r="O49" s="340">
        <v>58.965039726999997</v>
      </c>
      <c r="P49" s="340">
        <v>53.898635550999998</v>
      </c>
      <c r="Q49" s="340">
        <v>48.094328242000003</v>
      </c>
      <c r="R49" s="340">
        <v>45.676379904999997</v>
      </c>
      <c r="S49" s="340">
        <v>52.116599561000001</v>
      </c>
      <c r="T49" s="340">
        <v>59.684886550999998</v>
      </c>
      <c r="U49" s="340">
        <v>65.014812092</v>
      </c>
      <c r="V49" s="340">
        <v>65.838671211999994</v>
      </c>
      <c r="W49" s="340">
        <v>53.568919532000002</v>
      </c>
      <c r="X49" s="340">
        <v>49.238816964999998</v>
      </c>
      <c r="Y49" s="340">
        <v>51.080584141999999</v>
      </c>
      <c r="Z49" s="340">
        <v>52.289976453000001</v>
      </c>
      <c r="AA49" s="340">
        <v>62.146473274999998</v>
      </c>
      <c r="AB49" s="340">
        <v>50.182800565000001</v>
      </c>
      <c r="AC49" s="340">
        <v>49.198133382999998</v>
      </c>
      <c r="AD49" s="340">
        <v>46.587939871000003</v>
      </c>
      <c r="AE49" s="340">
        <v>55.421455895000001</v>
      </c>
      <c r="AF49" s="340">
        <v>63.279272399</v>
      </c>
      <c r="AG49" s="340">
        <v>67.812667512999994</v>
      </c>
      <c r="AH49" s="340">
        <v>64.449762540999998</v>
      </c>
      <c r="AI49" s="340">
        <v>54.770346498000002</v>
      </c>
      <c r="AJ49" s="340">
        <v>47.524879017000004</v>
      </c>
      <c r="AK49" s="340">
        <v>49.759176588000003</v>
      </c>
      <c r="AL49" s="340">
        <v>58.032875019999999</v>
      </c>
      <c r="AM49" s="340">
        <v>55.278155343999998</v>
      </c>
      <c r="AN49" s="340">
        <v>47.245625885000003</v>
      </c>
      <c r="AO49" s="340">
        <v>51.091079256999997</v>
      </c>
      <c r="AP49" s="340">
        <v>47.253898067000002</v>
      </c>
      <c r="AQ49" s="340">
        <v>53.429684592999998</v>
      </c>
      <c r="AR49" s="340">
        <v>57.496046319999998</v>
      </c>
      <c r="AS49" s="340">
        <v>68.469368969000001</v>
      </c>
      <c r="AT49" s="340">
        <v>69.164008808000006</v>
      </c>
      <c r="AU49" s="340">
        <v>56.864663853000003</v>
      </c>
      <c r="AV49" s="340">
        <v>51.68506593</v>
      </c>
      <c r="AW49" s="340">
        <v>50.012363891</v>
      </c>
      <c r="AX49" s="340">
        <v>56.673826351999999</v>
      </c>
      <c r="AY49" s="340">
        <v>63.461072807000001</v>
      </c>
      <c r="AZ49" s="340">
        <v>51.286054749000002</v>
      </c>
      <c r="BA49" s="340">
        <v>49.604402720000003</v>
      </c>
      <c r="BB49" s="340">
        <v>48.584923883000002</v>
      </c>
      <c r="BC49" s="340">
        <v>57.703392362999999</v>
      </c>
      <c r="BD49" s="776">
        <v>64.318028824999999</v>
      </c>
      <c r="BE49" s="776">
        <v>69.363055583999994</v>
      </c>
      <c r="BF49" s="776">
        <v>67.04213</v>
      </c>
      <c r="BG49" s="776">
        <v>55.379750000000001</v>
      </c>
      <c r="BH49" s="508">
        <v>50.130760000000002</v>
      </c>
      <c r="BI49" s="508">
        <v>49.038849999999996</v>
      </c>
      <c r="BJ49" s="508">
        <v>56.688920000000003</v>
      </c>
      <c r="BK49" s="508">
        <v>61.829700000000003</v>
      </c>
      <c r="BL49" s="508">
        <v>50.982520000000001</v>
      </c>
      <c r="BM49" s="508">
        <v>51.806629999999998</v>
      </c>
      <c r="BN49" s="508">
        <v>49.2652</v>
      </c>
      <c r="BO49" s="508">
        <v>56.675420000000003</v>
      </c>
      <c r="BP49" s="508">
        <v>64.509110000000007</v>
      </c>
      <c r="BQ49" s="508">
        <v>71.313609999999997</v>
      </c>
      <c r="BR49" s="508">
        <v>71.787289999999999</v>
      </c>
      <c r="BS49" s="508">
        <v>58.99644</v>
      </c>
      <c r="BT49" s="508">
        <v>52.916049999999998</v>
      </c>
      <c r="BU49" s="508">
        <v>51.066079999999999</v>
      </c>
      <c r="BV49" s="508">
        <v>58.174799999999998</v>
      </c>
    </row>
    <row r="50" spans="1:74" ht="11.1" customHeight="1" x14ac:dyDescent="0.2">
      <c r="A50" s="255" t="s">
        <v>685</v>
      </c>
      <c r="B50" s="525" t="s">
        <v>1046</v>
      </c>
      <c r="C50" s="515">
        <v>21.836777592000001</v>
      </c>
      <c r="D50" s="515">
        <v>22.298677219999998</v>
      </c>
      <c r="E50" s="515">
        <v>18.999464283999998</v>
      </c>
      <c r="F50" s="515">
        <v>15.913345143000001</v>
      </c>
      <c r="G50" s="515">
        <v>20.356350396</v>
      </c>
      <c r="H50" s="515">
        <v>23.013706450000001</v>
      </c>
      <c r="I50" s="515">
        <v>27.479775710999998</v>
      </c>
      <c r="J50" s="515">
        <v>25.270728081000001</v>
      </c>
      <c r="K50" s="515">
        <v>20.523459862999999</v>
      </c>
      <c r="L50" s="515">
        <v>19.142549817999999</v>
      </c>
      <c r="M50" s="515">
        <v>17.596132727000001</v>
      </c>
      <c r="N50" s="515">
        <v>22.026352547999998</v>
      </c>
      <c r="O50" s="515">
        <v>23.114285643999999</v>
      </c>
      <c r="P50" s="515">
        <v>17.65038277</v>
      </c>
      <c r="Q50" s="515">
        <v>16.259280844999999</v>
      </c>
      <c r="R50" s="515">
        <v>16.282560398000001</v>
      </c>
      <c r="S50" s="515">
        <v>18.104822481999999</v>
      </c>
      <c r="T50" s="515">
        <v>22.578141281000001</v>
      </c>
      <c r="U50" s="515">
        <v>25.417434076999999</v>
      </c>
      <c r="V50" s="515">
        <v>25.976923492000001</v>
      </c>
      <c r="W50" s="515">
        <v>21.048969145000001</v>
      </c>
      <c r="X50" s="515">
        <v>20.467302748000002</v>
      </c>
      <c r="Y50" s="515">
        <v>21.532666850999998</v>
      </c>
      <c r="Z50" s="515">
        <v>22.113803174000001</v>
      </c>
      <c r="AA50" s="515">
        <v>24.469076320999999</v>
      </c>
      <c r="AB50" s="515">
        <v>20.092598127999999</v>
      </c>
      <c r="AC50" s="515">
        <v>18.909592219</v>
      </c>
      <c r="AD50" s="515">
        <v>16.88608331</v>
      </c>
      <c r="AE50" s="515">
        <v>21.531191167999999</v>
      </c>
      <c r="AF50" s="515">
        <v>28.283354898999999</v>
      </c>
      <c r="AG50" s="515">
        <v>31.335566034999999</v>
      </c>
      <c r="AH50" s="515">
        <v>30.283105479</v>
      </c>
      <c r="AI50" s="515">
        <v>24.413233694999999</v>
      </c>
      <c r="AJ50" s="515">
        <v>20.588894439000001</v>
      </c>
      <c r="AK50" s="515">
        <v>20.798394264999999</v>
      </c>
      <c r="AL50" s="515">
        <v>23.231176109</v>
      </c>
      <c r="AM50" s="515">
        <v>22.318628908000001</v>
      </c>
      <c r="AN50" s="515">
        <v>20.380429409000001</v>
      </c>
      <c r="AO50" s="515">
        <v>20.966932293999999</v>
      </c>
      <c r="AP50" s="515">
        <v>18.257005122999999</v>
      </c>
      <c r="AQ50" s="515">
        <v>22.650558613000001</v>
      </c>
      <c r="AR50" s="515">
        <v>24.796851357000001</v>
      </c>
      <c r="AS50" s="515">
        <v>28.605504203999999</v>
      </c>
      <c r="AT50" s="515">
        <v>29.584063487000002</v>
      </c>
      <c r="AU50" s="515">
        <v>24.248991172</v>
      </c>
      <c r="AV50" s="515">
        <v>20.131611326000002</v>
      </c>
      <c r="AW50" s="515">
        <v>20.207838781</v>
      </c>
      <c r="AX50" s="515">
        <v>22.295612040000002</v>
      </c>
      <c r="AY50" s="515">
        <v>24.558209493</v>
      </c>
      <c r="AZ50" s="515">
        <v>20.235431552000001</v>
      </c>
      <c r="BA50" s="515">
        <v>17.257966426999999</v>
      </c>
      <c r="BB50" s="515">
        <v>18.441685961000001</v>
      </c>
      <c r="BC50" s="515">
        <v>22.518245671999999</v>
      </c>
      <c r="BD50" s="720">
        <v>26.662801324</v>
      </c>
      <c r="BE50" s="720">
        <v>31.413628023000001</v>
      </c>
      <c r="BF50" s="720">
        <v>29.96724</v>
      </c>
      <c r="BG50" s="720">
        <v>25.435279999999999</v>
      </c>
      <c r="BH50" s="502">
        <v>20.482150000000001</v>
      </c>
      <c r="BI50" s="502">
        <v>19.55057</v>
      </c>
      <c r="BJ50" s="502">
        <v>21.556850000000001</v>
      </c>
      <c r="BK50" s="502">
        <v>19.855060000000002</v>
      </c>
      <c r="BL50" s="502">
        <v>18.1844</v>
      </c>
      <c r="BM50" s="502">
        <v>19.919910000000002</v>
      </c>
      <c r="BN50" s="502">
        <v>18.695509999999999</v>
      </c>
      <c r="BO50" s="502">
        <v>22.96444</v>
      </c>
      <c r="BP50" s="502">
        <v>27.747340000000001</v>
      </c>
      <c r="BQ50" s="502">
        <v>31.36927</v>
      </c>
      <c r="BR50" s="502">
        <v>30.439250000000001</v>
      </c>
      <c r="BS50" s="502">
        <v>24.045190000000002</v>
      </c>
      <c r="BT50" s="502">
        <v>21.896470000000001</v>
      </c>
      <c r="BU50" s="502">
        <v>18.609059999999999</v>
      </c>
      <c r="BV50" s="502">
        <v>20.612369999999999</v>
      </c>
    </row>
    <row r="51" spans="1:74" ht="11.1" customHeight="1" x14ac:dyDescent="0.2">
      <c r="A51" s="255" t="s">
        <v>686</v>
      </c>
      <c r="B51" s="491" t="s">
        <v>474</v>
      </c>
      <c r="C51" s="515">
        <v>9.2578089830000003</v>
      </c>
      <c r="D51" s="515">
        <v>7.1305350499999998</v>
      </c>
      <c r="E51" s="515">
        <v>7.3710632980000002</v>
      </c>
      <c r="F51" s="515">
        <v>4.8364365979999997</v>
      </c>
      <c r="G51" s="515">
        <v>6.1472956190000003</v>
      </c>
      <c r="H51" s="515">
        <v>11.164512327000001</v>
      </c>
      <c r="I51" s="515">
        <v>16.161089513</v>
      </c>
      <c r="J51" s="515">
        <v>16.526285273999999</v>
      </c>
      <c r="K51" s="515">
        <v>11.707046948</v>
      </c>
      <c r="L51" s="515">
        <v>7.952245885</v>
      </c>
      <c r="M51" s="515">
        <v>7.9375904200000003</v>
      </c>
      <c r="N51" s="515">
        <v>12.086746728</v>
      </c>
      <c r="O51" s="515">
        <v>11.647750309999999</v>
      </c>
      <c r="P51" s="515">
        <v>15.154973752</v>
      </c>
      <c r="Q51" s="515">
        <v>9.4838357260000006</v>
      </c>
      <c r="R51" s="515">
        <v>8.8773331130000006</v>
      </c>
      <c r="S51" s="515">
        <v>10.850094249</v>
      </c>
      <c r="T51" s="515">
        <v>13.999787378000001</v>
      </c>
      <c r="U51" s="515">
        <v>15.939976949</v>
      </c>
      <c r="V51" s="515">
        <v>16.867741472999999</v>
      </c>
      <c r="W51" s="515">
        <v>11.497792859</v>
      </c>
      <c r="X51" s="515">
        <v>7.7290044309999999</v>
      </c>
      <c r="Y51" s="515">
        <v>8.5729405720000003</v>
      </c>
      <c r="Z51" s="515">
        <v>7.0302237810000001</v>
      </c>
      <c r="AA51" s="515">
        <v>13.893280153999999</v>
      </c>
      <c r="AB51" s="515">
        <v>9.6664791450000003</v>
      </c>
      <c r="AC51" s="515">
        <v>8.6923841250000002</v>
      </c>
      <c r="AD51" s="515">
        <v>9.0283778750000003</v>
      </c>
      <c r="AE51" s="515">
        <v>11.580649838999999</v>
      </c>
      <c r="AF51" s="515">
        <v>12.142038175</v>
      </c>
      <c r="AG51" s="515">
        <v>12.681004986</v>
      </c>
      <c r="AH51" s="515">
        <v>10.534117582</v>
      </c>
      <c r="AI51" s="515">
        <v>8.8259390880000002</v>
      </c>
      <c r="AJ51" s="515">
        <v>7.3938024200000001</v>
      </c>
      <c r="AK51" s="515">
        <v>8.7122821940000001</v>
      </c>
      <c r="AL51" s="515">
        <v>11.991264413</v>
      </c>
      <c r="AM51" s="515">
        <v>8.4962999549999996</v>
      </c>
      <c r="AN51" s="515">
        <v>6.7455824629999999</v>
      </c>
      <c r="AO51" s="515">
        <v>8.4338813669999997</v>
      </c>
      <c r="AP51" s="515">
        <v>7.915716228</v>
      </c>
      <c r="AQ51" s="515">
        <v>8.0766695130000006</v>
      </c>
      <c r="AR51" s="515">
        <v>10.459553469999999</v>
      </c>
      <c r="AS51" s="515">
        <v>15.418035932</v>
      </c>
      <c r="AT51" s="515">
        <v>14.552758261999999</v>
      </c>
      <c r="AU51" s="515">
        <v>9.7371546129999995</v>
      </c>
      <c r="AV51" s="515">
        <v>7.3444111919999999</v>
      </c>
      <c r="AW51" s="515">
        <v>7.8622549949999998</v>
      </c>
      <c r="AX51" s="515">
        <v>9.9762809130000001</v>
      </c>
      <c r="AY51" s="515">
        <v>13.548573075</v>
      </c>
      <c r="AZ51" s="515">
        <v>8.4548332360000007</v>
      </c>
      <c r="BA51" s="515">
        <v>8.4702919110000003</v>
      </c>
      <c r="BB51" s="515">
        <v>7.9507089200000003</v>
      </c>
      <c r="BC51" s="515">
        <v>10.01754487</v>
      </c>
      <c r="BD51" s="720">
        <v>13.087709164</v>
      </c>
      <c r="BE51" s="720">
        <v>13.972926806</v>
      </c>
      <c r="BF51" s="720">
        <v>12.80888</v>
      </c>
      <c r="BG51" s="720">
        <v>9.2701729999999998</v>
      </c>
      <c r="BH51" s="502">
        <v>6.4072250000000004</v>
      </c>
      <c r="BI51" s="502">
        <v>7.5899380000000001</v>
      </c>
      <c r="BJ51" s="502">
        <v>10.0787</v>
      </c>
      <c r="BK51" s="502">
        <v>15.53318</v>
      </c>
      <c r="BL51" s="502">
        <v>9.8544110000000007</v>
      </c>
      <c r="BM51" s="502">
        <v>7.2857099999999999</v>
      </c>
      <c r="BN51" s="502">
        <v>5.6745450000000002</v>
      </c>
      <c r="BO51" s="502">
        <v>8.0366610000000005</v>
      </c>
      <c r="BP51" s="502">
        <v>10.99029</v>
      </c>
      <c r="BQ51" s="502">
        <v>13.85385</v>
      </c>
      <c r="BR51" s="502">
        <v>14.934889999999999</v>
      </c>
      <c r="BS51" s="502">
        <v>10.66198</v>
      </c>
      <c r="BT51" s="502">
        <v>8.6908940000000001</v>
      </c>
      <c r="BU51" s="502">
        <v>8.7374019999999994</v>
      </c>
      <c r="BV51" s="502">
        <v>11.721080000000001</v>
      </c>
    </row>
    <row r="52" spans="1:74" ht="11.1" customHeight="1" x14ac:dyDescent="0.2">
      <c r="A52" s="255" t="s">
        <v>687</v>
      </c>
      <c r="B52" s="491" t="s">
        <v>1047</v>
      </c>
      <c r="C52" s="515">
        <v>19.340544000000001</v>
      </c>
      <c r="D52" s="515">
        <v>17.202967000000001</v>
      </c>
      <c r="E52" s="515">
        <v>16.429819999999999</v>
      </c>
      <c r="F52" s="515">
        <v>16.481005</v>
      </c>
      <c r="G52" s="515">
        <v>16.382496</v>
      </c>
      <c r="H52" s="515">
        <v>17.664995999999999</v>
      </c>
      <c r="I52" s="515">
        <v>18.529578999999998</v>
      </c>
      <c r="J52" s="515">
        <v>18.085519999999999</v>
      </c>
      <c r="K52" s="515">
        <v>17.502645999999999</v>
      </c>
      <c r="L52" s="515">
        <v>16.755226</v>
      </c>
      <c r="M52" s="515">
        <v>16.615877000000001</v>
      </c>
      <c r="N52" s="515">
        <v>19.153713</v>
      </c>
      <c r="O52" s="515">
        <v>19.530722999999998</v>
      </c>
      <c r="P52" s="515">
        <v>16.982538999999999</v>
      </c>
      <c r="Q52" s="515">
        <v>17.324390000000001</v>
      </c>
      <c r="R52" s="515">
        <v>15.76116</v>
      </c>
      <c r="S52" s="515">
        <v>18.088152999999998</v>
      </c>
      <c r="T52" s="515">
        <v>18.365967000000001</v>
      </c>
      <c r="U52" s="515">
        <v>18.954926</v>
      </c>
      <c r="V52" s="515">
        <v>18.491440999999998</v>
      </c>
      <c r="W52" s="515">
        <v>16.658725</v>
      </c>
      <c r="X52" s="515">
        <v>16.633362999999999</v>
      </c>
      <c r="Y52" s="515">
        <v>16.663706999999999</v>
      </c>
      <c r="Z52" s="515">
        <v>18.752912999999999</v>
      </c>
      <c r="AA52" s="515">
        <v>19.091163000000002</v>
      </c>
      <c r="AB52" s="515">
        <v>16.057859000000001</v>
      </c>
      <c r="AC52" s="515">
        <v>16.294006</v>
      </c>
      <c r="AD52" s="515">
        <v>16.011775</v>
      </c>
      <c r="AE52" s="515">
        <v>17.476329</v>
      </c>
      <c r="AF52" s="515">
        <v>17.613462999999999</v>
      </c>
      <c r="AG52" s="515">
        <v>19.047746</v>
      </c>
      <c r="AH52" s="515">
        <v>19.020423000000001</v>
      </c>
      <c r="AI52" s="515">
        <v>17.356864000000002</v>
      </c>
      <c r="AJ52" s="515">
        <v>15.939408</v>
      </c>
      <c r="AK52" s="515">
        <v>16.841947999999999</v>
      </c>
      <c r="AL52" s="515">
        <v>18.285696999999999</v>
      </c>
      <c r="AM52" s="515">
        <v>19.449155999999999</v>
      </c>
      <c r="AN52" s="515">
        <v>15.806047</v>
      </c>
      <c r="AO52" s="515">
        <v>16.459697999999999</v>
      </c>
      <c r="AP52" s="515">
        <v>16.530222999999999</v>
      </c>
      <c r="AQ52" s="515">
        <v>17.880413999999998</v>
      </c>
      <c r="AR52" s="515">
        <v>18.448121</v>
      </c>
      <c r="AS52" s="515">
        <v>19.338314</v>
      </c>
      <c r="AT52" s="515">
        <v>19.712409000000001</v>
      </c>
      <c r="AU52" s="515">
        <v>18.314914000000002</v>
      </c>
      <c r="AV52" s="515">
        <v>18.961352999999999</v>
      </c>
      <c r="AW52" s="515">
        <v>18.059418999999998</v>
      </c>
      <c r="AX52" s="515">
        <v>20.354880999999999</v>
      </c>
      <c r="AY52" s="515">
        <v>19.989898</v>
      </c>
      <c r="AZ52" s="515">
        <v>17.629095</v>
      </c>
      <c r="BA52" s="515">
        <v>18.260936000000001</v>
      </c>
      <c r="BB52" s="515">
        <v>17.288188999999999</v>
      </c>
      <c r="BC52" s="515">
        <v>19.609961999999999</v>
      </c>
      <c r="BD52" s="720">
        <v>19.598914000000001</v>
      </c>
      <c r="BE52" s="720">
        <v>19.741700000000002</v>
      </c>
      <c r="BF52" s="720">
        <v>19.518599999999999</v>
      </c>
      <c r="BG52" s="720">
        <v>16.44444</v>
      </c>
      <c r="BH52" s="502">
        <v>18.802530000000001</v>
      </c>
      <c r="BI52" s="502">
        <v>17.49982</v>
      </c>
      <c r="BJ52" s="502">
        <v>20.099039999999999</v>
      </c>
      <c r="BK52" s="502">
        <v>20.726279999999999</v>
      </c>
      <c r="BL52" s="502">
        <v>17.327780000000001</v>
      </c>
      <c r="BM52" s="502">
        <v>18.422270000000001</v>
      </c>
      <c r="BN52" s="502">
        <v>18.93103</v>
      </c>
      <c r="BO52" s="502">
        <v>19.758240000000001</v>
      </c>
      <c r="BP52" s="502">
        <v>20.00217</v>
      </c>
      <c r="BQ52" s="502">
        <v>20.673110000000001</v>
      </c>
      <c r="BR52" s="502">
        <v>20.670929999999998</v>
      </c>
      <c r="BS52" s="502">
        <v>19.222239999999999</v>
      </c>
      <c r="BT52" s="502">
        <v>17.310949999999998</v>
      </c>
      <c r="BU52" s="502">
        <v>19.010750000000002</v>
      </c>
      <c r="BV52" s="502">
        <v>20.687380000000001</v>
      </c>
    </row>
    <row r="53" spans="1:74" ht="11.1" customHeight="1" x14ac:dyDescent="0.2">
      <c r="A53" s="255" t="s">
        <v>688</v>
      </c>
      <c r="B53" s="491" t="s">
        <v>1040</v>
      </c>
      <c r="C53" s="515">
        <v>4.26294358</v>
      </c>
      <c r="D53" s="515">
        <v>4.6452358159999996</v>
      </c>
      <c r="E53" s="515">
        <v>4.5990997819999997</v>
      </c>
      <c r="F53" s="515">
        <v>3.7711147779999998</v>
      </c>
      <c r="G53" s="515">
        <v>4.3247778669999999</v>
      </c>
      <c r="H53" s="515">
        <v>4.0797222250000003</v>
      </c>
      <c r="I53" s="515">
        <v>3.8064122650000001</v>
      </c>
      <c r="J53" s="515">
        <v>3.521669395</v>
      </c>
      <c r="K53" s="515">
        <v>3.0796764040000002</v>
      </c>
      <c r="L53" s="515">
        <v>2.9351726089999999</v>
      </c>
      <c r="M53" s="515">
        <v>3.5275855059999999</v>
      </c>
      <c r="N53" s="515">
        <v>3.5702815430000001</v>
      </c>
      <c r="O53" s="515">
        <v>3.5907635199999999</v>
      </c>
      <c r="P53" s="515">
        <v>3.0007110030000002</v>
      </c>
      <c r="Q53" s="515">
        <v>3.4637378499999998</v>
      </c>
      <c r="R53" s="515">
        <v>2.9060900740000002</v>
      </c>
      <c r="S53" s="515">
        <v>3.131901901</v>
      </c>
      <c r="T53" s="515">
        <v>3.0487549239999998</v>
      </c>
      <c r="U53" s="515">
        <v>3.0379684870000001</v>
      </c>
      <c r="V53" s="515">
        <v>2.8947556400000001</v>
      </c>
      <c r="W53" s="515">
        <v>2.7321396249999998</v>
      </c>
      <c r="X53" s="515">
        <v>2.902439888</v>
      </c>
      <c r="Y53" s="515">
        <v>2.9444889930000002</v>
      </c>
      <c r="Z53" s="515">
        <v>3.3224370950000002</v>
      </c>
      <c r="AA53" s="515">
        <v>3.3412133669999999</v>
      </c>
      <c r="AB53" s="515">
        <v>2.8973707310000001</v>
      </c>
      <c r="AC53" s="515">
        <v>3.349696314</v>
      </c>
      <c r="AD53" s="515">
        <v>2.3787540319999998</v>
      </c>
      <c r="AE53" s="515">
        <v>2.556178257</v>
      </c>
      <c r="AF53" s="515">
        <v>2.862843673</v>
      </c>
      <c r="AG53" s="515">
        <v>2.7325788530000001</v>
      </c>
      <c r="AH53" s="515">
        <v>2.7151059370000001</v>
      </c>
      <c r="AI53" s="515">
        <v>2.2539012089999999</v>
      </c>
      <c r="AJ53" s="515">
        <v>1.788313394</v>
      </c>
      <c r="AK53" s="515">
        <v>2.124542328</v>
      </c>
      <c r="AL53" s="515">
        <v>3.0123019050000002</v>
      </c>
      <c r="AM53" s="515">
        <v>3.6979665110000002</v>
      </c>
      <c r="AN53" s="515">
        <v>2.9311504049999999</v>
      </c>
      <c r="AO53" s="515">
        <v>3.2387055450000002</v>
      </c>
      <c r="AP53" s="515">
        <v>2.3864546010000001</v>
      </c>
      <c r="AQ53" s="515">
        <v>2.4042099659999998</v>
      </c>
      <c r="AR53" s="515">
        <v>1.4109336880000001</v>
      </c>
      <c r="AS53" s="515">
        <v>2.6497047469999999</v>
      </c>
      <c r="AT53" s="515">
        <v>2.8689802379999998</v>
      </c>
      <c r="AU53" s="515">
        <v>2.5046558619999999</v>
      </c>
      <c r="AV53" s="515">
        <v>3.3875041480000001</v>
      </c>
      <c r="AW53" s="515">
        <v>2.3785453200000002</v>
      </c>
      <c r="AX53" s="515">
        <v>2.7930280390000002</v>
      </c>
      <c r="AY53" s="515">
        <v>3.8111927809999999</v>
      </c>
      <c r="AZ53" s="515">
        <v>3.2287756769999998</v>
      </c>
      <c r="BA53" s="515">
        <v>3.4771628130000001</v>
      </c>
      <c r="BB53" s="515">
        <v>2.4595718999999998</v>
      </c>
      <c r="BC53" s="515">
        <v>2.9239167990000001</v>
      </c>
      <c r="BD53" s="720">
        <v>2.2378556060000001</v>
      </c>
      <c r="BE53" s="720">
        <v>1.7028508040000001</v>
      </c>
      <c r="BF53" s="720">
        <v>2.0823710000000002</v>
      </c>
      <c r="BG53" s="720">
        <v>2.0020929999999999</v>
      </c>
      <c r="BH53" s="502">
        <v>2.308665</v>
      </c>
      <c r="BI53" s="502">
        <v>2.6963620000000001</v>
      </c>
      <c r="BJ53" s="502">
        <v>3.4436460000000002</v>
      </c>
      <c r="BK53" s="502">
        <v>4.0104110000000004</v>
      </c>
      <c r="BL53" s="502">
        <v>3.551774</v>
      </c>
      <c r="BM53" s="502">
        <v>3.6532740000000001</v>
      </c>
      <c r="BN53" s="502">
        <v>3.0871919999999999</v>
      </c>
      <c r="BO53" s="502">
        <v>3.0415450000000002</v>
      </c>
      <c r="BP53" s="502">
        <v>2.8436149999999998</v>
      </c>
      <c r="BQ53" s="502">
        <v>2.7823180000000001</v>
      </c>
      <c r="BR53" s="502">
        <v>2.7936740000000002</v>
      </c>
      <c r="BS53" s="502">
        <v>2.4556830000000001</v>
      </c>
      <c r="BT53" s="502">
        <v>2.6175389999999998</v>
      </c>
      <c r="BU53" s="502">
        <v>2.893367</v>
      </c>
      <c r="BV53" s="502">
        <v>3.5778490000000001</v>
      </c>
    </row>
    <row r="54" spans="1:74" ht="11.1" customHeight="1" x14ac:dyDescent="0.2">
      <c r="A54" s="255" t="s">
        <v>689</v>
      </c>
      <c r="B54" s="491" t="s">
        <v>1054</v>
      </c>
      <c r="C54" s="515">
        <v>1.0065230759999999</v>
      </c>
      <c r="D54" s="515">
        <v>1.0372151329999999</v>
      </c>
      <c r="E54" s="515">
        <v>1.2757807409999999</v>
      </c>
      <c r="F54" s="515">
        <v>1.5420123910000001</v>
      </c>
      <c r="G54" s="515">
        <v>1.7244459249999999</v>
      </c>
      <c r="H54" s="515">
        <v>1.565514772</v>
      </c>
      <c r="I54" s="515">
        <v>1.721721815</v>
      </c>
      <c r="J54" s="515">
        <v>1.592344169</v>
      </c>
      <c r="K54" s="515">
        <v>1.379848105</v>
      </c>
      <c r="L54" s="515">
        <v>1.3945271130000001</v>
      </c>
      <c r="M54" s="515">
        <v>1.2360148929999999</v>
      </c>
      <c r="N54" s="515">
        <v>1.1832227449999999</v>
      </c>
      <c r="O54" s="515">
        <v>1.1403826260000001</v>
      </c>
      <c r="P54" s="515">
        <v>1.0965880649999999</v>
      </c>
      <c r="Q54" s="515">
        <v>1.5669570770000001</v>
      </c>
      <c r="R54" s="515">
        <v>1.8600923599999999</v>
      </c>
      <c r="S54" s="515">
        <v>2.056184521</v>
      </c>
      <c r="T54" s="515">
        <v>1.801783082</v>
      </c>
      <c r="U54" s="515">
        <v>1.8669885450000001</v>
      </c>
      <c r="V54" s="515">
        <v>1.7625101809999999</v>
      </c>
      <c r="W54" s="515">
        <v>1.7501822279999999</v>
      </c>
      <c r="X54" s="515">
        <v>1.526435942</v>
      </c>
      <c r="Y54" s="515">
        <v>1.4542239990000001</v>
      </c>
      <c r="Z54" s="515">
        <v>1.203021246</v>
      </c>
      <c r="AA54" s="515">
        <v>1.443064643</v>
      </c>
      <c r="AB54" s="515">
        <v>1.577688252</v>
      </c>
      <c r="AC54" s="515">
        <v>1.9710002120000001</v>
      </c>
      <c r="AD54" s="515">
        <v>2.289095187</v>
      </c>
      <c r="AE54" s="515">
        <v>2.3756917799999999</v>
      </c>
      <c r="AF54" s="515">
        <v>2.5051795370000001</v>
      </c>
      <c r="AG54" s="515">
        <v>2.2733930889999998</v>
      </c>
      <c r="AH54" s="515">
        <v>2.0847876689999998</v>
      </c>
      <c r="AI54" s="515">
        <v>2.087963969</v>
      </c>
      <c r="AJ54" s="515">
        <v>1.9549470630000001</v>
      </c>
      <c r="AK54" s="515">
        <v>1.438503248</v>
      </c>
      <c r="AL54" s="515">
        <v>1.264201508</v>
      </c>
      <c r="AM54" s="515">
        <v>1.4140126690000001</v>
      </c>
      <c r="AN54" s="515">
        <v>1.480884195</v>
      </c>
      <c r="AO54" s="515">
        <v>2.0525991260000001</v>
      </c>
      <c r="AP54" s="515">
        <v>2.2157262050000002</v>
      </c>
      <c r="AQ54" s="515">
        <v>2.4807994189999998</v>
      </c>
      <c r="AR54" s="515">
        <v>2.499117139</v>
      </c>
      <c r="AS54" s="515">
        <v>2.603735903</v>
      </c>
      <c r="AT54" s="515">
        <v>2.589169429</v>
      </c>
      <c r="AU54" s="515">
        <v>2.2319257160000001</v>
      </c>
      <c r="AV54" s="515">
        <v>1.9953061270000001</v>
      </c>
      <c r="AW54" s="515">
        <v>1.585052731</v>
      </c>
      <c r="AX54" s="515">
        <v>1.397541761</v>
      </c>
      <c r="AY54" s="515">
        <v>1.53869703</v>
      </c>
      <c r="AZ54" s="515">
        <v>1.7688389419999999</v>
      </c>
      <c r="BA54" s="515">
        <v>2.136587606</v>
      </c>
      <c r="BB54" s="515">
        <v>2.4718582250000001</v>
      </c>
      <c r="BC54" s="515">
        <v>2.7224567159999999</v>
      </c>
      <c r="BD54" s="720">
        <v>2.9164545199999998</v>
      </c>
      <c r="BE54" s="720">
        <v>2.6831171880000002</v>
      </c>
      <c r="BF54" s="720">
        <v>2.6880389999999998</v>
      </c>
      <c r="BG54" s="720">
        <v>2.4552330000000002</v>
      </c>
      <c r="BH54" s="502">
        <v>2.2499419999999999</v>
      </c>
      <c r="BI54" s="502">
        <v>1.798807</v>
      </c>
      <c r="BJ54" s="502">
        <v>1.6024149999999999</v>
      </c>
      <c r="BK54" s="502">
        <v>1.720612</v>
      </c>
      <c r="BL54" s="502">
        <v>2.0601159999999998</v>
      </c>
      <c r="BM54" s="502">
        <v>2.5924369999999999</v>
      </c>
      <c r="BN54" s="502">
        <v>3.0668350000000002</v>
      </c>
      <c r="BO54" s="502">
        <v>3.2088230000000002</v>
      </c>
      <c r="BP54" s="502">
        <v>3.2817069999999999</v>
      </c>
      <c r="BQ54" s="502">
        <v>3.0566680000000002</v>
      </c>
      <c r="BR54" s="502">
        <v>3.0911810000000002</v>
      </c>
      <c r="BS54" s="502">
        <v>2.9230719999999999</v>
      </c>
      <c r="BT54" s="502">
        <v>2.588616</v>
      </c>
      <c r="BU54" s="502">
        <v>1.938879</v>
      </c>
      <c r="BV54" s="502">
        <v>1.658134</v>
      </c>
    </row>
    <row r="55" spans="1:74" ht="11.1" customHeight="1" x14ac:dyDescent="0.2">
      <c r="A55" s="255" t="s">
        <v>690</v>
      </c>
      <c r="B55" s="525" t="s">
        <v>1055</v>
      </c>
      <c r="C55" s="515">
        <v>-3.2075909E-2</v>
      </c>
      <c r="D55" s="515">
        <v>-6.5674030000000003E-3</v>
      </c>
      <c r="E55" s="515">
        <v>-6.8861770000000003E-3</v>
      </c>
      <c r="F55" s="515">
        <v>-5.6281198999999997E-2</v>
      </c>
      <c r="G55" s="515">
        <v>-6.4439148000000002E-2</v>
      </c>
      <c r="H55" s="515">
        <v>-0.17101904200000001</v>
      </c>
      <c r="I55" s="515">
        <v>-0.20873729799999999</v>
      </c>
      <c r="J55" s="515">
        <v>-0.21908997999999999</v>
      </c>
      <c r="K55" s="515">
        <v>-0.148404128</v>
      </c>
      <c r="L55" s="515">
        <v>-0.108859438</v>
      </c>
      <c r="M55" s="515">
        <v>-4.8588399999999997E-2</v>
      </c>
      <c r="N55" s="515">
        <v>-5.4406893999999997E-2</v>
      </c>
      <c r="O55" s="515">
        <v>-5.8865372999999999E-2</v>
      </c>
      <c r="P55" s="515">
        <v>1.3440961E-2</v>
      </c>
      <c r="Q55" s="515">
        <v>-3.8732559999999998E-3</v>
      </c>
      <c r="R55" s="515">
        <v>-1.0856040000000001E-2</v>
      </c>
      <c r="S55" s="515">
        <v>-0.114556592</v>
      </c>
      <c r="T55" s="515">
        <v>-0.109547114</v>
      </c>
      <c r="U55" s="515">
        <v>-0.20248196600000001</v>
      </c>
      <c r="V55" s="515">
        <v>-0.15470057400000001</v>
      </c>
      <c r="W55" s="515">
        <v>-0.118889325</v>
      </c>
      <c r="X55" s="515">
        <v>-1.9729044000000001E-2</v>
      </c>
      <c r="Y55" s="515">
        <v>-8.7443273000000002E-2</v>
      </c>
      <c r="Z55" s="515">
        <v>-0.13242184300000001</v>
      </c>
      <c r="AA55" s="515">
        <v>-9.1324210000000003E-2</v>
      </c>
      <c r="AB55" s="515">
        <v>-0.109194691</v>
      </c>
      <c r="AC55" s="515">
        <v>-1.8545486999999999E-2</v>
      </c>
      <c r="AD55" s="515">
        <v>-6.1455329999999999E-3</v>
      </c>
      <c r="AE55" s="515">
        <v>-9.8584148999999996E-2</v>
      </c>
      <c r="AF55" s="515">
        <v>-0.127606885</v>
      </c>
      <c r="AG55" s="515">
        <v>-0.25762144999999997</v>
      </c>
      <c r="AH55" s="515">
        <v>-0.18777712599999999</v>
      </c>
      <c r="AI55" s="515">
        <v>-0.16755546299999999</v>
      </c>
      <c r="AJ55" s="515">
        <v>-0.14048629900000001</v>
      </c>
      <c r="AK55" s="515">
        <v>-0.15649344700000001</v>
      </c>
      <c r="AL55" s="515">
        <v>0.24823408499999999</v>
      </c>
      <c r="AM55" s="515">
        <v>-9.7908699000000002E-2</v>
      </c>
      <c r="AN55" s="515">
        <v>-9.8467586999999995E-2</v>
      </c>
      <c r="AO55" s="515">
        <v>-6.0737075000000001E-2</v>
      </c>
      <c r="AP55" s="515">
        <v>-5.1227090000000003E-2</v>
      </c>
      <c r="AQ55" s="515">
        <v>-6.2966917999999997E-2</v>
      </c>
      <c r="AR55" s="515">
        <v>-0.118530334</v>
      </c>
      <c r="AS55" s="515">
        <v>-0.14592581700000001</v>
      </c>
      <c r="AT55" s="515">
        <v>-0.14337160800000001</v>
      </c>
      <c r="AU55" s="515">
        <v>-0.17297751</v>
      </c>
      <c r="AV55" s="515">
        <v>-0.13511986300000001</v>
      </c>
      <c r="AW55" s="515">
        <v>-8.0746936000000005E-2</v>
      </c>
      <c r="AX55" s="515">
        <v>-0.14351740099999999</v>
      </c>
      <c r="AY55" s="515">
        <v>1.4502428E-2</v>
      </c>
      <c r="AZ55" s="515">
        <v>-3.0919657999999999E-2</v>
      </c>
      <c r="BA55" s="515">
        <v>1.4579630000000001E-3</v>
      </c>
      <c r="BB55" s="515">
        <v>-2.7090123000000001E-2</v>
      </c>
      <c r="BC55" s="515">
        <v>-8.8733694000000002E-2</v>
      </c>
      <c r="BD55" s="720">
        <v>-0.18570578900000001</v>
      </c>
      <c r="BE55" s="720">
        <v>-0.15116723700000001</v>
      </c>
      <c r="BF55" s="720">
        <v>-2.3004699999999999E-2</v>
      </c>
      <c r="BG55" s="720">
        <v>-0.22747149999999999</v>
      </c>
      <c r="BH55" s="502">
        <v>-0.11975719999999999</v>
      </c>
      <c r="BI55" s="502">
        <v>-9.6638600000000005E-2</v>
      </c>
      <c r="BJ55" s="502">
        <v>-9.1726600000000005E-2</v>
      </c>
      <c r="BK55" s="502">
        <v>-1.5830299999999999E-2</v>
      </c>
      <c r="BL55" s="502">
        <v>4.0362499999999999E-3</v>
      </c>
      <c r="BM55" s="502">
        <v>-6.6974800000000001E-2</v>
      </c>
      <c r="BN55" s="502">
        <v>-0.18991569999999999</v>
      </c>
      <c r="BO55" s="502">
        <v>-0.3342907</v>
      </c>
      <c r="BP55" s="502">
        <v>-0.35601500000000003</v>
      </c>
      <c r="BQ55" s="502">
        <v>-0.42161120000000002</v>
      </c>
      <c r="BR55" s="502">
        <v>-0.14263410000000001</v>
      </c>
      <c r="BS55" s="502">
        <v>-0.31171880000000002</v>
      </c>
      <c r="BT55" s="502">
        <v>-0.18842020000000001</v>
      </c>
      <c r="BU55" s="502">
        <v>-0.12338060000000001</v>
      </c>
      <c r="BV55" s="502">
        <v>-8.2006399999999993E-2</v>
      </c>
    </row>
    <row r="56" spans="1:74" ht="11.1" customHeight="1" x14ac:dyDescent="0.2">
      <c r="A56" s="255" t="s">
        <v>692</v>
      </c>
      <c r="B56" s="523" t="s">
        <v>1056</v>
      </c>
      <c r="C56" s="515">
        <v>52.463135020000003</v>
      </c>
      <c r="D56" s="515">
        <v>48.753137340000002</v>
      </c>
      <c r="E56" s="515">
        <v>45.563974379999998</v>
      </c>
      <c r="F56" s="515">
        <v>39.800891489999998</v>
      </c>
      <c r="G56" s="515">
        <v>44.605077809999997</v>
      </c>
      <c r="H56" s="515">
        <v>52.537178609999998</v>
      </c>
      <c r="I56" s="515">
        <v>62.048544110000002</v>
      </c>
      <c r="J56" s="515">
        <v>59.449831119999999</v>
      </c>
      <c r="K56" s="515">
        <v>49.934777310000001</v>
      </c>
      <c r="L56" s="515">
        <v>45.176017229999999</v>
      </c>
      <c r="M56" s="515">
        <v>44.321570489999999</v>
      </c>
      <c r="N56" s="515">
        <v>54.76427778</v>
      </c>
      <c r="O56" s="515">
        <v>55.608055970000002</v>
      </c>
      <c r="P56" s="515">
        <v>51.734109519999997</v>
      </c>
      <c r="Q56" s="515">
        <v>46.457240419999998</v>
      </c>
      <c r="R56" s="515">
        <v>43.607596360000002</v>
      </c>
      <c r="S56" s="515">
        <v>47.797902309999998</v>
      </c>
      <c r="T56" s="515">
        <v>55.132423979999999</v>
      </c>
      <c r="U56" s="515">
        <v>60.475253209999998</v>
      </c>
      <c r="V56" s="515">
        <v>61.787257699999998</v>
      </c>
      <c r="W56" s="515">
        <v>51.904843970000002</v>
      </c>
      <c r="X56" s="515">
        <v>47.981296550000003</v>
      </c>
      <c r="Y56" s="515">
        <v>48.917204959999999</v>
      </c>
      <c r="Z56" s="515">
        <v>49.662280129999999</v>
      </c>
      <c r="AA56" s="515">
        <v>57.463525910000001</v>
      </c>
      <c r="AB56" s="515">
        <v>50.155837419000001</v>
      </c>
      <c r="AC56" s="515">
        <v>49.345942905999998</v>
      </c>
      <c r="AD56" s="515">
        <v>47.460292305000003</v>
      </c>
      <c r="AE56" s="515">
        <v>52.853516014999997</v>
      </c>
      <c r="AF56" s="515">
        <v>57.935666302999998</v>
      </c>
      <c r="AG56" s="515">
        <v>60.569061644000001</v>
      </c>
      <c r="AH56" s="515">
        <v>58.018381691999998</v>
      </c>
      <c r="AI56" s="515">
        <v>51.863206181000002</v>
      </c>
      <c r="AJ56" s="515">
        <v>47.464646287999997</v>
      </c>
      <c r="AK56" s="515">
        <v>48.764630937</v>
      </c>
      <c r="AL56" s="515">
        <v>54.617254180000003</v>
      </c>
      <c r="AM56" s="515">
        <v>52.116510712999997</v>
      </c>
      <c r="AN56" s="515">
        <v>47.499135330999998</v>
      </c>
      <c r="AO56" s="515">
        <v>49.311047279999997</v>
      </c>
      <c r="AP56" s="515">
        <v>46.683559955</v>
      </c>
      <c r="AQ56" s="515">
        <v>49.565732193999999</v>
      </c>
      <c r="AR56" s="515">
        <v>52.940379329999999</v>
      </c>
      <c r="AS56" s="515">
        <v>59.471820014999999</v>
      </c>
      <c r="AT56" s="515">
        <v>59.772529529000003</v>
      </c>
      <c r="AU56" s="515">
        <v>52.376808982</v>
      </c>
      <c r="AV56" s="515">
        <v>48.038335300999996</v>
      </c>
      <c r="AW56" s="515">
        <v>48.684473496000003</v>
      </c>
      <c r="AX56" s="515">
        <v>52.726973239000003</v>
      </c>
      <c r="AY56" s="515">
        <v>57.301974938999997</v>
      </c>
      <c r="AZ56" s="515">
        <v>49.745084095999999</v>
      </c>
      <c r="BA56" s="515">
        <v>48.306977953999997</v>
      </c>
      <c r="BB56" s="515">
        <v>47.497440978999997</v>
      </c>
      <c r="BC56" s="515">
        <v>52.237883760000003</v>
      </c>
      <c r="BD56" s="720">
        <v>57.078389809000001</v>
      </c>
      <c r="BE56" s="720">
        <v>60.432989507000002</v>
      </c>
      <c r="BF56" s="720">
        <v>58.264411121999998</v>
      </c>
      <c r="BG56" s="720">
        <v>51.612560000000002</v>
      </c>
      <c r="BH56" s="502">
        <v>47.081650000000003</v>
      </c>
      <c r="BI56" s="502">
        <v>46.366370000000003</v>
      </c>
      <c r="BJ56" s="502">
        <v>53.624540000000003</v>
      </c>
      <c r="BK56" s="502">
        <v>58.440770000000001</v>
      </c>
      <c r="BL56" s="502">
        <v>48.309440000000002</v>
      </c>
      <c r="BM56" s="502">
        <v>48.860109999999999</v>
      </c>
      <c r="BN56" s="502">
        <v>46.33719</v>
      </c>
      <c r="BO56" s="502">
        <v>52.600279999999998</v>
      </c>
      <c r="BP56" s="502">
        <v>60.028390000000002</v>
      </c>
      <c r="BQ56" s="502">
        <v>66.133690000000001</v>
      </c>
      <c r="BR56" s="502">
        <v>66.761949999999999</v>
      </c>
      <c r="BS56" s="502">
        <v>55.475430000000003</v>
      </c>
      <c r="BT56" s="502">
        <v>50.148299999999999</v>
      </c>
      <c r="BU56" s="502">
        <v>48.527979999999999</v>
      </c>
      <c r="BV56" s="502">
        <v>55.25367</v>
      </c>
    </row>
    <row r="57" spans="1:74" ht="11.1" customHeight="1" x14ac:dyDescent="0.2">
      <c r="A57" s="250"/>
      <c r="B57" s="68" t="s">
        <v>693</v>
      </c>
      <c r="C57" s="516"/>
      <c r="D57" s="516"/>
      <c r="E57" s="516"/>
      <c r="F57" s="516"/>
      <c r="G57" s="516"/>
      <c r="H57" s="516"/>
      <c r="I57" s="516"/>
      <c r="J57" s="516"/>
      <c r="K57" s="516"/>
      <c r="L57" s="516"/>
      <c r="M57" s="516"/>
      <c r="N57" s="516"/>
      <c r="O57" s="516"/>
      <c r="P57" s="516"/>
      <c r="Q57" s="516"/>
      <c r="R57" s="516"/>
      <c r="S57" s="516"/>
      <c r="T57" s="516"/>
      <c r="U57" s="516"/>
      <c r="V57" s="516"/>
      <c r="W57" s="516"/>
      <c r="X57" s="516"/>
      <c r="Y57" s="516"/>
      <c r="Z57" s="516"/>
      <c r="AA57" s="516"/>
      <c r="AB57" s="516"/>
      <c r="AC57" s="516"/>
      <c r="AD57" s="516"/>
      <c r="AE57" s="516"/>
      <c r="AF57" s="516"/>
      <c r="AG57" s="516"/>
      <c r="AH57" s="516"/>
      <c r="AI57" s="516"/>
      <c r="AJ57" s="516"/>
      <c r="AK57" s="516"/>
      <c r="AL57" s="516"/>
      <c r="AM57" s="516"/>
      <c r="AN57" s="516"/>
      <c r="AO57" s="516"/>
      <c r="AP57" s="516"/>
      <c r="AQ57" s="516"/>
      <c r="AR57" s="516"/>
      <c r="AS57" s="516"/>
      <c r="AT57" s="516"/>
      <c r="AU57" s="516"/>
      <c r="AV57" s="516"/>
      <c r="AW57" s="516"/>
      <c r="AX57" s="516"/>
      <c r="AY57" s="516"/>
      <c r="AZ57" s="516"/>
      <c r="BA57" s="516"/>
      <c r="BB57" s="516"/>
      <c r="BC57" s="516"/>
      <c r="BD57" s="792"/>
      <c r="BE57" s="792"/>
      <c r="BF57" s="792"/>
      <c r="BG57" s="792"/>
      <c r="BH57" s="521"/>
      <c r="BI57" s="521"/>
      <c r="BJ57" s="521"/>
      <c r="BK57" s="521"/>
      <c r="BL57" s="521"/>
      <c r="BM57" s="521"/>
      <c r="BN57" s="521"/>
      <c r="BO57" s="521"/>
      <c r="BP57" s="521"/>
      <c r="BQ57" s="521"/>
      <c r="BR57" s="521"/>
      <c r="BS57" s="521"/>
      <c r="BT57" s="521"/>
      <c r="BU57" s="521"/>
      <c r="BV57" s="521"/>
    </row>
    <row r="58" spans="1:74" s="318" customFormat="1" ht="11.1" customHeight="1" x14ac:dyDescent="0.2">
      <c r="A58" s="522" t="s">
        <v>700</v>
      </c>
      <c r="B58" s="494" t="s">
        <v>1053</v>
      </c>
      <c r="C58" s="340">
        <v>17.496048895000001</v>
      </c>
      <c r="D58" s="340">
        <v>16.547258066000001</v>
      </c>
      <c r="E58" s="340">
        <v>18.556735601</v>
      </c>
      <c r="F58" s="340">
        <v>18.473053796999999</v>
      </c>
      <c r="G58" s="340">
        <v>19.591305849000001</v>
      </c>
      <c r="H58" s="340">
        <v>22.079839675999999</v>
      </c>
      <c r="I58" s="340">
        <v>23.585553228999999</v>
      </c>
      <c r="J58" s="340">
        <v>23.985410366</v>
      </c>
      <c r="K58" s="340">
        <v>21.761634507</v>
      </c>
      <c r="L58" s="340">
        <v>21.066986453999998</v>
      </c>
      <c r="M58" s="340">
        <v>17.572468813</v>
      </c>
      <c r="N58" s="340">
        <v>17.124044854000001</v>
      </c>
      <c r="O58" s="340">
        <v>16.8622823</v>
      </c>
      <c r="P58" s="340">
        <v>16.093873089999999</v>
      </c>
      <c r="Q58" s="340">
        <v>17.660570146000001</v>
      </c>
      <c r="R58" s="340">
        <v>17.967524423</v>
      </c>
      <c r="S58" s="340">
        <v>21.017149526000001</v>
      </c>
      <c r="T58" s="340">
        <v>21.715368248000001</v>
      </c>
      <c r="U58" s="340">
        <v>23.391994314000002</v>
      </c>
      <c r="V58" s="340">
        <v>24.282616554000001</v>
      </c>
      <c r="W58" s="340">
        <v>21.579078562999999</v>
      </c>
      <c r="X58" s="340">
        <v>20.788442978999999</v>
      </c>
      <c r="Y58" s="340">
        <v>16.270957539000001</v>
      </c>
      <c r="Z58" s="340">
        <v>17.610091568000001</v>
      </c>
      <c r="AA58" s="340">
        <v>18.417364288000002</v>
      </c>
      <c r="AB58" s="340">
        <v>16.358549949</v>
      </c>
      <c r="AC58" s="340">
        <v>18.322108791000002</v>
      </c>
      <c r="AD58" s="340">
        <v>18.638157404000001</v>
      </c>
      <c r="AE58" s="340">
        <v>21.960583395</v>
      </c>
      <c r="AF58" s="340">
        <v>23.477294693000001</v>
      </c>
      <c r="AG58" s="340">
        <v>25.081149331999999</v>
      </c>
      <c r="AH58" s="340">
        <v>25.155272265000001</v>
      </c>
      <c r="AI58" s="340">
        <v>21.685804251</v>
      </c>
      <c r="AJ58" s="340">
        <v>19.388144515</v>
      </c>
      <c r="AK58" s="340">
        <v>18.365333131</v>
      </c>
      <c r="AL58" s="340">
        <v>18.679116644</v>
      </c>
      <c r="AM58" s="340">
        <v>18.004314667999999</v>
      </c>
      <c r="AN58" s="340">
        <v>16.011443024999998</v>
      </c>
      <c r="AO58" s="340">
        <v>18.436385350999998</v>
      </c>
      <c r="AP58" s="340">
        <v>19.088384823999998</v>
      </c>
      <c r="AQ58" s="340">
        <v>21.546669600000001</v>
      </c>
      <c r="AR58" s="340">
        <v>22.985658906000001</v>
      </c>
      <c r="AS58" s="340">
        <v>25.780912476000001</v>
      </c>
      <c r="AT58" s="340">
        <v>26.753899079</v>
      </c>
      <c r="AU58" s="340">
        <v>23.191092861000001</v>
      </c>
      <c r="AV58" s="340">
        <v>20.495705510000001</v>
      </c>
      <c r="AW58" s="340">
        <v>17.847454131999999</v>
      </c>
      <c r="AX58" s="340">
        <v>17.57904894</v>
      </c>
      <c r="AY58" s="340">
        <v>18.671324425000002</v>
      </c>
      <c r="AZ58" s="340">
        <v>16.309700343999999</v>
      </c>
      <c r="BA58" s="340">
        <v>18.443011784999999</v>
      </c>
      <c r="BB58" s="340">
        <v>19.15731152</v>
      </c>
      <c r="BC58" s="340">
        <v>23.956582766</v>
      </c>
      <c r="BD58" s="776">
        <v>24.197505643</v>
      </c>
      <c r="BE58" s="776">
        <v>26.546240692000001</v>
      </c>
      <c r="BF58" s="776">
        <v>26.453469999999999</v>
      </c>
      <c r="BG58" s="776">
        <v>23.687200000000001</v>
      </c>
      <c r="BH58" s="508">
        <v>21.869949999999999</v>
      </c>
      <c r="BI58" s="508">
        <v>17.87237</v>
      </c>
      <c r="BJ58" s="508">
        <v>18.249919999999999</v>
      </c>
      <c r="BK58" s="508">
        <v>18.561579999999999</v>
      </c>
      <c r="BL58" s="508">
        <v>15.8751</v>
      </c>
      <c r="BM58" s="508">
        <v>17.69772</v>
      </c>
      <c r="BN58" s="508">
        <v>18.586290000000002</v>
      </c>
      <c r="BO58" s="508">
        <v>21.030760000000001</v>
      </c>
      <c r="BP58" s="508">
        <v>22.930299999999999</v>
      </c>
      <c r="BQ58" s="508">
        <v>24.597799999999999</v>
      </c>
      <c r="BR58" s="508">
        <v>25.344069999999999</v>
      </c>
      <c r="BS58" s="508">
        <v>22.321680000000001</v>
      </c>
      <c r="BT58" s="508">
        <v>20.871009999999998</v>
      </c>
      <c r="BU58" s="508">
        <v>17.16001</v>
      </c>
      <c r="BV58" s="508">
        <v>17.721520000000002</v>
      </c>
    </row>
    <row r="59" spans="1:74" ht="11.1" customHeight="1" x14ac:dyDescent="0.2">
      <c r="A59" s="255" t="s">
        <v>694</v>
      </c>
      <c r="B59" s="525" t="s">
        <v>1046</v>
      </c>
      <c r="C59" s="515">
        <v>12.847017472999999</v>
      </c>
      <c r="D59" s="515">
        <v>12.806938805</v>
      </c>
      <c r="E59" s="515">
        <v>14.761056041</v>
      </c>
      <c r="F59" s="515">
        <v>14.483319440000001</v>
      </c>
      <c r="G59" s="515">
        <v>14.541875431999999</v>
      </c>
      <c r="H59" s="515">
        <v>16.853682117000002</v>
      </c>
      <c r="I59" s="515">
        <v>18.186544221999998</v>
      </c>
      <c r="J59" s="515">
        <v>18.301915597000001</v>
      </c>
      <c r="K59" s="515">
        <v>16.381990561999999</v>
      </c>
      <c r="L59" s="515">
        <v>16.118633306</v>
      </c>
      <c r="M59" s="515">
        <v>13.297094921999999</v>
      </c>
      <c r="N59" s="515">
        <v>12.214287839000001</v>
      </c>
      <c r="O59" s="515">
        <v>11.609587683999999</v>
      </c>
      <c r="P59" s="515">
        <v>11.002379984999999</v>
      </c>
      <c r="Q59" s="515">
        <v>12.325473059</v>
      </c>
      <c r="R59" s="515">
        <v>13.025264160000001</v>
      </c>
      <c r="S59" s="515">
        <v>15.41482671</v>
      </c>
      <c r="T59" s="515">
        <v>15.945639342</v>
      </c>
      <c r="U59" s="515">
        <v>17.677964450000001</v>
      </c>
      <c r="V59" s="515">
        <v>18.429964636000001</v>
      </c>
      <c r="W59" s="515">
        <v>16.838902705999999</v>
      </c>
      <c r="X59" s="515">
        <v>15.971979433</v>
      </c>
      <c r="Y59" s="515">
        <v>12.291023783</v>
      </c>
      <c r="Z59" s="515">
        <v>13.202569735000001</v>
      </c>
      <c r="AA59" s="515">
        <v>13.808543607000001</v>
      </c>
      <c r="AB59" s="515">
        <v>11.416002526</v>
      </c>
      <c r="AC59" s="515">
        <v>13.533959513999999</v>
      </c>
      <c r="AD59" s="515">
        <v>13.395034394</v>
      </c>
      <c r="AE59" s="515">
        <v>16.321580621999999</v>
      </c>
      <c r="AF59" s="515">
        <v>18.067475474999998</v>
      </c>
      <c r="AG59" s="515">
        <v>19.581557754999999</v>
      </c>
      <c r="AH59" s="515">
        <v>19.738577975999998</v>
      </c>
      <c r="AI59" s="515">
        <v>17.372817501</v>
      </c>
      <c r="AJ59" s="515">
        <v>14.483030823</v>
      </c>
      <c r="AK59" s="515">
        <v>13.34873071</v>
      </c>
      <c r="AL59" s="515">
        <v>13.251693597999999</v>
      </c>
      <c r="AM59" s="515">
        <v>13.114949321999999</v>
      </c>
      <c r="AN59" s="515">
        <v>11.722011667</v>
      </c>
      <c r="AO59" s="515">
        <v>13.437818973000001</v>
      </c>
      <c r="AP59" s="515">
        <v>14.468416544</v>
      </c>
      <c r="AQ59" s="515">
        <v>16.572656601999999</v>
      </c>
      <c r="AR59" s="515">
        <v>17.732416721</v>
      </c>
      <c r="AS59" s="515">
        <v>20.013530617000001</v>
      </c>
      <c r="AT59" s="515">
        <v>21.04724895</v>
      </c>
      <c r="AU59" s="515">
        <v>17.982860482</v>
      </c>
      <c r="AV59" s="515">
        <v>16.335746221000001</v>
      </c>
      <c r="AW59" s="515">
        <v>13.31559216</v>
      </c>
      <c r="AX59" s="515">
        <v>13.249816013</v>
      </c>
      <c r="AY59" s="515">
        <v>14.138888986</v>
      </c>
      <c r="AZ59" s="515">
        <v>11.865899263999999</v>
      </c>
      <c r="BA59" s="515">
        <v>14.322686771000001</v>
      </c>
      <c r="BB59" s="515">
        <v>14.155701022000001</v>
      </c>
      <c r="BC59" s="515">
        <v>18.261363305</v>
      </c>
      <c r="BD59" s="720">
        <v>18.06575862</v>
      </c>
      <c r="BE59" s="720">
        <v>20.689257064</v>
      </c>
      <c r="BF59" s="720">
        <v>20.8718</v>
      </c>
      <c r="BG59" s="720">
        <v>19.1784</v>
      </c>
      <c r="BH59" s="502">
        <v>17.513020000000001</v>
      </c>
      <c r="BI59" s="502">
        <v>13.334059999999999</v>
      </c>
      <c r="BJ59" s="502">
        <v>13.616020000000001</v>
      </c>
      <c r="BK59" s="502">
        <v>13.360760000000001</v>
      </c>
      <c r="BL59" s="502">
        <v>11.10633</v>
      </c>
      <c r="BM59" s="502">
        <v>12.41578</v>
      </c>
      <c r="BN59" s="502">
        <v>13.55659</v>
      </c>
      <c r="BO59" s="502">
        <v>14.98334</v>
      </c>
      <c r="BP59" s="502">
        <v>16.95337</v>
      </c>
      <c r="BQ59" s="502">
        <v>18.113209999999999</v>
      </c>
      <c r="BR59" s="502">
        <v>19.01848</v>
      </c>
      <c r="BS59" s="502">
        <v>17.269909999999999</v>
      </c>
      <c r="BT59" s="502">
        <v>15.639760000000001</v>
      </c>
      <c r="BU59" s="502">
        <v>12.3612</v>
      </c>
      <c r="BV59" s="502">
        <v>13.058479999999999</v>
      </c>
    </row>
    <row r="60" spans="1:74" ht="11.1" customHeight="1" x14ac:dyDescent="0.2">
      <c r="A60" s="255" t="s">
        <v>695</v>
      </c>
      <c r="B60" s="491" t="s">
        <v>474</v>
      </c>
      <c r="C60" s="515">
        <v>0.96290076099999999</v>
      </c>
      <c r="D60" s="515">
        <v>0.53999663600000003</v>
      </c>
      <c r="E60" s="515">
        <v>0.57244601100000003</v>
      </c>
      <c r="F60" s="515">
        <v>0.87348255399999997</v>
      </c>
      <c r="G60" s="515">
        <v>1.1971562570000001</v>
      </c>
      <c r="H60" s="515">
        <v>1.466689599</v>
      </c>
      <c r="I60" s="515">
        <v>1.8280766159999999</v>
      </c>
      <c r="J60" s="515">
        <v>1.9967631859999999</v>
      </c>
      <c r="K60" s="515">
        <v>1.8458949389999999</v>
      </c>
      <c r="L60" s="515">
        <v>1.9528855110000001</v>
      </c>
      <c r="M60" s="515">
        <v>1.2637792999999999</v>
      </c>
      <c r="N60" s="515">
        <v>1.3527508880000001</v>
      </c>
      <c r="O60" s="515">
        <v>1.5886616339999999</v>
      </c>
      <c r="P60" s="515">
        <v>1.585293716</v>
      </c>
      <c r="Q60" s="515">
        <v>1.509506974</v>
      </c>
      <c r="R60" s="515">
        <v>1.497808356</v>
      </c>
      <c r="S60" s="515">
        <v>1.8647080330000001</v>
      </c>
      <c r="T60" s="515">
        <v>1.91030813</v>
      </c>
      <c r="U60" s="515">
        <v>1.7638038659999999</v>
      </c>
      <c r="V60" s="515">
        <v>2.1572938760000002</v>
      </c>
      <c r="W60" s="515">
        <v>1.6475769280000001</v>
      </c>
      <c r="X60" s="515">
        <v>1.4357871760000001</v>
      </c>
      <c r="Y60" s="515">
        <v>0.76035298699999998</v>
      </c>
      <c r="Z60" s="515">
        <v>0.62008380100000005</v>
      </c>
      <c r="AA60" s="515">
        <v>1.132611942</v>
      </c>
      <c r="AB60" s="515">
        <v>1.343687326</v>
      </c>
      <c r="AC60" s="515">
        <v>1.0345281040000001</v>
      </c>
      <c r="AD60" s="515">
        <v>1.46633792</v>
      </c>
      <c r="AE60" s="515">
        <v>1.421597008</v>
      </c>
      <c r="AF60" s="515">
        <v>1.350020905</v>
      </c>
      <c r="AG60" s="515">
        <v>1.2747241439999999</v>
      </c>
      <c r="AH60" s="515">
        <v>1.2725035600000001</v>
      </c>
      <c r="AI60" s="515">
        <v>1.1352486420000001</v>
      </c>
      <c r="AJ60" s="515">
        <v>1.07026602</v>
      </c>
      <c r="AK60" s="515">
        <v>1.465422204</v>
      </c>
      <c r="AL60" s="515">
        <v>1.5289142929999999</v>
      </c>
      <c r="AM60" s="515">
        <v>0.83111134600000003</v>
      </c>
      <c r="AN60" s="515">
        <v>0.67675708199999995</v>
      </c>
      <c r="AO60" s="515">
        <v>1.1560677960000001</v>
      </c>
      <c r="AP60" s="515">
        <v>0.97841784399999998</v>
      </c>
      <c r="AQ60" s="515">
        <v>0.67632968000000004</v>
      </c>
      <c r="AR60" s="515">
        <v>0.97273634799999997</v>
      </c>
      <c r="AS60" s="515">
        <v>1.389847579</v>
      </c>
      <c r="AT60" s="515">
        <v>1.309891825</v>
      </c>
      <c r="AU60" s="515">
        <v>1.1835550020000001</v>
      </c>
      <c r="AV60" s="515">
        <v>0.71410634100000003</v>
      </c>
      <c r="AW60" s="515">
        <v>1.02462634</v>
      </c>
      <c r="AX60" s="515">
        <v>0.750471946</v>
      </c>
      <c r="AY60" s="515">
        <v>0.82724105000000003</v>
      </c>
      <c r="AZ60" s="515">
        <v>0.33290712500000003</v>
      </c>
      <c r="BA60" s="515">
        <v>0.25879712500000002</v>
      </c>
      <c r="BB60" s="515">
        <v>0.44374453600000002</v>
      </c>
      <c r="BC60" s="515">
        <v>0.70400489899999996</v>
      </c>
      <c r="BD60" s="720">
        <v>1.139314121</v>
      </c>
      <c r="BE60" s="720">
        <v>1.118114601</v>
      </c>
      <c r="BF60" s="720">
        <v>0.91294520000000001</v>
      </c>
      <c r="BG60" s="720">
        <v>0.71555820000000003</v>
      </c>
      <c r="BH60" s="502">
        <v>0.7145551</v>
      </c>
      <c r="BI60" s="502">
        <v>0.55602669999999998</v>
      </c>
      <c r="BJ60" s="502">
        <v>0.48859550000000002</v>
      </c>
      <c r="BK60" s="502">
        <v>0.86221170000000003</v>
      </c>
      <c r="BL60" s="502">
        <v>0.351244</v>
      </c>
      <c r="BM60" s="502">
        <v>0.38472469999999998</v>
      </c>
      <c r="BN60" s="502">
        <v>0.39802599999999999</v>
      </c>
      <c r="BO60" s="502">
        <v>0.70157170000000002</v>
      </c>
      <c r="BP60" s="502">
        <v>0.76055090000000003</v>
      </c>
      <c r="BQ60" s="502">
        <v>1.4186000000000001</v>
      </c>
      <c r="BR60" s="502">
        <v>1.2058230000000001</v>
      </c>
      <c r="BS60" s="502">
        <v>0.82763399999999998</v>
      </c>
      <c r="BT60" s="502">
        <v>0.78042239999999996</v>
      </c>
      <c r="BU60" s="502">
        <v>0.58833500000000005</v>
      </c>
      <c r="BV60" s="502">
        <v>0.42097210000000002</v>
      </c>
    </row>
    <row r="61" spans="1:74" ht="11.1" customHeight="1" x14ac:dyDescent="0.2">
      <c r="A61" s="255" t="s">
        <v>696</v>
      </c>
      <c r="B61" s="491" t="s">
        <v>1047</v>
      </c>
      <c r="C61" s="515">
        <v>2.785361</v>
      </c>
      <c r="D61" s="515">
        <v>2.2682500000000001</v>
      </c>
      <c r="E61" s="515">
        <v>2.2341259999999998</v>
      </c>
      <c r="F61" s="515">
        <v>2.138395</v>
      </c>
      <c r="G61" s="515">
        <v>2.7600850000000001</v>
      </c>
      <c r="H61" s="515">
        <v>2.656558</v>
      </c>
      <c r="I61" s="515">
        <v>2.4182709999999998</v>
      </c>
      <c r="J61" s="515">
        <v>2.5729730000000002</v>
      </c>
      <c r="K61" s="515">
        <v>2.6260330000000001</v>
      </c>
      <c r="L61" s="515">
        <v>2.1504259999999999</v>
      </c>
      <c r="M61" s="515">
        <v>2.1959</v>
      </c>
      <c r="N61" s="515">
        <v>2.6129739999999999</v>
      </c>
      <c r="O61" s="515">
        <v>2.6986210000000002</v>
      </c>
      <c r="P61" s="515">
        <v>2.4724119999999998</v>
      </c>
      <c r="Q61" s="515">
        <v>2.6728779999999999</v>
      </c>
      <c r="R61" s="515">
        <v>2.1834370000000001</v>
      </c>
      <c r="S61" s="515">
        <v>2.344614</v>
      </c>
      <c r="T61" s="515">
        <v>2.67801</v>
      </c>
      <c r="U61" s="515">
        <v>2.751655</v>
      </c>
      <c r="V61" s="515">
        <v>2.5181870000000002</v>
      </c>
      <c r="W61" s="515">
        <v>1.938461</v>
      </c>
      <c r="X61" s="515">
        <v>2.252049</v>
      </c>
      <c r="Y61" s="515">
        <v>2.2611759999999999</v>
      </c>
      <c r="Z61" s="515">
        <v>2.7433939999999999</v>
      </c>
      <c r="AA61" s="515">
        <v>2.4372379999999998</v>
      </c>
      <c r="AB61" s="515">
        <v>2.5307080000000002</v>
      </c>
      <c r="AC61" s="515">
        <v>2.3515350000000002</v>
      </c>
      <c r="AD61" s="515">
        <v>2.431254</v>
      </c>
      <c r="AE61" s="515">
        <v>2.7800660000000001</v>
      </c>
      <c r="AF61" s="515">
        <v>2.6534409999999999</v>
      </c>
      <c r="AG61" s="515">
        <v>2.7564679999999999</v>
      </c>
      <c r="AH61" s="515">
        <v>2.757641</v>
      </c>
      <c r="AI61" s="515">
        <v>1.991187</v>
      </c>
      <c r="AJ61" s="515">
        <v>2.6713010000000001</v>
      </c>
      <c r="AK61" s="515">
        <v>2.6574469999999999</v>
      </c>
      <c r="AL61" s="515">
        <v>2.7500429999999998</v>
      </c>
      <c r="AM61" s="515">
        <v>2.793167</v>
      </c>
      <c r="AN61" s="515">
        <v>2.2603789999999999</v>
      </c>
      <c r="AO61" s="515">
        <v>2.3305739999999999</v>
      </c>
      <c r="AP61" s="515">
        <v>2.20363</v>
      </c>
      <c r="AQ61" s="515">
        <v>2.5952959999999998</v>
      </c>
      <c r="AR61" s="515">
        <v>2.670417</v>
      </c>
      <c r="AS61" s="515">
        <v>2.7142680000000001</v>
      </c>
      <c r="AT61" s="515">
        <v>2.7156910000000001</v>
      </c>
      <c r="AU61" s="515">
        <v>2.588546</v>
      </c>
      <c r="AV61" s="515">
        <v>2.096441</v>
      </c>
      <c r="AW61" s="515">
        <v>2.4226209999999999</v>
      </c>
      <c r="AX61" s="515">
        <v>2.5491640000000002</v>
      </c>
      <c r="AY61" s="515">
        <v>2.601842</v>
      </c>
      <c r="AZ61" s="515">
        <v>2.63178</v>
      </c>
      <c r="BA61" s="515">
        <v>2.2294619999999998</v>
      </c>
      <c r="BB61" s="515">
        <v>2.36605</v>
      </c>
      <c r="BC61" s="515">
        <v>2.7558039999999999</v>
      </c>
      <c r="BD61" s="720">
        <v>2.4136150000000001</v>
      </c>
      <c r="BE61" s="720">
        <v>2.6752820000000002</v>
      </c>
      <c r="BF61" s="720">
        <v>2.5794800000000002</v>
      </c>
      <c r="BG61" s="720">
        <v>1.92177</v>
      </c>
      <c r="BH61" s="502">
        <v>1.8613</v>
      </c>
      <c r="BI61" s="502">
        <v>2.5221200000000001</v>
      </c>
      <c r="BJ61" s="502">
        <v>2.7109000000000001</v>
      </c>
      <c r="BK61" s="502">
        <v>2.7109000000000001</v>
      </c>
      <c r="BL61" s="502">
        <v>2.44855</v>
      </c>
      <c r="BM61" s="502">
        <v>2.6560299999999999</v>
      </c>
      <c r="BN61" s="502">
        <v>2.0355699999999999</v>
      </c>
      <c r="BO61" s="502">
        <v>2.7109000000000001</v>
      </c>
      <c r="BP61" s="502">
        <v>2.6234500000000001</v>
      </c>
      <c r="BQ61" s="502">
        <v>2.7109000000000001</v>
      </c>
      <c r="BR61" s="502">
        <v>2.7109000000000001</v>
      </c>
      <c r="BS61" s="502">
        <v>2.0953300000000001</v>
      </c>
      <c r="BT61" s="502">
        <v>2.3793099999999998</v>
      </c>
      <c r="BU61" s="502">
        <v>2.6234500000000001</v>
      </c>
      <c r="BV61" s="502">
        <v>2.7109000000000001</v>
      </c>
    </row>
    <row r="62" spans="1:74" ht="11.1" customHeight="1" x14ac:dyDescent="0.2">
      <c r="A62" s="255" t="s">
        <v>697</v>
      </c>
      <c r="B62" s="491" t="s">
        <v>1040</v>
      </c>
      <c r="C62" s="515">
        <v>2.5229835999999999E-2</v>
      </c>
      <c r="D62" s="515">
        <v>2.8146886999999999E-2</v>
      </c>
      <c r="E62" s="515">
        <v>3.2171242000000003E-2</v>
      </c>
      <c r="F62" s="515">
        <v>2.6713780999999999E-2</v>
      </c>
      <c r="G62" s="515">
        <v>2.4550926000000001E-2</v>
      </c>
      <c r="H62" s="515">
        <v>1.6210400999999999E-2</v>
      </c>
      <c r="I62" s="515">
        <v>1.2875189E-2</v>
      </c>
      <c r="J62" s="515">
        <v>1.3775054E-2</v>
      </c>
      <c r="K62" s="515">
        <v>1.1514271E-2</v>
      </c>
      <c r="L62" s="515">
        <v>9.5506089999999998E-3</v>
      </c>
      <c r="M62" s="515">
        <v>1.3320677E-2</v>
      </c>
      <c r="N62" s="515">
        <v>1.7621127E-2</v>
      </c>
      <c r="O62" s="515">
        <v>2.2148322000000002E-2</v>
      </c>
      <c r="P62" s="515">
        <v>1.4831262E-2</v>
      </c>
      <c r="Q62" s="515">
        <v>3.2427702000000003E-2</v>
      </c>
      <c r="R62" s="515">
        <v>2.3091074999999999E-2</v>
      </c>
      <c r="S62" s="515">
        <v>2.2572275999999999E-2</v>
      </c>
      <c r="T62" s="515">
        <v>1.4888857E-2</v>
      </c>
      <c r="U62" s="515">
        <v>2.0779704999999999E-2</v>
      </c>
      <c r="V62" s="515">
        <v>1.8390019000000001E-2</v>
      </c>
      <c r="W62" s="515">
        <v>2.2460509E-2</v>
      </c>
      <c r="X62" s="515">
        <v>2.1595123000000001E-2</v>
      </c>
      <c r="Y62" s="515">
        <v>2.2828864000000001E-2</v>
      </c>
      <c r="Z62" s="515">
        <v>1.5593286E-2</v>
      </c>
      <c r="AA62" s="515">
        <v>2.0219339999999999E-2</v>
      </c>
      <c r="AB62" s="515">
        <v>2.3819238999999999E-2</v>
      </c>
      <c r="AC62" s="515">
        <v>3.2837482000000001E-2</v>
      </c>
      <c r="AD62" s="515">
        <v>2.8127883999999999E-2</v>
      </c>
      <c r="AE62" s="515">
        <v>2.0731181000000001E-2</v>
      </c>
      <c r="AF62" s="515">
        <v>1.4220379999999999E-2</v>
      </c>
      <c r="AG62" s="515">
        <v>1.1705790000000001E-2</v>
      </c>
      <c r="AH62" s="515">
        <v>1.3533389999999999E-2</v>
      </c>
      <c r="AI62" s="515">
        <v>1.4629193E-2</v>
      </c>
      <c r="AJ62" s="515">
        <v>1.1241516999999999E-2</v>
      </c>
      <c r="AK62" s="515">
        <v>1.4390963999999999E-2</v>
      </c>
      <c r="AL62" s="515">
        <v>2.550564E-2</v>
      </c>
      <c r="AM62" s="515">
        <v>2.2678351999999999E-2</v>
      </c>
      <c r="AN62" s="515">
        <v>1.8945872999999998E-2</v>
      </c>
      <c r="AO62" s="515">
        <v>2.0821295E-2</v>
      </c>
      <c r="AP62" s="515">
        <v>1.7351001000000001E-2</v>
      </c>
      <c r="AQ62" s="515">
        <v>1.9012141999999999E-2</v>
      </c>
      <c r="AR62" s="515">
        <v>1.6246122000000002E-2</v>
      </c>
      <c r="AS62" s="515">
        <v>1.9242875999999999E-2</v>
      </c>
      <c r="AT62" s="515">
        <v>1.9842180000000001E-2</v>
      </c>
      <c r="AU62" s="515">
        <v>1.7915995000000001E-2</v>
      </c>
      <c r="AV62" s="515">
        <v>1.8485620000000001E-2</v>
      </c>
      <c r="AW62" s="515">
        <v>1.8079795999999999E-2</v>
      </c>
      <c r="AX62" s="515">
        <v>2.0278612000000001E-2</v>
      </c>
      <c r="AY62" s="515">
        <v>2.2643923E-2</v>
      </c>
      <c r="AZ62" s="515">
        <v>2.1246174E-2</v>
      </c>
      <c r="BA62" s="515">
        <v>2.2847810999999999E-2</v>
      </c>
      <c r="BB62" s="515">
        <v>1.920179E-2</v>
      </c>
      <c r="BC62" s="515">
        <v>2.0482760999999999E-2</v>
      </c>
      <c r="BD62" s="720">
        <v>1.7822786E-2</v>
      </c>
      <c r="BE62" s="720">
        <v>1.7666123999999998E-2</v>
      </c>
      <c r="BF62" s="720">
        <v>1.55721E-2</v>
      </c>
      <c r="BG62" s="720">
        <v>1.34644E-2</v>
      </c>
      <c r="BH62" s="502">
        <v>1.4126400000000001E-2</v>
      </c>
      <c r="BI62" s="502">
        <v>1.45909E-2</v>
      </c>
      <c r="BJ62" s="502">
        <v>1.6904800000000001E-2</v>
      </c>
      <c r="BK62" s="502">
        <v>2.0773900000000001E-2</v>
      </c>
      <c r="BL62" s="502">
        <v>1.77637E-2</v>
      </c>
      <c r="BM62" s="502">
        <v>1.9922100000000002E-2</v>
      </c>
      <c r="BN62" s="502">
        <v>1.8164E-2</v>
      </c>
      <c r="BO62" s="502">
        <v>1.7303700000000002E-2</v>
      </c>
      <c r="BP62" s="502">
        <v>1.36049E-2</v>
      </c>
      <c r="BQ62" s="502">
        <v>1.3421799999999999E-2</v>
      </c>
      <c r="BR62" s="502">
        <v>1.24665E-2</v>
      </c>
      <c r="BS62" s="502">
        <v>1.12654E-2</v>
      </c>
      <c r="BT62" s="502">
        <v>1.2463699999999999E-2</v>
      </c>
      <c r="BU62" s="502">
        <v>1.3413599999999999E-2</v>
      </c>
      <c r="BV62" s="502">
        <v>1.60147E-2</v>
      </c>
    </row>
    <row r="63" spans="1:74" ht="11.1" customHeight="1" x14ac:dyDescent="0.2">
      <c r="A63" s="255" t="s">
        <v>698</v>
      </c>
      <c r="B63" s="491" t="s">
        <v>1054</v>
      </c>
      <c r="C63" s="515">
        <v>0.54682485000000003</v>
      </c>
      <c r="D63" s="515">
        <v>0.58206390299999999</v>
      </c>
      <c r="E63" s="515">
        <v>0.71961809700000001</v>
      </c>
      <c r="F63" s="515">
        <v>0.72080593199999998</v>
      </c>
      <c r="G63" s="515">
        <v>0.840014967</v>
      </c>
      <c r="H63" s="515">
        <v>0.76626838600000002</v>
      </c>
      <c r="I63" s="515">
        <v>0.78967364900000003</v>
      </c>
      <c r="J63" s="515">
        <v>0.77788214099999997</v>
      </c>
      <c r="K63" s="515">
        <v>0.66313550700000001</v>
      </c>
      <c r="L63" s="515">
        <v>0.60373613299999995</v>
      </c>
      <c r="M63" s="515">
        <v>0.59488144899999995</v>
      </c>
      <c r="N63" s="515">
        <v>0.67429821899999998</v>
      </c>
      <c r="O63" s="515">
        <v>0.714041343</v>
      </c>
      <c r="P63" s="515">
        <v>0.72221221599999996</v>
      </c>
      <c r="Q63" s="515">
        <v>0.911690318</v>
      </c>
      <c r="R63" s="515">
        <v>1.003509421</v>
      </c>
      <c r="S63" s="515">
        <v>1.1541360220000001</v>
      </c>
      <c r="T63" s="515">
        <v>0.93173021600000006</v>
      </c>
      <c r="U63" s="515">
        <v>0.97232410199999997</v>
      </c>
      <c r="V63" s="515">
        <v>0.94719729900000005</v>
      </c>
      <c r="W63" s="515">
        <v>0.92935137499999998</v>
      </c>
      <c r="X63" s="515">
        <v>0.92826028599999999</v>
      </c>
      <c r="Y63" s="515">
        <v>0.77264292899999998</v>
      </c>
      <c r="Z63" s="515">
        <v>0.82846196400000005</v>
      </c>
      <c r="AA63" s="515">
        <v>0.80895569700000003</v>
      </c>
      <c r="AB63" s="515">
        <v>0.88534718499999998</v>
      </c>
      <c r="AC63" s="515">
        <v>1.125749603</v>
      </c>
      <c r="AD63" s="515">
        <v>1.180980138</v>
      </c>
      <c r="AE63" s="515">
        <v>1.2780769830000001</v>
      </c>
      <c r="AF63" s="515">
        <v>1.194728252</v>
      </c>
      <c r="AG63" s="515">
        <v>1.259671373</v>
      </c>
      <c r="AH63" s="515">
        <v>1.1674196160000001</v>
      </c>
      <c r="AI63" s="515">
        <v>0.97026508899999997</v>
      </c>
      <c r="AJ63" s="515">
        <v>1.0133129679999999</v>
      </c>
      <c r="AK63" s="515">
        <v>0.76652125800000004</v>
      </c>
      <c r="AL63" s="515">
        <v>0.83337050599999996</v>
      </c>
      <c r="AM63" s="515">
        <v>1.0038964779999999</v>
      </c>
      <c r="AN63" s="515">
        <v>1.110633939</v>
      </c>
      <c r="AO63" s="515">
        <v>1.350713525</v>
      </c>
      <c r="AP63" s="515">
        <v>1.2762152069999999</v>
      </c>
      <c r="AQ63" s="515">
        <v>1.5177114599999999</v>
      </c>
      <c r="AR63" s="515">
        <v>1.414946147</v>
      </c>
      <c r="AS63" s="515">
        <v>1.399478743</v>
      </c>
      <c r="AT63" s="515">
        <v>1.426625123</v>
      </c>
      <c r="AU63" s="515">
        <v>1.270182894</v>
      </c>
      <c r="AV63" s="515">
        <v>1.259960011</v>
      </c>
      <c r="AW63" s="515">
        <v>0.94608608500000002</v>
      </c>
      <c r="AX63" s="515">
        <v>0.84740024700000005</v>
      </c>
      <c r="AY63" s="515">
        <v>0.95243891199999997</v>
      </c>
      <c r="AZ63" s="515">
        <v>1.376057123</v>
      </c>
      <c r="BA63" s="515">
        <v>1.5310295089999999</v>
      </c>
      <c r="BB63" s="515">
        <v>2.0614436889999999</v>
      </c>
      <c r="BC63" s="515">
        <v>2.0899573409999999</v>
      </c>
      <c r="BD63" s="720">
        <v>1.8679498240000001</v>
      </c>
      <c r="BE63" s="720">
        <v>1.8342639709999999</v>
      </c>
      <c r="BF63" s="720">
        <v>1.8780129999999999</v>
      </c>
      <c r="BG63" s="720">
        <v>1.6964680000000001</v>
      </c>
      <c r="BH63" s="502">
        <v>1.6537459999999999</v>
      </c>
      <c r="BI63" s="502">
        <v>1.32325</v>
      </c>
      <c r="BJ63" s="502">
        <v>1.217706</v>
      </c>
      <c r="BK63" s="502">
        <v>1.4320580000000001</v>
      </c>
      <c r="BL63" s="502">
        <v>1.813015</v>
      </c>
      <c r="BM63" s="502">
        <v>2.0844680000000002</v>
      </c>
      <c r="BN63" s="502">
        <v>2.4609130000000001</v>
      </c>
      <c r="BO63" s="502">
        <v>2.4920740000000001</v>
      </c>
      <c r="BP63" s="502">
        <v>2.2413729999999998</v>
      </c>
      <c r="BQ63" s="502">
        <v>2.134973</v>
      </c>
      <c r="BR63" s="502">
        <v>2.1913969999999998</v>
      </c>
      <c r="BS63" s="502">
        <v>1.9554149999999999</v>
      </c>
      <c r="BT63" s="502">
        <v>1.95516</v>
      </c>
      <c r="BU63" s="502">
        <v>1.4581040000000001</v>
      </c>
      <c r="BV63" s="502">
        <v>1.3025549999999999</v>
      </c>
    </row>
    <row r="64" spans="1:74" ht="11.1" customHeight="1" x14ac:dyDescent="0.2">
      <c r="A64" s="255" t="s">
        <v>699</v>
      </c>
      <c r="B64" s="525" t="s">
        <v>1055</v>
      </c>
      <c r="C64" s="515">
        <v>0.32871497500000002</v>
      </c>
      <c r="D64" s="515">
        <v>0.32186183499999999</v>
      </c>
      <c r="E64" s="515">
        <v>0.23731821</v>
      </c>
      <c r="F64" s="515">
        <v>0.23033708999999999</v>
      </c>
      <c r="G64" s="515">
        <v>0.22762326699999999</v>
      </c>
      <c r="H64" s="515">
        <v>0.32043117300000001</v>
      </c>
      <c r="I64" s="515">
        <v>0.35011255299999999</v>
      </c>
      <c r="J64" s="515">
        <v>0.32210138799999999</v>
      </c>
      <c r="K64" s="515">
        <v>0.23306622799999999</v>
      </c>
      <c r="L64" s="515">
        <v>0.23175489499999999</v>
      </c>
      <c r="M64" s="515">
        <v>0.20749246499999999</v>
      </c>
      <c r="N64" s="515">
        <v>0.25211278100000001</v>
      </c>
      <c r="O64" s="515">
        <v>0.22922231700000001</v>
      </c>
      <c r="P64" s="515">
        <v>0.29674391100000003</v>
      </c>
      <c r="Q64" s="515">
        <v>0.20859409300000001</v>
      </c>
      <c r="R64" s="515">
        <v>0.23441441099999999</v>
      </c>
      <c r="S64" s="515">
        <v>0.21629248500000001</v>
      </c>
      <c r="T64" s="515">
        <v>0.23479170299999999</v>
      </c>
      <c r="U64" s="515">
        <v>0.20546719099999999</v>
      </c>
      <c r="V64" s="515">
        <v>0.211583724</v>
      </c>
      <c r="W64" s="515">
        <v>0.20232604500000001</v>
      </c>
      <c r="X64" s="515">
        <v>0.17877196100000001</v>
      </c>
      <c r="Y64" s="515">
        <v>0.16293297600000001</v>
      </c>
      <c r="Z64" s="515">
        <v>0.199988782</v>
      </c>
      <c r="AA64" s="515">
        <v>0.209795702</v>
      </c>
      <c r="AB64" s="515">
        <v>0.15898567299999999</v>
      </c>
      <c r="AC64" s="515">
        <v>0.243499088</v>
      </c>
      <c r="AD64" s="515">
        <v>0.13642306800000001</v>
      </c>
      <c r="AE64" s="515">
        <v>0.138531601</v>
      </c>
      <c r="AF64" s="515">
        <v>0.197408681</v>
      </c>
      <c r="AG64" s="515">
        <v>0.19702227</v>
      </c>
      <c r="AH64" s="515">
        <v>0.20559672300000001</v>
      </c>
      <c r="AI64" s="515">
        <v>0.20165682600000001</v>
      </c>
      <c r="AJ64" s="515">
        <v>0.13899218699999999</v>
      </c>
      <c r="AK64" s="515">
        <v>0.11282099499999999</v>
      </c>
      <c r="AL64" s="515">
        <v>0.28958960700000003</v>
      </c>
      <c r="AM64" s="515">
        <v>0.23851217</v>
      </c>
      <c r="AN64" s="515">
        <v>0.222715464</v>
      </c>
      <c r="AO64" s="515">
        <v>0.140389762</v>
      </c>
      <c r="AP64" s="515">
        <v>0.144354228</v>
      </c>
      <c r="AQ64" s="515">
        <v>0.16566371599999999</v>
      </c>
      <c r="AR64" s="515">
        <v>0.17889656800000001</v>
      </c>
      <c r="AS64" s="515">
        <v>0.244544661</v>
      </c>
      <c r="AT64" s="515">
        <v>0.234600001</v>
      </c>
      <c r="AU64" s="515">
        <v>0.14803248799999999</v>
      </c>
      <c r="AV64" s="515">
        <v>7.0966317000000001E-2</v>
      </c>
      <c r="AW64" s="515">
        <v>0.12044875100000001</v>
      </c>
      <c r="AX64" s="515">
        <v>0.161918122</v>
      </c>
      <c r="AY64" s="515">
        <v>0.12826955400000001</v>
      </c>
      <c r="AZ64" s="515">
        <v>8.1810657999999994E-2</v>
      </c>
      <c r="BA64" s="515">
        <v>7.8188568999999999E-2</v>
      </c>
      <c r="BB64" s="515">
        <v>0.111170483</v>
      </c>
      <c r="BC64" s="515">
        <v>0.12497046000000001</v>
      </c>
      <c r="BD64" s="720">
        <v>0.69304529199999998</v>
      </c>
      <c r="BE64" s="720">
        <v>0.21165693199999999</v>
      </c>
      <c r="BF64" s="720">
        <v>0.19565920000000001</v>
      </c>
      <c r="BG64" s="720">
        <v>0.1615432</v>
      </c>
      <c r="BH64" s="502">
        <v>0.11319949999999999</v>
      </c>
      <c r="BI64" s="502">
        <v>0.1223257</v>
      </c>
      <c r="BJ64" s="502">
        <v>0.199793</v>
      </c>
      <c r="BK64" s="502">
        <v>0.17487929999999999</v>
      </c>
      <c r="BL64" s="502">
        <v>0.13819300000000001</v>
      </c>
      <c r="BM64" s="502">
        <v>0.1367978</v>
      </c>
      <c r="BN64" s="502">
        <v>0.11702</v>
      </c>
      <c r="BO64" s="502">
        <v>0.1255646</v>
      </c>
      <c r="BP64" s="502">
        <v>0.33795920000000002</v>
      </c>
      <c r="BQ64" s="502">
        <v>0.2066964</v>
      </c>
      <c r="BR64" s="502">
        <v>0.2050023</v>
      </c>
      <c r="BS64" s="502">
        <v>0.1621176</v>
      </c>
      <c r="BT64" s="502">
        <v>0.1038925</v>
      </c>
      <c r="BU64" s="502">
        <v>0.1155036</v>
      </c>
      <c r="BV64" s="502">
        <v>0.21260299999999999</v>
      </c>
    </row>
    <row r="65" spans="1:74" ht="11.1" customHeight="1" x14ac:dyDescent="0.2">
      <c r="A65" s="257" t="s">
        <v>701</v>
      </c>
      <c r="B65" s="526" t="s">
        <v>1056</v>
      </c>
      <c r="C65" s="517">
        <v>17.070077909999998</v>
      </c>
      <c r="D65" s="517">
        <v>16.224308069999999</v>
      </c>
      <c r="E65" s="517">
        <v>18.63600971</v>
      </c>
      <c r="F65" s="517">
        <v>18.538776070000001</v>
      </c>
      <c r="G65" s="517">
        <v>20.011036090000001</v>
      </c>
      <c r="H65" s="517">
        <v>22.580800910000001</v>
      </c>
      <c r="I65" s="517">
        <v>24.092117829999999</v>
      </c>
      <c r="J65" s="517">
        <v>24.426988529999999</v>
      </c>
      <c r="K65" s="517">
        <v>22.20443976</v>
      </c>
      <c r="L65" s="517">
        <v>21.308321459999998</v>
      </c>
      <c r="M65" s="517">
        <v>17.630624099999999</v>
      </c>
      <c r="N65" s="517">
        <v>17.22178332</v>
      </c>
      <c r="O65" s="517">
        <v>16.884115130000001</v>
      </c>
      <c r="P65" s="517">
        <v>16.130397089999999</v>
      </c>
      <c r="Q65" s="517">
        <v>17.871651570000001</v>
      </c>
      <c r="R65" s="517">
        <v>18.108465299999999</v>
      </c>
      <c r="S65" s="517">
        <v>21.388338099999999</v>
      </c>
      <c r="T65" s="517">
        <v>22.043957120000002</v>
      </c>
      <c r="U65" s="517">
        <v>23.660609099999999</v>
      </c>
      <c r="V65" s="517">
        <v>24.51829472</v>
      </c>
      <c r="W65" s="517">
        <v>21.853189149999999</v>
      </c>
      <c r="X65" s="517">
        <v>20.857238219999999</v>
      </c>
      <c r="Y65" s="517">
        <v>16.198683509999999</v>
      </c>
      <c r="Z65" s="517">
        <v>17.505548699999999</v>
      </c>
      <c r="AA65" s="517">
        <v>17.898650100000001</v>
      </c>
      <c r="AB65" s="517">
        <v>15.99575909</v>
      </c>
      <c r="AC65" s="517">
        <v>18.258193577</v>
      </c>
      <c r="AD65" s="517">
        <v>18.705457502000002</v>
      </c>
      <c r="AE65" s="517">
        <v>21.955099626999999</v>
      </c>
      <c r="AF65" s="517">
        <v>22.975117581999999</v>
      </c>
      <c r="AG65" s="517">
        <v>25.416004044000001</v>
      </c>
      <c r="AH65" s="517">
        <v>25.883613749999999</v>
      </c>
      <c r="AI65" s="517">
        <v>22.610174915999998</v>
      </c>
      <c r="AJ65" s="517">
        <v>19.876394491999999</v>
      </c>
      <c r="AK65" s="517">
        <v>19.006769691999999</v>
      </c>
      <c r="AL65" s="517">
        <v>18.953111416999999</v>
      </c>
      <c r="AM65" s="517">
        <v>18.175014341000001</v>
      </c>
      <c r="AN65" s="517">
        <v>16.760184272</v>
      </c>
      <c r="AO65" s="517">
        <v>19.489414677999999</v>
      </c>
      <c r="AP65" s="517">
        <v>20.061179453000001</v>
      </c>
      <c r="AQ65" s="517">
        <v>22.008962964999998</v>
      </c>
      <c r="AR65" s="517">
        <v>23.476022401000002</v>
      </c>
      <c r="AS65" s="517">
        <v>26.469765510999999</v>
      </c>
      <c r="AT65" s="517">
        <v>27.207998203999999</v>
      </c>
      <c r="AU65" s="517">
        <v>23.557049834000001</v>
      </c>
      <c r="AV65" s="517">
        <v>20.864848322</v>
      </c>
      <c r="AW65" s="517">
        <v>18.007013606000001</v>
      </c>
      <c r="AX65" s="517">
        <v>17.705241396000002</v>
      </c>
      <c r="AY65" s="517">
        <v>18.307264784000001</v>
      </c>
      <c r="AZ65" s="517">
        <v>16.251866685</v>
      </c>
      <c r="BA65" s="517">
        <v>18.355483052</v>
      </c>
      <c r="BB65" s="517">
        <v>18.751130786000001</v>
      </c>
      <c r="BC65" s="517">
        <v>24.615154183000001</v>
      </c>
      <c r="BD65" s="793">
        <v>24.814320408</v>
      </c>
      <c r="BE65" s="793">
        <v>26.820875967999999</v>
      </c>
      <c r="BF65" s="793">
        <v>26.417170499000001</v>
      </c>
      <c r="BG65" s="793">
        <v>23.34864</v>
      </c>
      <c r="BH65" s="505">
        <v>21.752479999999998</v>
      </c>
      <c r="BI65" s="505">
        <v>17.708829999999999</v>
      </c>
      <c r="BJ65" s="505">
        <v>18.092590000000001</v>
      </c>
      <c r="BK65" s="505">
        <v>18.174900000000001</v>
      </c>
      <c r="BL65" s="505">
        <v>15.549770000000001</v>
      </c>
      <c r="BM65" s="505">
        <v>17.58502</v>
      </c>
      <c r="BN65" s="505">
        <v>18.577020000000001</v>
      </c>
      <c r="BO65" s="505">
        <v>21.327259999999999</v>
      </c>
      <c r="BP65" s="505">
        <v>23.387509999999999</v>
      </c>
      <c r="BQ65" s="505">
        <v>25.01596</v>
      </c>
      <c r="BR65" s="505">
        <v>25.852740000000001</v>
      </c>
      <c r="BS65" s="505">
        <v>22.835609999999999</v>
      </c>
      <c r="BT65" s="505">
        <v>21.019390000000001</v>
      </c>
      <c r="BU65" s="505">
        <v>17.15727</v>
      </c>
      <c r="BV65" s="505">
        <v>17.658550000000002</v>
      </c>
    </row>
    <row r="66" spans="1:74" s="376" customFormat="1" ht="12" customHeight="1" x14ac:dyDescent="0.25">
      <c r="A66" s="375"/>
      <c r="B66" s="1093" t="s">
        <v>1477</v>
      </c>
      <c r="C66" s="1094"/>
      <c r="D66" s="1094"/>
      <c r="E66" s="1094"/>
      <c r="F66" s="1094"/>
      <c r="G66" s="1094"/>
      <c r="H66" s="1094"/>
      <c r="I66" s="1094"/>
      <c r="J66" s="1094"/>
      <c r="K66" s="1094"/>
      <c r="L66" s="1094"/>
      <c r="M66" s="1094"/>
      <c r="N66" s="1094"/>
      <c r="O66" s="1094"/>
      <c r="P66" s="1094"/>
      <c r="Q66" s="1095"/>
      <c r="R66" s="895"/>
      <c r="BD66" s="379"/>
      <c r="BE66" s="379"/>
      <c r="BF66" s="379"/>
      <c r="BG66" s="379"/>
    </row>
    <row r="67" spans="1:74" ht="12" customHeight="1" x14ac:dyDescent="0.25">
      <c r="A67" s="250"/>
      <c r="B67" s="1099" t="s">
        <v>1478</v>
      </c>
      <c r="C67" s="1094"/>
      <c r="D67" s="1094"/>
      <c r="E67" s="1094"/>
      <c r="F67" s="1094"/>
      <c r="G67" s="1094"/>
      <c r="H67" s="1094"/>
      <c r="I67" s="1094"/>
      <c r="J67" s="1094"/>
      <c r="K67" s="1094"/>
      <c r="L67" s="1094"/>
      <c r="M67" s="1094"/>
      <c r="N67" s="1094"/>
      <c r="O67" s="1094"/>
      <c r="P67" s="1094"/>
      <c r="Q67" s="1095"/>
      <c r="R67" s="895"/>
      <c r="S67" s="258"/>
      <c r="T67" s="258"/>
      <c r="U67" s="258"/>
      <c r="V67" s="258"/>
      <c r="W67" s="258"/>
      <c r="X67" s="258"/>
      <c r="Y67" s="258"/>
      <c r="Z67" s="258"/>
      <c r="AA67" s="258"/>
      <c r="AB67" s="258"/>
      <c r="AC67" s="258"/>
      <c r="AD67" s="258"/>
      <c r="AE67" s="258"/>
      <c r="AF67" s="258"/>
      <c r="AG67" s="258"/>
      <c r="AH67" s="258"/>
      <c r="AI67" s="258"/>
      <c r="AJ67" s="258"/>
      <c r="AK67" s="258"/>
      <c r="AL67" s="258"/>
      <c r="AM67" s="258"/>
      <c r="AN67" s="258"/>
      <c r="AO67" s="258"/>
      <c r="AP67" s="258"/>
      <c r="AQ67" s="258"/>
      <c r="AR67" s="258"/>
      <c r="AS67" s="258"/>
      <c r="AT67" s="258"/>
      <c r="AU67" s="258"/>
      <c r="AV67" s="258"/>
      <c r="AW67" s="258"/>
      <c r="AX67" s="258"/>
      <c r="AY67" s="353"/>
      <c r="AZ67" s="353"/>
      <c r="BA67" s="353"/>
      <c r="BB67" s="353"/>
      <c r="BC67" s="353"/>
      <c r="BD67" s="794"/>
      <c r="BE67" s="794"/>
      <c r="BF67" s="794"/>
      <c r="BG67" s="794"/>
      <c r="BH67" s="353"/>
      <c r="BI67" s="353"/>
      <c r="BJ67" s="258"/>
      <c r="BK67" s="258"/>
      <c r="BL67" s="258"/>
      <c r="BM67" s="258"/>
      <c r="BN67" s="258"/>
      <c r="BO67" s="258"/>
      <c r="BP67" s="258"/>
      <c r="BQ67" s="258"/>
      <c r="BR67" s="258"/>
      <c r="BS67" s="258"/>
      <c r="BT67" s="258"/>
      <c r="BU67" s="258"/>
      <c r="BV67" s="258"/>
    </row>
    <row r="68" spans="1:74" ht="12" customHeight="1" x14ac:dyDescent="0.25">
      <c r="A68" s="250"/>
      <c r="B68" s="1099" t="s">
        <v>1479</v>
      </c>
      <c r="C68" s="1094"/>
      <c r="D68" s="1094"/>
      <c r="E68" s="1094"/>
      <c r="F68" s="1094"/>
      <c r="G68" s="1094"/>
      <c r="H68" s="1094"/>
      <c r="I68" s="1094"/>
      <c r="J68" s="1094"/>
      <c r="K68" s="1094"/>
      <c r="L68" s="1094"/>
      <c r="M68" s="1094"/>
      <c r="N68" s="1094"/>
      <c r="O68" s="1094"/>
      <c r="P68" s="1094"/>
      <c r="Q68" s="1095"/>
      <c r="R68" s="895"/>
      <c r="S68" s="258"/>
      <c r="T68" s="258"/>
      <c r="U68" s="258"/>
      <c r="V68" s="258"/>
      <c r="W68" s="258"/>
      <c r="X68" s="258"/>
      <c r="Y68" s="258"/>
      <c r="Z68" s="258"/>
      <c r="AA68" s="258"/>
      <c r="AB68" s="258"/>
      <c r="AC68" s="258"/>
      <c r="AD68" s="258"/>
      <c r="AE68" s="258"/>
      <c r="AF68" s="258"/>
      <c r="AG68" s="258"/>
      <c r="AH68" s="258"/>
      <c r="AI68" s="258"/>
      <c r="AJ68" s="258"/>
      <c r="AK68" s="258"/>
      <c r="AL68" s="258"/>
      <c r="AM68" s="258"/>
      <c r="AN68" s="258"/>
      <c r="AO68" s="258"/>
      <c r="AP68" s="258"/>
      <c r="AQ68" s="258"/>
      <c r="AR68" s="258"/>
      <c r="AS68" s="258"/>
      <c r="AT68" s="258"/>
      <c r="AU68" s="258"/>
      <c r="AV68" s="258"/>
      <c r="AW68" s="258"/>
      <c r="AX68" s="258"/>
      <c r="AY68" s="258"/>
      <c r="AZ68" s="258"/>
      <c r="BA68" s="258"/>
      <c r="BB68" s="258"/>
      <c r="BC68" s="258"/>
      <c r="BD68" s="795"/>
      <c r="BE68" s="795"/>
      <c r="BF68" s="795"/>
      <c r="BG68" s="803"/>
      <c r="BH68" s="258"/>
      <c r="BI68" s="258"/>
      <c r="BJ68" s="258"/>
      <c r="BK68" s="258"/>
      <c r="BL68" s="258"/>
      <c r="BM68" s="258"/>
      <c r="BN68" s="258"/>
      <c r="BO68" s="258"/>
      <c r="BP68" s="258"/>
      <c r="BQ68" s="258"/>
      <c r="BR68" s="258"/>
      <c r="BS68" s="258"/>
      <c r="BT68" s="258"/>
      <c r="BU68" s="258"/>
      <c r="BV68" s="258"/>
    </row>
    <row r="69" spans="1:74" ht="12" customHeight="1" x14ac:dyDescent="0.25">
      <c r="A69" s="259"/>
      <c r="B69" s="1099" t="s">
        <v>1480</v>
      </c>
      <c r="C69" s="1094"/>
      <c r="D69" s="1094"/>
      <c r="E69" s="1094"/>
      <c r="F69" s="1094"/>
      <c r="G69" s="1094"/>
      <c r="H69" s="1094"/>
      <c r="I69" s="1094"/>
      <c r="J69" s="1094"/>
      <c r="K69" s="1094"/>
      <c r="L69" s="1094"/>
      <c r="M69" s="1094"/>
      <c r="N69" s="1094"/>
      <c r="O69" s="1094"/>
      <c r="P69" s="1094"/>
      <c r="Q69" s="1095"/>
      <c r="R69" s="895"/>
      <c r="S69" s="260"/>
      <c r="T69" s="260"/>
      <c r="U69" s="260"/>
      <c r="V69" s="260"/>
      <c r="W69" s="260"/>
      <c r="X69" s="260"/>
      <c r="Y69" s="260"/>
      <c r="Z69" s="260"/>
      <c r="AA69" s="260"/>
      <c r="AB69" s="260"/>
      <c r="AC69" s="260"/>
      <c r="AD69" s="260"/>
      <c r="AE69" s="260"/>
      <c r="AF69" s="260"/>
      <c r="AG69" s="260"/>
      <c r="AH69" s="260"/>
      <c r="AI69" s="260"/>
      <c r="AJ69" s="260"/>
      <c r="AK69" s="260"/>
      <c r="AL69" s="260"/>
      <c r="AM69" s="260"/>
      <c r="AN69" s="260"/>
      <c r="AO69" s="260"/>
      <c r="AP69" s="260"/>
      <c r="AQ69" s="260"/>
      <c r="AR69" s="260"/>
      <c r="AS69" s="260"/>
      <c r="AT69" s="260"/>
      <c r="AU69" s="260"/>
      <c r="AV69" s="260"/>
      <c r="AW69" s="260"/>
      <c r="AX69" s="260"/>
      <c r="AY69" s="260"/>
      <c r="AZ69" s="260"/>
      <c r="BA69" s="260"/>
      <c r="BB69" s="260"/>
      <c r="BC69" s="260"/>
      <c r="BD69" s="796"/>
      <c r="BE69" s="796"/>
      <c r="BF69" s="796"/>
      <c r="BG69" s="809"/>
      <c r="BH69" s="260"/>
      <c r="BI69" s="260"/>
      <c r="BJ69" s="260"/>
      <c r="BK69" s="260"/>
      <c r="BL69" s="260"/>
      <c r="BM69" s="260"/>
      <c r="BN69" s="260"/>
      <c r="BO69" s="260"/>
      <c r="BP69" s="260"/>
      <c r="BQ69" s="260"/>
      <c r="BR69" s="260"/>
      <c r="BS69" s="260"/>
      <c r="BT69" s="260"/>
      <c r="BU69" s="260"/>
      <c r="BV69" s="260"/>
    </row>
    <row r="70" spans="1:74" ht="12" customHeight="1" x14ac:dyDescent="0.25">
      <c r="A70" s="259"/>
      <c r="B70" s="1099" t="s">
        <v>1481</v>
      </c>
      <c r="C70" s="1094"/>
      <c r="D70" s="1094"/>
      <c r="E70" s="1094"/>
      <c r="F70" s="1094"/>
      <c r="G70" s="1094"/>
      <c r="H70" s="1094"/>
      <c r="I70" s="1094"/>
      <c r="J70" s="1094"/>
      <c r="K70" s="1094"/>
      <c r="L70" s="1094"/>
      <c r="M70" s="1094"/>
      <c r="N70" s="1094"/>
      <c r="O70" s="1094"/>
      <c r="P70" s="1094"/>
      <c r="Q70" s="1095"/>
      <c r="R70" s="895"/>
      <c r="S70" s="260"/>
      <c r="T70" s="260"/>
      <c r="U70" s="260"/>
      <c r="V70" s="260"/>
      <c r="W70" s="260"/>
      <c r="X70" s="260"/>
      <c r="Y70" s="260"/>
      <c r="Z70" s="260"/>
      <c r="AA70" s="260"/>
      <c r="AB70" s="260"/>
      <c r="AC70" s="260"/>
      <c r="AD70" s="260"/>
      <c r="AE70" s="260"/>
      <c r="AF70" s="260"/>
      <c r="AG70" s="260"/>
      <c r="AH70" s="260"/>
      <c r="AI70" s="260"/>
      <c r="AJ70" s="260"/>
      <c r="AK70" s="260"/>
      <c r="AL70" s="260"/>
      <c r="AM70" s="260"/>
      <c r="AN70" s="260"/>
      <c r="AO70" s="260"/>
      <c r="AP70" s="260"/>
      <c r="AQ70" s="260"/>
      <c r="AR70" s="260"/>
      <c r="AS70" s="260"/>
      <c r="AT70" s="260"/>
      <c r="AU70" s="260"/>
      <c r="AV70" s="260"/>
      <c r="AW70" s="260"/>
      <c r="AX70" s="260"/>
      <c r="AY70" s="260"/>
      <c r="AZ70" s="260"/>
      <c r="BA70" s="260"/>
      <c r="BB70" s="260"/>
      <c r="BC70" s="260"/>
      <c r="BD70" s="796"/>
      <c r="BE70" s="796"/>
      <c r="BF70" s="796"/>
      <c r="BG70" s="809"/>
      <c r="BH70" s="260"/>
      <c r="BI70" s="260"/>
      <c r="BJ70" s="260"/>
      <c r="BK70" s="260"/>
      <c r="BL70" s="260"/>
      <c r="BM70" s="260"/>
      <c r="BN70" s="260"/>
      <c r="BO70" s="260"/>
      <c r="BP70" s="260"/>
      <c r="BQ70" s="260"/>
      <c r="BR70" s="260"/>
      <c r="BS70" s="260"/>
      <c r="BT70" s="260"/>
      <c r="BU70" s="260"/>
      <c r="BV70" s="260"/>
    </row>
    <row r="71" spans="1:74" ht="21" customHeight="1" x14ac:dyDescent="0.25">
      <c r="A71" s="259"/>
      <c r="B71" s="1093" t="s">
        <v>1482</v>
      </c>
      <c r="C71" s="1094"/>
      <c r="D71" s="1094"/>
      <c r="E71" s="1094"/>
      <c r="F71" s="1094"/>
      <c r="G71" s="1094"/>
      <c r="H71" s="1094"/>
      <c r="I71" s="1094"/>
      <c r="J71" s="1094"/>
      <c r="K71" s="1094"/>
      <c r="L71" s="1094"/>
      <c r="M71" s="1094"/>
      <c r="N71" s="1094"/>
      <c r="O71" s="1094"/>
      <c r="P71" s="1094"/>
      <c r="Q71" s="1095"/>
      <c r="R71" s="895"/>
      <c r="S71" s="260"/>
      <c r="T71" s="260"/>
      <c r="U71" s="260"/>
      <c r="V71" s="260"/>
      <c r="W71" s="260"/>
      <c r="X71" s="260"/>
      <c r="Y71" s="260"/>
      <c r="Z71" s="260"/>
      <c r="AA71" s="260"/>
      <c r="AB71" s="260"/>
      <c r="AC71" s="260"/>
      <c r="AD71" s="260"/>
      <c r="AE71" s="260"/>
      <c r="AF71" s="260"/>
      <c r="AG71" s="260"/>
      <c r="AH71" s="260"/>
      <c r="AI71" s="260"/>
      <c r="AJ71" s="260"/>
      <c r="AK71" s="260"/>
      <c r="AL71" s="260"/>
      <c r="AM71" s="260"/>
      <c r="AN71" s="260"/>
      <c r="AO71" s="260"/>
      <c r="AP71" s="260"/>
      <c r="AQ71" s="260"/>
      <c r="AR71" s="260"/>
      <c r="AS71" s="260"/>
      <c r="AT71" s="260"/>
      <c r="AU71" s="260"/>
      <c r="AV71" s="260"/>
      <c r="AW71" s="260"/>
      <c r="AX71" s="260"/>
      <c r="AY71" s="260"/>
      <c r="AZ71" s="260"/>
      <c r="BA71" s="260"/>
      <c r="BB71" s="260"/>
      <c r="BC71" s="260"/>
      <c r="BD71" s="796"/>
      <c r="BE71" s="796"/>
      <c r="BF71" s="796"/>
      <c r="BG71" s="809"/>
      <c r="BH71" s="260"/>
      <c r="BI71" s="260"/>
      <c r="BJ71" s="260"/>
      <c r="BK71" s="260"/>
      <c r="BL71" s="260"/>
      <c r="BM71" s="260"/>
      <c r="BN71" s="260"/>
      <c r="BO71" s="260"/>
      <c r="BP71" s="260"/>
      <c r="BQ71" s="260"/>
      <c r="BR71" s="260"/>
      <c r="BS71" s="260"/>
      <c r="BT71" s="260"/>
      <c r="BU71" s="260"/>
      <c r="BV71" s="260"/>
    </row>
    <row r="72" spans="1:74" ht="12" customHeight="1" x14ac:dyDescent="0.25">
      <c r="A72" s="259"/>
      <c r="B72" s="906" t="s">
        <v>830</v>
      </c>
      <c r="C72" s="906"/>
      <c r="D72" s="906"/>
      <c r="E72" s="906"/>
      <c r="F72" s="906"/>
      <c r="G72" s="906"/>
      <c r="H72" s="907"/>
      <c r="I72" s="906"/>
      <c r="J72" s="906"/>
      <c r="K72" s="906"/>
      <c r="L72" s="906"/>
      <c r="M72" s="906"/>
      <c r="N72" s="906"/>
      <c r="O72" s="906"/>
      <c r="P72" s="906"/>
      <c r="Q72" s="906"/>
      <c r="R72" s="908"/>
      <c r="S72" s="260"/>
      <c r="T72" s="260"/>
      <c r="U72" s="260"/>
      <c r="V72" s="260"/>
      <c r="W72" s="260"/>
      <c r="X72" s="260"/>
      <c r="Y72" s="260"/>
      <c r="Z72" s="260"/>
      <c r="AA72" s="260"/>
      <c r="AB72" s="260"/>
      <c r="AC72" s="260"/>
      <c r="AD72" s="260"/>
      <c r="AE72" s="260"/>
      <c r="AF72" s="260"/>
      <c r="AG72" s="260"/>
      <c r="AH72" s="260"/>
      <c r="AI72" s="260"/>
      <c r="AJ72" s="260"/>
      <c r="AK72" s="260"/>
      <c r="AL72" s="260"/>
      <c r="AM72" s="260"/>
      <c r="AN72" s="260"/>
      <c r="AO72" s="260"/>
      <c r="AP72" s="260"/>
      <c r="AQ72" s="260"/>
      <c r="AR72" s="260"/>
      <c r="AS72" s="260"/>
      <c r="AT72" s="260"/>
      <c r="AU72" s="260"/>
      <c r="AV72" s="260"/>
      <c r="AW72" s="260"/>
      <c r="AX72" s="260"/>
      <c r="AY72" s="260"/>
      <c r="AZ72" s="260"/>
      <c r="BA72" s="260"/>
      <c r="BB72" s="260"/>
      <c r="BC72" s="260"/>
      <c r="BD72" s="796"/>
      <c r="BE72" s="796"/>
      <c r="BF72" s="796"/>
      <c r="BG72" s="809"/>
      <c r="BH72" s="260"/>
      <c r="BI72" s="260"/>
      <c r="BJ72" s="260"/>
      <c r="BK72" s="260"/>
      <c r="BL72" s="260"/>
      <c r="BM72" s="260"/>
      <c r="BN72" s="260"/>
      <c r="BO72" s="260"/>
      <c r="BP72" s="260"/>
      <c r="BQ72" s="260"/>
      <c r="BR72" s="260"/>
      <c r="BS72" s="260"/>
      <c r="BT72" s="260"/>
      <c r="BU72" s="260"/>
      <c r="BV72" s="260"/>
    </row>
    <row r="73" spans="1:74" ht="12" customHeight="1" x14ac:dyDescent="0.25">
      <c r="A73" s="259"/>
      <c r="B73" s="1006" t="str">
        <f>Dates!$G$2</f>
        <v>EIA completed modeling and analysis for this report on Thursday, October 3, 2024.</v>
      </c>
      <c r="C73" s="1007"/>
      <c r="D73" s="1007"/>
      <c r="E73" s="1007"/>
      <c r="F73" s="1007"/>
      <c r="G73" s="1007"/>
      <c r="H73" s="1007"/>
      <c r="I73" s="1007"/>
      <c r="J73" s="1007"/>
      <c r="K73" s="1007"/>
      <c r="L73" s="1007"/>
      <c r="M73" s="1007"/>
      <c r="N73" s="1007"/>
      <c r="O73" s="1007"/>
      <c r="P73" s="1007"/>
      <c r="Q73" s="1007"/>
      <c r="R73" s="909"/>
      <c r="S73" s="260"/>
      <c r="T73" s="260"/>
      <c r="U73" s="260"/>
      <c r="V73" s="260"/>
      <c r="W73" s="260"/>
      <c r="X73" s="260"/>
      <c r="Y73" s="260"/>
      <c r="Z73" s="260"/>
      <c r="AA73" s="260"/>
      <c r="AB73" s="260"/>
      <c r="AC73" s="260"/>
      <c r="AD73" s="260"/>
      <c r="AE73" s="260"/>
      <c r="AF73" s="260"/>
      <c r="AG73" s="260"/>
      <c r="AH73" s="260"/>
      <c r="AI73" s="260"/>
      <c r="AJ73" s="260"/>
      <c r="AK73" s="260"/>
      <c r="AL73" s="260"/>
      <c r="AM73" s="260"/>
      <c r="AN73" s="260"/>
      <c r="AO73" s="260"/>
      <c r="AP73" s="260"/>
      <c r="AQ73" s="260"/>
      <c r="AR73" s="260"/>
      <c r="AS73" s="260"/>
      <c r="AT73" s="260"/>
      <c r="AU73" s="260"/>
      <c r="AV73" s="260"/>
      <c r="AW73" s="260"/>
      <c r="AX73" s="260"/>
      <c r="AY73" s="260"/>
      <c r="AZ73" s="260"/>
      <c r="BA73" s="260"/>
      <c r="BB73" s="260"/>
      <c r="BC73" s="260"/>
      <c r="BD73" s="796"/>
      <c r="BE73" s="796"/>
      <c r="BF73" s="796"/>
      <c r="BG73" s="809"/>
      <c r="BH73" s="260"/>
      <c r="BI73" s="260"/>
      <c r="BJ73" s="260"/>
      <c r="BK73" s="260"/>
      <c r="BL73" s="260"/>
      <c r="BM73" s="260"/>
      <c r="BN73" s="260"/>
      <c r="BO73" s="260"/>
      <c r="BP73" s="260"/>
      <c r="BQ73" s="260"/>
      <c r="BR73" s="260"/>
      <c r="BS73" s="260"/>
      <c r="BT73" s="260"/>
      <c r="BU73" s="260"/>
      <c r="BV73" s="260"/>
    </row>
    <row r="74" spans="1:74" ht="12" customHeight="1" x14ac:dyDescent="0.25">
      <c r="A74" s="259"/>
      <c r="B74" s="997" t="s">
        <v>1452</v>
      </c>
      <c r="C74" s="998"/>
      <c r="D74" s="998"/>
      <c r="E74" s="998"/>
      <c r="F74" s="998"/>
      <c r="G74" s="998"/>
      <c r="H74" s="998"/>
      <c r="I74" s="998"/>
      <c r="J74" s="998"/>
      <c r="K74" s="998"/>
      <c r="L74" s="998"/>
      <c r="M74" s="998"/>
      <c r="N74" s="998"/>
      <c r="O74" s="998"/>
      <c r="P74" s="998"/>
      <c r="Q74" s="998"/>
      <c r="R74" s="903"/>
      <c r="S74" s="260"/>
      <c r="T74" s="260"/>
      <c r="U74" s="260"/>
      <c r="V74" s="260"/>
      <c r="W74" s="260"/>
      <c r="X74" s="260"/>
      <c r="Y74" s="260"/>
      <c r="Z74" s="260"/>
      <c r="AA74" s="260"/>
      <c r="AB74" s="260"/>
      <c r="AC74" s="260"/>
      <c r="AD74" s="260"/>
      <c r="AE74" s="260"/>
      <c r="AF74" s="260"/>
      <c r="AG74" s="260"/>
      <c r="AH74" s="260"/>
      <c r="AI74" s="260"/>
      <c r="AJ74" s="260"/>
      <c r="AK74" s="260"/>
      <c r="AL74" s="260"/>
      <c r="AM74" s="260"/>
      <c r="AN74" s="260"/>
      <c r="AO74" s="260"/>
      <c r="AP74" s="260"/>
      <c r="AQ74" s="260"/>
      <c r="AR74" s="260"/>
      <c r="AS74" s="260"/>
      <c r="AT74" s="260"/>
      <c r="AU74" s="260"/>
      <c r="AV74" s="260"/>
      <c r="AW74" s="260"/>
      <c r="AX74" s="260"/>
      <c r="AY74" s="260"/>
      <c r="AZ74" s="260"/>
      <c r="BA74" s="260"/>
      <c r="BB74" s="260"/>
      <c r="BC74" s="260"/>
      <c r="BD74" s="796"/>
      <c r="BE74" s="796"/>
      <c r="BF74" s="796"/>
      <c r="BG74" s="809"/>
      <c r="BH74" s="260"/>
      <c r="BI74" s="260"/>
      <c r="BJ74" s="260"/>
      <c r="BK74" s="260"/>
      <c r="BL74" s="260"/>
      <c r="BM74" s="260"/>
      <c r="BN74" s="260"/>
      <c r="BO74" s="260"/>
      <c r="BP74" s="260"/>
      <c r="BQ74" s="260"/>
      <c r="BR74" s="260"/>
      <c r="BS74" s="260"/>
      <c r="BT74" s="260"/>
      <c r="BU74" s="260"/>
      <c r="BV74" s="260"/>
    </row>
    <row r="75" spans="1:74" ht="20.85" customHeight="1" x14ac:dyDescent="0.25">
      <c r="A75" s="259"/>
      <c r="B75" s="1096" t="s">
        <v>1476</v>
      </c>
      <c r="C75" s="1097"/>
      <c r="D75" s="1097"/>
      <c r="E75" s="1097"/>
      <c r="F75" s="1097"/>
      <c r="G75" s="1097"/>
      <c r="H75" s="1097"/>
      <c r="I75" s="1097"/>
      <c r="J75" s="1097"/>
      <c r="K75" s="1097"/>
      <c r="L75" s="1097"/>
      <c r="M75" s="1097"/>
      <c r="N75" s="1097"/>
      <c r="O75" s="1097"/>
      <c r="P75" s="1097"/>
      <c r="Q75" s="1098"/>
      <c r="R75" s="895"/>
      <c r="S75" s="260"/>
      <c r="T75" s="260"/>
      <c r="U75" s="260"/>
      <c r="V75" s="260"/>
      <c r="W75" s="260"/>
      <c r="X75" s="260"/>
      <c r="Y75" s="260"/>
      <c r="Z75" s="260"/>
      <c r="AA75" s="260"/>
      <c r="AB75" s="260"/>
      <c r="AC75" s="260"/>
      <c r="AD75" s="260"/>
      <c r="AE75" s="260"/>
      <c r="AF75" s="260"/>
      <c r="AG75" s="260"/>
      <c r="AH75" s="260"/>
      <c r="AI75" s="260"/>
      <c r="AJ75" s="260"/>
      <c r="AK75" s="260"/>
      <c r="AL75" s="260"/>
      <c r="AM75" s="260"/>
      <c r="AN75" s="260"/>
      <c r="AO75" s="260"/>
      <c r="AP75" s="260"/>
      <c r="AQ75" s="260"/>
      <c r="AR75" s="260"/>
      <c r="AS75" s="260"/>
      <c r="AT75" s="260"/>
      <c r="AU75" s="260"/>
      <c r="AV75" s="260"/>
      <c r="AW75" s="260"/>
      <c r="AX75" s="260"/>
      <c r="AY75" s="260"/>
      <c r="AZ75" s="260"/>
      <c r="BA75" s="260"/>
      <c r="BB75" s="260"/>
      <c r="BC75" s="260"/>
      <c r="BD75" s="796"/>
      <c r="BE75" s="796"/>
      <c r="BF75" s="796"/>
      <c r="BG75" s="809"/>
      <c r="BH75" s="260"/>
      <c r="BI75" s="260"/>
      <c r="BJ75" s="260"/>
      <c r="BK75" s="260"/>
      <c r="BL75" s="260"/>
      <c r="BM75" s="260"/>
      <c r="BN75" s="260"/>
      <c r="BO75" s="260"/>
      <c r="BP75" s="260"/>
      <c r="BQ75" s="260"/>
      <c r="BR75" s="260"/>
      <c r="BS75" s="260"/>
      <c r="BT75" s="260"/>
      <c r="BU75" s="260"/>
      <c r="BV75" s="260"/>
    </row>
    <row r="76" spans="1:74" ht="12" customHeight="1" x14ac:dyDescent="0.25">
      <c r="A76" s="259"/>
      <c r="B76" s="986" t="s">
        <v>844</v>
      </c>
      <c r="C76" s="986"/>
      <c r="D76" s="986"/>
      <c r="E76" s="986"/>
      <c r="F76" s="986"/>
      <c r="G76" s="986"/>
      <c r="H76" s="986"/>
      <c r="I76" s="986"/>
      <c r="J76" s="986"/>
      <c r="K76" s="986"/>
      <c r="L76" s="986"/>
      <c r="M76" s="986"/>
      <c r="N76" s="986"/>
      <c r="O76" s="986"/>
      <c r="P76" s="986"/>
      <c r="Q76" s="986"/>
      <c r="R76" s="986"/>
      <c r="S76" s="260"/>
      <c r="T76" s="260"/>
      <c r="U76" s="260"/>
      <c r="V76" s="260"/>
      <c r="W76" s="260"/>
      <c r="X76" s="260"/>
      <c r="Y76" s="260"/>
      <c r="Z76" s="260"/>
      <c r="AA76" s="260"/>
      <c r="AB76" s="260"/>
      <c r="AC76" s="260"/>
      <c r="AD76" s="260"/>
      <c r="AE76" s="260"/>
      <c r="AF76" s="260"/>
      <c r="AG76" s="260"/>
      <c r="AH76" s="260"/>
      <c r="AI76" s="260"/>
      <c r="AJ76" s="260"/>
      <c r="AK76" s="260"/>
      <c r="AL76" s="260"/>
      <c r="AM76" s="260"/>
      <c r="AN76" s="260"/>
      <c r="AO76" s="260"/>
      <c r="AP76" s="260"/>
      <c r="AQ76" s="260"/>
      <c r="AR76" s="260"/>
      <c r="AS76" s="260"/>
      <c r="AT76" s="260"/>
      <c r="AU76" s="260"/>
      <c r="AV76" s="260"/>
      <c r="AW76" s="260"/>
      <c r="AX76" s="260"/>
      <c r="AY76" s="260"/>
      <c r="AZ76" s="260"/>
      <c r="BA76" s="260"/>
      <c r="BB76" s="260"/>
      <c r="BC76" s="260"/>
      <c r="BD76" s="796"/>
      <c r="BE76" s="796"/>
      <c r="BF76" s="796"/>
      <c r="BG76" s="809"/>
      <c r="BH76" s="260"/>
      <c r="BI76" s="260"/>
      <c r="BJ76" s="260"/>
      <c r="BK76" s="260"/>
      <c r="BL76" s="260"/>
      <c r="BM76" s="260"/>
      <c r="BN76" s="260"/>
      <c r="BO76" s="260"/>
      <c r="BP76" s="260"/>
      <c r="BQ76" s="260"/>
      <c r="BR76" s="260"/>
      <c r="BS76" s="260"/>
      <c r="BT76" s="260"/>
      <c r="BU76" s="260"/>
      <c r="BV76" s="260"/>
    </row>
    <row r="77" spans="1:74" ht="12" customHeight="1" x14ac:dyDescent="0.25">
      <c r="A77" s="259"/>
      <c r="B77" s="1100" t="s">
        <v>1471</v>
      </c>
      <c r="C77" s="1101"/>
      <c r="D77" s="1101"/>
      <c r="E77" s="1101"/>
      <c r="F77" s="1101"/>
      <c r="G77" s="1101"/>
      <c r="H77" s="1101"/>
      <c r="I77" s="1101"/>
      <c r="J77" s="1101"/>
      <c r="K77" s="1101"/>
      <c r="L77" s="1101"/>
      <c r="M77" s="1101"/>
      <c r="N77" s="1101"/>
      <c r="O77" s="1101"/>
      <c r="P77" s="1101"/>
      <c r="Q77" s="1102"/>
      <c r="R77" s="895"/>
      <c r="S77" s="260"/>
      <c r="T77" s="260"/>
      <c r="U77" s="260"/>
      <c r="V77" s="260"/>
      <c r="W77" s="260"/>
      <c r="X77" s="260"/>
      <c r="Y77" s="260"/>
      <c r="Z77" s="260"/>
      <c r="AA77" s="260"/>
      <c r="AB77" s="260"/>
      <c r="AC77" s="260"/>
      <c r="AD77" s="260"/>
      <c r="AE77" s="260"/>
      <c r="AF77" s="260"/>
      <c r="AG77" s="260"/>
      <c r="AH77" s="260"/>
      <c r="AI77" s="260"/>
      <c r="AJ77" s="260"/>
      <c r="AK77" s="260"/>
      <c r="AL77" s="260"/>
      <c r="AM77" s="260"/>
      <c r="AN77" s="260"/>
      <c r="AO77" s="260"/>
      <c r="AP77" s="260"/>
      <c r="AQ77" s="260"/>
      <c r="AR77" s="260"/>
      <c r="AS77" s="260"/>
      <c r="AT77" s="260"/>
      <c r="AU77" s="260"/>
      <c r="AV77" s="260"/>
      <c r="AW77" s="260"/>
      <c r="AX77" s="260"/>
      <c r="AY77" s="260"/>
      <c r="AZ77" s="260"/>
      <c r="BA77" s="260"/>
      <c r="BB77" s="260"/>
      <c r="BC77" s="260"/>
      <c r="BD77" s="796"/>
      <c r="BE77" s="796"/>
      <c r="BF77" s="796"/>
      <c r="BG77" s="809"/>
      <c r="BH77" s="260"/>
      <c r="BI77" s="260"/>
      <c r="BJ77" s="260"/>
      <c r="BK77" s="260"/>
      <c r="BL77" s="260"/>
      <c r="BM77" s="260"/>
      <c r="BN77" s="260"/>
      <c r="BO77" s="260"/>
      <c r="BP77" s="260"/>
      <c r="BQ77" s="260"/>
      <c r="BR77" s="260"/>
      <c r="BS77" s="260"/>
      <c r="BT77" s="260"/>
      <c r="BU77" s="260"/>
      <c r="BV77" s="260"/>
    </row>
    <row r="78" spans="1:74" ht="12" customHeight="1" x14ac:dyDescent="0.25">
      <c r="A78" s="259"/>
      <c r="B78" s="1090" t="s">
        <v>821</v>
      </c>
      <c r="C78" s="1091"/>
      <c r="D78" s="1091"/>
      <c r="E78" s="1091"/>
      <c r="F78" s="1091"/>
      <c r="G78" s="1091"/>
      <c r="H78" s="1091"/>
      <c r="I78" s="1091"/>
      <c r="J78" s="1091"/>
      <c r="K78" s="1091"/>
      <c r="L78" s="1091"/>
      <c r="M78" s="1091"/>
      <c r="N78" s="1091"/>
      <c r="O78" s="1091"/>
      <c r="P78" s="1091"/>
      <c r="Q78" s="1092"/>
      <c r="R78" s="895"/>
      <c r="S78" s="262"/>
      <c r="T78" s="262"/>
      <c r="U78" s="262"/>
      <c r="V78" s="262"/>
      <c r="W78" s="262"/>
      <c r="X78" s="262"/>
      <c r="Y78" s="262"/>
      <c r="Z78" s="262"/>
      <c r="AA78" s="261"/>
      <c r="AB78" s="262"/>
      <c r="AC78" s="262"/>
      <c r="AD78" s="262"/>
      <c r="AE78" s="262"/>
      <c r="AF78" s="262"/>
      <c r="AG78" s="262"/>
      <c r="AH78" s="262"/>
      <c r="AI78" s="262"/>
      <c r="AJ78" s="262"/>
      <c r="AK78" s="262"/>
      <c r="AL78" s="262"/>
      <c r="AM78" s="261"/>
      <c r="AN78" s="262"/>
      <c r="AO78" s="262"/>
      <c r="AP78" s="262"/>
      <c r="AQ78" s="262"/>
      <c r="AR78" s="262"/>
      <c r="AS78" s="262"/>
      <c r="AT78" s="262"/>
      <c r="AU78" s="262"/>
      <c r="AV78" s="262"/>
      <c r="AW78" s="262"/>
      <c r="AX78" s="262"/>
      <c r="AY78" s="261"/>
      <c r="AZ78" s="262"/>
      <c r="BA78" s="262"/>
      <c r="BB78" s="262"/>
      <c r="BC78" s="262"/>
      <c r="BD78" s="767"/>
      <c r="BE78" s="767"/>
      <c r="BF78" s="767"/>
      <c r="BG78" s="810"/>
      <c r="BH78" s="262"/>
      <c r="BI78" s="262"/>
      <c r="BJ78" s="262"/>
      <c r="BK78" s="261"/>
      <c r="BL78" s="262"/>
      <c r="BM78" s="262"/>
      <c r="BN78" s="262"/>
      <c r="BO78" s="262"/>
      <c r="BP78" s="262"/>
      <c r="BQ78" s="262"/>
      <c r="BR78" s="262"/>
      <c r="BS78" s="262"/>
      <c r="BT78" s="262"/>
      <c r="BU78" s="262"/>
      <c r="BV78" s="262"/>
    </row>
    <row r="79" spans="1:74" ht="13.2" x14ac:dyDescent="0.25">
      <c r="A79" s="259"/>
      <c r="B79" s="1103" t="s">
        <v>1472</v>
      </c>
      <c r="C79" s="1091"/>
      <c r="D79" s="1091"/>
      <c r="E79" s="1091"/>
      <c r="F79" s="1091"/>
      <c r="G79" s="1091"/>
      <c r="H79" s="1091"/>
      <c r="I79" s="1091"/>
      <c r="J79" s="1091"/>
      <c r="K79" s="1091"/>
      <c r="L79" s="1091"/>
      <c r="M79" s="1091"/>
      <c r="N79" s="1091"/>
      <c r="O79" s="1091"/>
      <c r="P79" s="1091"/>
      <c r="Q79" s="1102"/>
      <c r="R79" s="262"/>
      <c r="S79" s="264"/>
      <c r="T79" s="264"/>
      <c r="U79" s="264"/>
      <c r="V79" s="264"/>
      <c r="W79" s="264"/>
      <c r="X79" s="264"/>
      <c r="Y79" s="264"/>
      <c r="Z79" s="264"/>
      <c r="AA79" s="264"/>
      <c r="AB79" s="264"/>
      <c r="AC79" s="264"/>
      <c r="AD79" s="264"/>
      <c r="AE79" s="264"/>
      <c r="AF79" s="264"/>
      <c r="AG79" s="264"/>
      <c r="AH79" s="264"/>
      <c r="AI79" s="264"/>
      <c r="AJ79" s="264"/>
      <c r="AK79" s="264"/>
      <c r="AL79" s="264"/>
      <c r="AM79" s="264"/>
      <c r="AN79" s="264"/>
      <c r="AO79" s="264"/>
      <c r="AP79" s="264"/>
      <c r="AQ79" s="264"/>
      <c r="AR79" s="264"/>
      <c r="AS79" s="264"/>
      <c r="AT79" s="264"/>
      <c r="AU79" s="264"/>
      <c r="AV79" s="264"/>
      <c r="AW79" s="264"/>
      <c r="AX79" s="264"/>
      <c r="AY79" s="264"/>
      <c r="AZ79" s="264"/>
      <c r="BA79" s="264"/>
      <c r="BB79" s="264"/>
      <c r="BC79" s="264"/>
      <c r="BD79" s="797"/>
      <c r="BE79" s="797"/>
      <c r="BF79" s="797"/>
      <c r="BG79" s="811"/>
      <c r="BH79" s="264"/>
      <c r="BI79" s="264"/>
      <c r="BJ79" s="264"/>
      <c r="BK79" s="264"/>
      <c r="BL79" s="264"/>
      <c r="BM79" s="264"/>
      <c r="BN79" s="264"/>
      <c r="BO79" s="264"/>
      <c r="BP79" s="264"/>
      <c r="BQ79" s="264"/>
      <c r="BR79" s="264"/>
      <c r="BS79" s="264"/>
      <c r="BT79" s="264"/>
      <c r="BU79" s="264"/>
      <c r="BV79" s="264"/>
    </row>
    <row r="80" spans="1:74" x14ac:dyDescent="0.2">
      <c r="A80" s="262"/>
      <c r="B80" s="261"/>
      <c r="C80" s="264"/>
      <c r="D80" s="264"/>
      <c r="E80" s="264"/>
      <c r="F80" s="264"/>
      <c r="G80" s="264"/>
      <c r="H80" s="264"/>
      <c r="I80" s="264"/>
      <c r="J80" s="264"/>
      <c r="K80" s="264"/>
      <c r="L80" s="264"/>
      <c r="M80" s="264"/>
      <c r="N80" s="264"/>
      <c r="O80" s="264"/>
      <c r="P80" s="264"/>
      <c r="Q80" s="264"/>
      <c r="R80" s="264"/>
      <c r="S80" s="264"/>
      <c r="T80" s="264"/>
      <c r="U80" s="264"/>
      <c r="V80" s="264"/>
      <c r="W80" s="264"/>
      <c r="X80" s="264"/>
      <c r="Y80" s="264"/>
      <c r="Z80" s="264"/>
      <c r="AA80" s="264"/>
      <c r="AB80" s="264"/>
      <c r="AC80" s="264"/>
      <c r="AD80" s="264"/>
      <c r="AE80" s="264"/>
      <c r="AF80" s="264"/>
      <c r="AG80" s="264"/>
      <c r="AH80" s="264"/>
      <c r="AI80" s="264"/>
      <c r="AJ80" s="264"/>
      <c r="AK80" s="264"/>
      <c r="AL80" s="264"/>
      <c r="AM80" s="264"/>
      <c r="AN80" s="264"/>
      <c r="AO80" s="264"/>
      <c r="AP80" s="264"/>
      <c r="AQ80" s="264"/>
      <c r="AR80" s="264"/>
      <c r="AS80" s="264"/>
      <c r="AT80" s="264"/>
      <c r="AU80" s="264"/>
      <c r="AV80" s="264"/>
      <c r="AW80" s="264"/>
      <c r="AX80" s="264"/>
      <c r="AY80" s="264"/>
      <c r="AZ80" s="264"/>
      <c r="BA80" s="264"/>
      <c r="BB80" s="264"/>
      <c r="BC80" s="264"/>
      <c r="BD80" s="797"/>
      <c r="BE80" s="797"/>
      <c r="BF80" s="797"/>
      <c r="BG80" s="811"/>
      <c r="BH80" s="264"/>
      <c r="BI80" s="264"/>
      <c r="BJ80" s="264"/>
      <c r="BK80" s="264"/>
      <c r="BL80" s="264"/>
      <c r="BM80" s="264"/>
      <c r="BN80" s="264"/>
      <c r="BO80" s="264"/>
      <c r="BP80" s="264"/>
      <c r="BQ80" s="264"/>
      <c r="BR80" s="264"/>
      <c r="BS80" s="264"/>
      <c r="BT80" s="264"/>
      <c r="BU80" s="264"/>
      <c r="BV80" s="264"/>
    </row>
    <row r="81" spans="1:74" x14ac:dyDescent="0.2">
      <c r="A81" s="262"/>
      <c r="B81" s="261"/>
      <c r="C81" s="264"/>
      <c r="D81" s="264"/>
      <c r="E81" s="264"/>
      <c r="F81" s="264"/>
      <c r="G81" s="264"/>
      <c r="H81" s="264"/>
      <c r="I81" s="264"/>
      <c r="J81" s="264"/>
      <c r="K81" s="264"/>
      <c r="L81" s="264"/>
      <c r="M81" s="264"/>
      <c r="N81" s="264"/>
      <c r="O81" s="264"/>
      <c r="P81" s="264"/>
      <c r="Q81" s="264"/>
      <c r="R81" s="264"/>
      <c r="S81" s="264"/>
      <c r="T81" s="264"/>
      <c r="U81" s="264"/>
      <c r="V81" s="264"/>
      <c r="W81" s="264"/>
      <c r="X81" s="264"/>
      <c r="Y81" s="264"/>
      <c r="Z81" s="264"/>
      <c r="AA81" s="264"/>
      <c r="AB81" s="264"/>
      <c r="AC81" s="264"/>
      <c r="AD81" s="264"/>
      <c r="AE81" s="264"/>
      <c r="AF81" s="264"/>
      <c r="AG81" s="264"/>
      <c r="AH81" s="264"/>
      <c r="AI81" s="264"/>
      <c r="AJ81" s="264"/>
      <c r="AK81" s="264"/>
      <c r="AL81" s="264"/>
      <c r="AM81" s="264"/>
      <c r="AN81" s="264"/>
      <c r="AO81" s="264"/>
      <c r="AP81" s="264"/>
      <c r="AQ81" s="264"/>
      <c r="AR81" s="264"/>
      <c r="AS81" s="264"/>
      <c r="AT81" s="264"/>
      <c r="AU81" s="264"/>
      <c r="AV81" s="264"/>
      <c r="AW81" s="264"/>
      <c r="AX81" s="264"/>
      <c r="AY81" s="264"/>
      <c r="AZ81" s="264"/>
      <c r="BA81" s="264"/>
      <c r="BB81" s="264"/>
      <c r="BC81" s="264"/>
      <c r="BD81" s="797"/>
      <c r="BE81" s="797"/>
      <c r="BF81" s="797"/>
      <c r="BG81" s="811"/>
      <c r="BH81" s="264"/>
      <c r="BI81" s="264"/>
      <c r="BJ81" s="264"/>
      <c r="BK81" s="264"/>
      <c r="BL81" s="264"/>
      <c r="BM81" s="264"/>
      <c r="BN81" s="264"/>
      <c r="BO81" s="264"/>
      <c r="BP81" s="264"/>
      <c r="BQ81" s="264"/>
      <c r="BR81" s="264"/>
      <c r="BS81" s="264"/>
      <c r="BT81" s="264"/>
      <c r="BU81" s="264"/>
      <c r="BV81" s="264"/>
    </row>
    <row r="83" spans="1:74" x14ac:dyDescent="0.2">
      <c r="B83" s="263"/>
      <c r="C83" s="264"/>
      <c r="D83" s="264"/>
      <c r="E83" s="264"/>
      <c r="F83" s="264"/>
      <c r="G83" s="264"/>
      <c r="H83" s="264"/>
      <c r="I83" s="264"/>
      <c r="J83" s="264"/>
      <c r="K83" s="264"/>
      <c r="L83" s="264"/>
      <c r="M83" s="264"/>
      <c r="N83" s="264"/>
      <c r="O83" s="264"/>
      <c r="P83" s="264"/>
      <c r="Q83" s="264"/>
      <c r="R83" s="264"/>
      <c r="S83" s="264"/>
      <c r="T83" s="264"/>
      <c r="U83" s="264"/>
      <c r="V83" s="264"/>
      <c r="W83" s="264"/>
      <c r="X83" s="264"/>
      <c r="Y83" s="264"/>
      <c r="Z83" s="264"/>
      <c r="AA83" s="264"/>
      <c r="AB83" s="264"/>
      <c r="AC83" s="264"/>
      <c r="AD83" s="264"/>
      <c r="AE83" s="264"/>
      <c r="AF83" s="264"/>
      <c r="AG83" s="264"/>
      <c r="AH83" s="264"/>
      <c r="AI83" s="264"/>
      <c r="AJ83" s="264"/>
      <c r="AK83" s="264"/>
      <c r="AL83" s="264"/>
      <c r="AM83" s="264"/>
      <c r="AN83" s="264"/>
      <c r="AO83" s="264"/>
      <c r="AP83" s="264"/>
      <c r="AQ83" s="264"/>
      <c r="AR83" s="264"/>
      <c r="AS83" s="264"/>
      <c r="AT83" s="264"/>
      <c r="AU83" s="264"/>
      <c r="AV83" s="264"/>
      <c r="AW83" s="264"/>
      <c r="AX83" s="264"/>
      <c r="AY83" s="264"/>
      <c r="AZ83" s="264"/>
      <c r="BA83" s="264"/>
      <c r="BB83" s="264"/>
      <c r="BC83" s="264"/>
      <c r="BD83" s="797"/>
      <c r="BE83" s="797"/>
      <c r="BF83" s="797"/>
      <c r="BG83" s="811"/>
      <c r="BH83" s="264"/>
      <c r="BI83" s="264"/>
      <c r="BJ83" s="264"/>
      <c r="BK83" s="264"/>
      <c r="BL83" s="264"/>
      <c r="BM83" s="264"/>
      <c r="BN83" s="264"/>
      <c r="BO83" s="264"/>
      <c r="BP83" s="264"/>
      <c r="BQ83" s="264"/>
      <c r="BR83" s="264"/>
      <c r="BS83" s="264"/>
      <c r="BT83" s="264"/>
      <c r="BU83" s="264"/>
      <c r="BV83" s="264"/>
    </row>
    <row r="84" spans="1:74" x14ac:dyDescent="0.2">
      <c r="B84" s="261"/>
      <c r="C84" s="264"/>
      <c r="D84" s="264"/>
      <c r="E84" s="264"/>
      <c r="F84" s="264"/>
      <c r="G84" s="264"/>
      <c r="H84" s="264"/>
      <c r="I84" s="264"/>
      <c r="J84" s="264"/>
      <c r="K84" s="264"/>
      <c r="L84" s="264"/>
      <c r="M84" s="264"/>
      <c r="N84" s="264"/>
      <c r="O84" s="264"/>
      <c r="P84" s="264"/>
      <c r="Q84" s="264"/>
      <c r="R84" s="264"/>
      <c r="S84" s="264"/>
      <c r="T84" s="264"/>
      <c r="U84" s="264"/>
      <c r="V84" s="264"/>
      <c r="W84" s="264"/>
      <c r="X84" s="264"/>
      <c r="Y84" s="264"/>
      <c r="Z84" s="264"/>
      <c r="AA84" s="264"/>
      <c r="AB84" s="264"/>
      <c r="AC84" s="264"/>
      <c r="AD84" s="264"/>
      <c r="AE84" s="264"/>
      <c r="AF84" s="264"/>
      <c r="AG84" s="264"/>
      <c r="AH84" s="264"/>
      <c r="AI84" s="264"/>
      <c r="AJ84" s="264"/>
      <c r="AK84" s="264"/>
      <c r="AL84" s="264"/>
      <c r="AM84" s="264"/>
      <c r="AN84" s="264"/>
      <c r="AO84" s="264"/>
      <c r="AP84" s="264"/>
      <c r="AQ84" s="264"/>
      <c r="AR84" s="264"/>
      <c r="AS84" s="264"/>
      <c r="AT84" s="264"/>
      <c r="AU84" s="264"/>
      <c r="AV84" s="264"/>
      <c r="AW84" s="264"/>
      <c r="AX84" s="264"/>
      <c r="AY84" s="264"/>
      <c r="AZ84" s="264"/>
      <c r="BA84" s="264"/>
      <c r="BB84" s="264"/>
      <c r="BC84" s="264"/>
      <c r="BD84" s="797"/>
      <c r="BE84" s="797"/>
      <c r="BF84" s="797"/>
      <c r="BG84" s="811"/>
      <c r="BH84" s="264"/>
      <c r="BI84" s="264"/>
      <c r="BJ84" s="264"/>
      <c r="BK84" s="264"/>
      <c r="BL84" s="264"/>
      <c r="BM84" s="264"/>
      <c r="BN84" s="264"/>
      <c r="BO84" s="264"/>
      <c r="BP84" s="264"/>
      <c r="BQ84" s="264"/>
      <c r="BR84" s="264"/>
      <c r="BS84" s="264"/>
      <c r="BT84" s="264"/>
      <c r="BU84" s="264"/>
      <c r="BV84" s="264"/>
    </row>
    <row r="85" spans="1:74" x14ac:dyDescent="0.2">
      <c r="A85" s="262"/>
      <c r="B85" s="261"/>
      <c r="C85" s="264"/>
      <c r="D85" s="264"/>
      <c r="E85" s="264"/>
      <c r="F85" s="264"/>
      <c r="G85" s="264"/>
      <c r="H85" s="264"/>
      <c r="I85" s="264"/>
      <c r="J85" s="264"/>
      <c r="K85" s="264"/>
      <c r="L85" s="264"/>
      <c r="M85" s="264"/>
      <c r="N85" s="264"/>
      <c r="O85" s="264"/>
      <c r="P85" s="264"/>
      <c r="Q85" s="264"/>
      <c r="R85" s="264"/>
      <c r="S85" s="264"/>
      <c r="T85" s="264"/>
      <c r="U85" s="264"/>
      <c r="V85" s="264"/>
      <c r="W85" s="264"/>
      <c r="X85" s="264"/>
      <c r="Y85" s="264"/>
      <c r="Z85" s="264"/>
      <c r="AA85" s="264"/>
      <c r="AB85" s="264"/>
      <c r="AC85" s="264"/>
      <c r="AD85" s="264"/>
      <c r="AE85" s="264"/>
      <c r="AF85" s="264"/>
      <c r="AG85" s="264"/>
      <c r="AH85" s="264"/>
      <c r="AI85" s="264"/>
      <c r="AJ85" s="264"/>
      <c r="AK85" s="264"/>
      <c r="AL85" s="264"/>
      <c r="AM85" s="264"/>
      <c r="AN85" s="264"/>
      <c r="AO85" s="264"/>
      <c r="AP85" s="264"/>
      <c r="AQ85" s="264"/>
      <c r="AR85" s="264"/>
      <c r="AS85" s="264"/>
      <c r="AT85" s="264"/>
      <c r="AU85" s="264"/>
      <c r="AV85" s="264"/>
      <c r="AW85" s="264"/>
      <c r="AX85" s="264"/>
      <c r="AY85" s="264"/>
      <c r="AZ85" s="264"/>
      <c r="BA85" s="264"/>
      <c r="BB85" s="264"/>
      <c r="BC85" s="264"/>
      <c r="BD85" s="797"/>
      <c r="BE85" s="797"/>
      <c r="BF85" s="797"/>
      <c r="BG85" s="811"/>
      <c r="BH85" s="264"/>
      <c r="BI85" s="264"/>
      <c r="BJ85" s="264"/>
      <c r="BK85" s="264"/>
      <c r="BL85" s="264"/>
      <c r="BM85" s="264"/>
      <c r="BN85" s="264"/>
      <c r="BO85" s="264"/>
      <c r="BP85" s="264"/>
      <c r="BQ85" s="264"/>
      <c r="BR85" s="264"/>
      <c r="BS85" s="264"/>
      <c r="BT85" s="264"/>
      <c r="BU85" s="264"/>
      <c r="BV85" s="264"/>
    </row>
    <row r="86" spans="1:74" x14ac:dyDescent="0.2">
      <c r="A86" s="262"/>
      <c r="B86" s="261"/>
      <c r="C86" s="264"/>
      <c r="D86" s="264"/>
      <c r="E86" s="264"/>
      <c r="F86" s="264"/>
      <c r="G86" s="264"/>
      <c r="H86" s="264"/>
      <c r="I86" s="264"/>
      <c r="J86" s="264"/>
      <c r="K86" s="264"/>
      <c r="L86" s="264"/>
      <c r="M86" s="264"/>
      <c r="N86" s="264"/>
      <c r="O86" s="264"/>
      <c r="P86" s="264"/>
      <c r="Q86" s="264"/>
      <c r="R86" s="264"/>
      <c r="S86" s="264"/>
      <c r="T86" s="264"/>
      <c r="U86" s="264"/>
      <c r="V86" s="264"/>
      <c r="W86" s="264"/>
      <c r="X86" s="264"/>
      <c r="Y86" s="264"/>
      <c r="Z86" s="264"/>
      <c r="AA86" s="264"/>
      <c r="AB86" s="264"/>
      <c r="AC86" s="264"/>
      <c r="AD86" s="264"/>
      <c r="AE86" s="264"/>
      <c r="AF86" s="264"/>
      <c r="AG86" s="264"/>
      <c r="AH86" s="264"/>
      <c r="AI86" s="264"/>
      <c r="AJ86" s="264"/>
      <c r="AK86" s="264"/>
      <c r="AL86" s="264"/>
      <c r="AM86" s="264"/>
      <c r="AN86" s="264"/>
      <c r="AO86" s="264"/>
      <c r="AP86" s="264"/>
      <c r="AQ86" s="264"/>
      <c r="AR86" s="264"/>
      <c r="AS86" s="264"/>
      <c r="AT86" s="264"/>
      <c r="AU86" s="264"/>
      <c r="AV86" s="264"/>
      <c r="AW86" s="264"/>
      <c r="AX86" s="264"/>
      <c r="AY86" s="264"/>
      <c r="AZ86" s="264"/>
      <c r="BA86" s="264"/>
      <c r="BB86" s="264"/>
      <c r="BC86" s="264"/>
      <c r="BD86" s="797"/>
      <c r="BE86" s="797"/>
      <c r="BF86" s="797"/>
      <c r="BG86" s="811"/>
      <c r="BH86" s="264"/>
      <c r="BI86" s="264"/>
      <c r="BJ86" s="264"/>
      <c r="BK86" s="264"/>
      <c r="BL86" s="264"/>
      <c r="BM86" s="264"/>
      <c r="BN86" s="264"/>
      <c r="BO86" s="264"/>
      <c r="BP86" s="264"/>
      <c r="BQ86" s="264"/>
      <c r="BR86" s="264"/>
      <c r="BS86" s="264"/>
      <c r="BT86" s="264"/>
      <c r="BU86" s="264"/>
      <c r="BV86" s="264"/>
    </row>
    <row r="87" spans="1:74" x14ac:dyDescent="0.2">
      <c r="B87" s="263"/>
      <c r="C87" s="264"/>
      <c r="D87" s="264"/>
      <c r="E87" s="264"/>
      <c r="F87" s="264"/>
      <c r="G87" s="264"/>
      <c r="H87" s="264"/>
      <c r="I87" s="264"/>
      <c r="J87" s="264"/>
      <c r="K87" s="264"/>
      <c r="L87" s="264"/>
      <c r="M87" s="264"/>
      <c r="N87" s="264"/>
      <c r="O87" s="264"/>
      <c r="P87" s="264"/>
      <c r="Q87" s="264"/>
      <c r="R87" s="264"/>
      <c r="S87" s="264"/>
      <c r="T87" s="264"/>
      <c r="U87" s="264"/>
      <c r="V87" s="264"/>
      <c r="W87" s="264"/>
      <c r="X87" s="264"/>
      <c r="Y87" s="264"/>
      <c r="Z87" s="264"/>
      <c r="AA87" s="264"/>
      <c r="AB87" s="264"/>
      <c r="AC87" s="264"/>
      <c r="AD87" s="264"/>
      <c r="AE87" s="264"/>
      <c r="AF87" s="264"/>
      <c r="AG87" s="264"/>
      <c r="AH87" s="264"/>
      <c r="AI87" s="264"/>
      <c r="AJ87" s="264"/>
      <c r="AK87" s="264"/>
      <c r="AL87" s="264"/>
      <c r="AM87" s="264"/>
      <c r="AN87" s="264"/>
      <c r="AO87" s="264"/>
      <c r="AP87" s="264"/>
      <c r="AQ87" s="264"/>
      <c r="AR87" s="264"/>
      <c r="AS87" s="264"/>
      <c r="AT87" s="264"/>
      <c r="AU87" s="264"/>
      <c r="AV87" s="264"/>
      <c r="AW87" s="264"/>
      <c r="AX87" s="264"/>
      <c r="AY87" s="264"/>
      <c r="AZ87" s="264"/>
      <c r="BA87" s="264"/>
      <c r="BB87" s="264"/>
      <c r="BC87" s="264"/>
      <c r="BD87" s="797"/>
      <c r="BE87" s="797"/>
      <c r="BF87" s="797"/>
      <c r="BG87" s="811"/>
      <c r="BH87" s="264"/>
      <c r="BI87" s="264"/>
      <c r="BJ87" s="264"/>
      <c r="BK87" s="264"/>
      <c r="BL87" s="264"/>
      <c r="BM87" s="264"/>
      <c r="BN87" s="264"/>
      <c r="BO87" s="264"/>
      <c r="BP87" s="264"/>
      <c r="BQ87" s="264"/>
      <c r="BR87" s="264"/>
      <c r="BS87" s="264"/>
      <c r="BT87" s="264"/>
      <c r="BU87" s="264"/>
      <c r="BV87" s="264"/>
    </row>
    <row r="88" spans="1:74" x14ac:dyDescent="0.2">
      <c r="B88" s="261"/>
      <c r="C88" s="264"/>
      <c r="D88" s="264"/>
      <c r="E88" s="264"/>
      <c r="F88" s="264"/>
      <c r="G88" s="264"/>
      <c r="H88" s="264"/>
      <c r="I88" s="264"/>
      <c r="J88" s="264"/>
      <c r="K88" s="264"/>
      <c r="L88" s="264"/>
      <c r="M88" s="264"/>
      <c r="N88" s="264"/>
      <c r="O88" s="264"/>
      <c r="P88" s="264"/>
      <c r="Q88" s="264"/>
      <c r="R88" s="264"/>
      <c r="S88" s="264"/>
      <c r="T88" s="264"/>
      <c r="U88" s="264"/>
      <c r="V88" s="264"/>
      <c r="W88" s="264"/>
      <c r="X88" s="264"/>
      <c r="Y88" s="264"/>
      <c r="Z88" s="264"/>
      <c r="AA88" s="264"/>
      <c r="AB88" s="264"/>
      <c r="AC88" s="264"/>
      <c r="AD88" s="264"/>
      <c r="AE88" s="264"/>
      <c r="AF88" s="264"/>
      <c r="AG88" s="264"/>
      <c r="AH88" s="264"/>
      <c r="AI88" s="264"/>
      <c r="AJ88" s="264"/>
      <c r="AK88" s="264"/>
      <c r="AL88" s="264"/>
      <c r="AM88" s="264"/>
      <c r="AN88" s="264"/>
      <c r="AO88" s="264"/>
      <c r="AP88" s="264"/>
      <c r="AQ88" s="264"/>
      <c r="AR88" s="264"/>
      <c r="AS88" s="264"/>
      <c r="AT88" s="264"/>
      <c r="AU88" s="264"/>
      <c r="AV88" s="264"/>
      <c r="AW88" s="264"/>
      <c r="AX88" s="264"/>
      <c r="AY88" s="264"/>
      <c r="AZ88" s="264"/>
      <c r="BA88" s="264"/>
      <c r="BB88" s="264"/>
      <c r="BC88" s="264"/>
      <c r="BD88" s="797"/>
      <c r="BE88" s="797"/>
      <c r="BF88" s="797"/>
      <c r="BG88" s="811"/>
      <c r="BH88" s="264"/>
      <c r="BI88" s="264"/>
      <c r="BJ88" s="264"/>
      <c r="BK88" s="264"/>
      <c r="BL88" s="264"/>
      <c r="BM88" s="264"/>
      <c r="BN88" s="264"/>
      <c r="BO88" s="264"/>
      <c r="BP88" s="264"/>
      <c r="BQ88" s="264"/>
      <c r="BR88" s="264"/>
      <c r="BS88" s="264"/>
      <c r="BT88" s="264"/>
      <c r="BU88" s="264"/>
      <c r="BV88" s="264"/>
    </row>
    <row r="89" spans="1:74" x14ac:dyDescent="0.2">
      <c r="A89" s="262"/>
      <c r="B89" s="261"/>
      <c r="C89" s="264"/>
      <c r="D89" s="264"/>
      <c r="E89" s="264"/>
      <c r="F89" s="264"/>
      <c r="G89" s="264"/>
      <c r="H89" s="264"/>
      <c r="I89" s="264"/>
      <c r="J89" s="264"/>
      <c r="K89" s="264"/>
      <c r="L89" s="264"/>
      <c r="M89" s="264"/>
      <c r="N89" s="264"/>
      <c r="O89" s="264"/>
      <c r="P89" s="264"/>
      <c r="Q89" s="264"/>
      <c r="R89" s="264"/>
      <c r="S89" s="264"/>
      <c r="T89" s="264"/>
      <c r="U89" s="264"/>
      <c r="V89" s="264"/>
      <c r="W89" s="264"/>
      <c r="X89" s="264"/>
      <c r="Y89" s="264"/>
      <c r="Z89" s="264"/>
      <c r="AA89" s="264"/>
      <c r="AB89" s="264"/>
      <c r="AC89" s="264"/>
      <c r="AD89" s="264"/>
      <c r="AE89" s="264"/>
      <c r="AF89" s="264"/>
      <c r="AG89" s="264"/>
      <c r="AH89" s="264"/>
      <c r="AI89" s="264"/>
      <c r="AJ89" s="264"/>
      <c r="AK89" s="264"/>
      <c r="AL89" s="264"/>
      <c r="AM89" s="264"/>
      <c r="AN89" s="264"/>
      <c r="AO89" s="264"/>
      <c r="AP89" s="264"/>
      <c r="AQ89" s="264"/>
      <c r="AR89" s="264"/>
      <c r="AS89" s="264"/>
      <c r="AT89" s="264"/>
      <c r="AU89" s="264"/>
      <c r="AV89" s="264"/>
      <c r="AW89" s="264"/>
      <c r="AX89" s="264"/>
      <c r="AY89" s="264"/>
      <c r="AZ89" s="264"/>
      <c r="BA89" s="264"/>
      <c r="BB89" s="264"/>
      <c r="BC89" s="264"/>
      <c r="BD89" s="797"/>
      <c r="BE89" s="797"/>
      <c r="BF89" s="797"/>
      <c r="BG89" s="811"/>
      <c r="BH89" s="264"/>
      <c r="BI89" s="264"/>
      <c r="BJ89" s="264"/>
      <c r="BK89" s="264"/>
      <c r="BL89" s="264"/>
      <c r="BM89" s="264"/>
      <c r="BN89" s="264"/>
      <c r="BO89" s="264"/>
      <c r="BP89" s="264"/>
      <c r="BQ89" s="264"/>
      <c r="BR89" s="264"/>
      <c r="BS89" s="264"/>
      <c r="BT89" s="264"/>
      <c r="BU89" s="264"/>
      <c r="BV89" s="264"/>
    </row>
    <row r="91" spans="1:74" x14ac:dyDescent="0.2">
      <c r="B91" s="263"/>
      <c r="C91" s="264"/>
      <c r="D91" s="264"/>
      <c r="E91" s="264"/>
      <c r="F91" s="264"/>
      <c r="G91" s="264"/>
      <c r="H91" s="264"/>
      <c r="I91" s="264"/>
      <c r="J91" s="264"/>
      <c r="K91" s="264"/>
      <c r="L91" s="264"/>
      <c r="M91" s="264"/>
      <c r="N91" s="264"/>
      <c r="O91" s="264"/>
      <c r="P91" s="264"/>
      <c r="Q91" s="264"/>
      <c r="R91" s="264"/>
      <c r="S91" s="264"/>
      <c r="T91" s="264"/>
      <c r="U91" s="264"/>
      <c r="V91" s="264"/>
      <c r="W91" s="264"/>
      <c r="X91" s="264"/>
      <c r="Y91" s="264"/>
      <c r="Z91" s="264"/>
      <c r="AA91" s="264"/>
      <c r="AB91" s="264"/>
      <c r="AC91" s="264"/>
      <c r="AD91" s="264"/>
      <c r="AE91" s="264"/>
      <c r="AF91" s="264"/>
      <c r="AG91" s="264"/>
      <c r="AH91" s="264"/>
      <c r="AI91" s="264"/>
      <c r="AJ91" s="264"/>
      <c r="AK91" s="264"/>
      <c r="AL91" s="264"/>
      <c r="AM91" s="264"/>
      <c r="AN91" s="264"/>
      <c r="AO91" s="264"/>
      <c r="AP91" s="264"/>
      <c r="AQ91" s="264"/>
      <c r="AR91" s="264"/>
      <c r="AS91" s="264"/>
      <c r="AT91" s="264"/>
      <c r="AU91" s="264"/>
      <c r="AV91" s="264"/>
      <c r="AW91" s="264"/>
      <c r="AX91" s="264"/>
      <c r="AY91" s="264"/>
      <c r="AZ91" s="264"/>
      <c r="BA91" s="264"/>
      <c r="BB91" s="264"/>
      <c r="BC91" s="264"/>
      <c r="BD91" s="797"/>
      <c r="BE91" s="797"/>
      <c r="BF91" s="797"/>
      <c r="BG91" s="811"/>
      <c r="BH91" s="264"/>
      <c r="BI91" s="264"/>
      <c r="BJ91" s="264"/>
      <c r="BK91" s="264"/>
      <c r="BL91" s="264"/>
      <c r="BM91" s="264"/>
      <c r="BN91" s="264"/>
      <c r="BO91" s="264"/>
      <c r="BP91" s="264"/>
      <c r="BQ91" s="264"/>
      <c r="BR91" s="264"/>
      <c r="BS91" s="264"/>
      <c r="BT91" s="264"/>
      <c r="BU91" s="264"/>
      <c r="BV91" s="264"/>
    </row>
    <row r="92" spans="1:74" x14ac:dyDescent="0.2">
      <c r="B92" s="261"/>
      <c r="C92" s="264"/>
      <c r="D92" s="264"/>
      <c r="E92" s="264"/>
      <c r="F92" s="264"/>
      <c r="G92" s="264"/>
      <c r="H92" s="264"/>
      <c r="I92" s="264"/>
      <c r="J92" s="264"/>
      <c r="K92" s="264"/>
      <c r="L92" s="264"/>
      <c r="M92" s="264"/>
      <c r="N92" s="264"/>
      <c r="O92" s="264"/>
      <c r="P92" s="264"/>
      <c r="Q92" s="264"/>
      <c r="R92" s="264"/>
      <c r="S92" s="264"/>
      <c r="T92" s="264"/>
      <c r="U92" s="264"/>
      <c r="V92" s="264"/>
      <c r="W92" s="264"/>
      <c r="X92" s="264"/>
      <c r="Y92" s="264"/>
      <c r="Z92" s="264"/>
      <c r="AA92" s="264"/>
      <c r="AB92" s="264"/>
      <c r="AC92" s="264"/>
      <c r="AD92" s="264"/>
      <c r="AE92" s="264"/>
      <c r="AF92" s="264"/>
      <c r="AG92" s="264"/>
      <c r="AH92" s="264"/>
      <c r="AI92" s="264"/>
      <c r="AJ92" s="264"/>
      <c r="AK92" s="264"/>
      <c r="AL92" s="264"/>
      <c r="AM92" s="264"/>
      <c r="AN92" s="264"/>
      <c r="AO92" s="264"/>
      <c r="AP92" s="264"/>
      <c r="AQ92" s="264"/>
      <c r="AR92" s="264"/>
      <c r="AS92" s="264"/>
      <c r="AT92" s="264"/>
      <c r="AU92" s="264"/>
      <c r="AV92" s="264"/>
      <c r="AW92" s="264"/>
      <c r="AX92" s="264"/>
      <c r="AY92" s="264"/>
      <c r="AZ92" s="264"/>
      <c r="BA92" s="264"/>
      <c r="BB92" s="264"/>
      <c r="BC92" s="264"/>
      <c r="BD92" s="797"/>
      <c r="BE92" s="797"/>
      <c r="BF92" s="797"/>
      <c r="BG92" s="811"/>
      <c r="BH92" s="264"/>
      <c r="BI92" s="264"/>
      <c r="BJ92" s="264"/>
      <c r="BK92" s="264"/>
      <c r="BL92" s="264"/>
      <c r="BM92" s="264"/>
      <c r="BN92" s="264"/>
      <c r="BO92" s="264"/>
      <c r="BP92" s="264"/>
      <c r="BQ92" s="264"/>
      <c r="BR92" s="264"/>
      <c r="BS92" s="264"/>
      <c r="BT92" s="264"/>
      <c r="BU92" s="264"/>
      <c r="BV92" s="264"/>
    </row>
    <row r="93" spans="1:74" x14ac:dyDescent="0.2">
      <c r="A93" s="262"/>
      <c r="B93" s="261"/>
      <c r="C93" s="264"/>
      <c r="D93" s="264"/>
      <c r="E93" s="264"/>
      <c r="F93" s="264"/>
      <c r="G93" s="264"/>
      <c r="H93" s="264"/>
      <c r="I93" s="264"/>
      <c r="J93" s="264"/>
      <c r="K93" s="264"/>
      <c r="L93" s="264"/>
      <c r="M93" s="264"/>
      <c r="N93" s="264"/>
      <c r="O93" s="264"/>
      <c r="P93" s="264"/>
      <c r="Q93" s="264"/>
      <c r="R93" s="264"/>
      <c r="S93" s="264"/>
      <c r="T93" s="264"/>
      <c r="U93" s="264"/>
      <c r="V93" s="264"/>
      <c r="W93" s="264"/>
      <c r="X93" s="264"/>
      <c r="Y93" s="264"/>
      <c r="Z93" s="264"/>
      <c r="AA93" s="264"/>
      <c r="AB93" s="264"/>
      <c r="AC93" s="264"/>
      <c r="AD93" s="264"/>
      <c r="AE93" s="264"/>
      <c r="AF93" s="264"/>
      <c r="AG93" s="264"/>
      <c r="AH93" s="264"/>
      <c r="AI93" s="264"/>
      <c r="AJ93" s="264"/>
      <c r="AK93" s="264"/>
      <c r="AL93" s="264"/>
      <c r="AM93" s="264"/>
      <c r="AN93" s="264"/>
      <c r="AO93" s="264"/>
      <c r="AP93" s="264"/>
      <c r="AQ93" s="264"/>
      <c r="AR93" s="264"/>
      <c r="AS93" s="264"/>
      <c r="AT93" s="264"/>
      <c r="AU93" s="264"/>
      <c r="AV93" s="264"/>
      <c r="AW93" s="264"/>
      <c r="AX93" s="264"/>
      <c r="AY93" s="264"/>
      <c r="AZ93" s="264"/>
      <c r="BA93" s="264"/>
      <c r="BB93" s="264"/>
      <c r="BC93" s="264"/>
      <c r="BD93" s="797"/>
      <c r="BE93" s="797"/>
      <c r="BF93" s="797"/>
      <c r="BG93" s="811"/>
      <c r="BH93" s="264"/>
      <c r="BI93" s="264"/>
      <c r="BJ93" s="264"/>
      <c r="BK93" s="264"/>
      <c r="BL93" s="264"/>
      <c r="BM93" s="264"/>
      <c r="BN93" s="264"/>
      <c r="BO93" s="264"/>
      <c r="BP93" s="264"/>
      <c r="BQ93" s="264"/>
      <c r="BR93" s="264"/>
      <c r="BS93" s="264"/>
      <c r="BT93" s="264"/>
      <c r="BU93" s="264"/>
      <c r="BV93" s="264"/>
    </row>
    <row r="95" spans="1:74" x14ac:dyDescent="0.2">
      <c r="B95" s="263"/>
      <c r="C95" s="265"/>
      <c r="D95" s="265"/>
      <c r="E95" s="265"/>
      <c r="F95" s="265"/>
      <c r="G95" s="265"/>
      <c r="H95" s="265"/>
      <c r="I95" s="265"/>
      <c r="J95" s="265"/>
      <c r="K95" s="265"/>
      <c r="L95" s="265"/>
      <c r="M95" s="265"/>
      <c r="N95" s="265"/>
      <c r="O95" s="265"/>
      <c r="P95" s="265"/>
      <c r="Q95" s="265"/>
      <c r="R95" s="265"/>
      <c r="S95" s="265"/>
      <c r="T95" s="265"/>
      <c r="U95" s="265"/>
      <c r="V95" s="265"/>
      <c r="W95" s="265"/>
      <c r="X95" s="265"/>
      <c r="Y95" s="265"/>
      <c r="Z95" s="265"/>
      <c r="AA95" s="265"/>
      <c r="AB95" s="265"/>
      <c r="AC95" s="265"/>
      <c r="AD95" s="265"/>
      <c r="AE95" s="265"/>
      <c r="AF95" s="265"/>
      <c r="AG95" s="265"/>
      <c r="AH95" s="265"/>
      <c r="AI95" s="265"/>
      <c r="AJ95" s="265"/>
      <c r="AK95" s="265"/>
      <c r="AL95" s="265"/>
      <c r="AM95" s="265"/>
      <c r="AN95" s="265"/>
      <c r="AO95" s="265"/>
      <c r="AP95" s="265"/>
      <c r="AQ95" s="265"/>
      <c r="AR95" s="265"/>
      <c r="AS95" s="265"/>
      <c r="AT95" s="265"/>
      <c r="AU95" s="265"/>
      <c r="AV95" s="265"/>
      <c r="AW95" s="265"/>
      <c r="AX95" s="265"/>
      <c r="AY95" s="265"/>
      <c r="AZ95" s="265"/>
      <c r="BA95" s="265"/>
      <c r="BB95" s="265"/>
      <c r="BC95" s="265"/>
      <c r="BD95" s="798"/>
      <c r="BE95" s="798"/>
      <c r="BF95" s="798"/>
      <c r="BG95" s="812"/>
      <c r="BH95" s="265"/>
      <c r="BI95" s="265"/>
      <c r="BJ95" s="265"/>
      <c r="BK95" s="265"/>
      <c r="BL95" s="265"/>
      <c r="BM95" s="265"/>
      <c r="BN95" s="265"/>
      <c r="BO95" s="265"/>
      <c r="BP95" s="265"/>
      <c r="BQ95" s="265"/>
      <c r="BR95" s="265"/>
      <c r="BS95" s="265"/>
      <c r="BT95" s="265"/>
      <c r="BU95" s="265"/>
      <c r="BV95" s="265"/>
    </row>
    <row r="96" spans="1:74" x14ac:dyDescent="0.2">
      <c r="B96" s="261"/>
      <c r="C96" s="265"/>
      <c r="D96" s="265"/>
      <c r="E96" s="265"/>
      <c r="F96" s="265"/>
      <c r="G96" s="265"/>
      <c r="H96" s="265"/>
      <c r="I96" s="265"/>
      <c r="J96" s="265"/>
      <c r="K96" s="265"/>
      <c r="L96" s="265"/>
      <c r="M96" s="265"/>
      <c r="N96" s="265"/>
      <c r="O96" s="265"/>
      <c r="P96" s="265"/>
      <c r="Q96" s="265"/>
      <c r="R96" s="265"/>
      <c r="S96" s="265"/>
      <c r="T96" s="265"/>
      <c r="U96" s="265"/>
      <c r="V96" s="265"/>
      <c r="W96" s="265"/>
      <c r="X96" s="265"/>
      <c r="Y96" s="265"/>
      <c r="Z96" s="265"/>
      <c r="AA96" s="265"/>
      <c r="AB96" s="265"/>
      <c r="AC96" s="265"/>
      <c r="AD96" s="265"/>
      <c r="AE96" s="265"/>
      <c r="AF96" s="265"/>
      <c r="AG96" s="265"/>
      <c r="AH96" s="265"/>
      <c r="AI96" s="265"/>
      <c r="AJ96" s="265"/>
      <c r="AK96" s="265"/>
      <c r="AL96" s="265"/>
      <c r="AM96" s="265"/>
      <c r="AN96" s="265"/>
      <c r="AO96" s="265"/>
      <c r="AP96" s="265"/>
      <c r="AQ96" s="265"/>
      <c r="AR96" s="265"/>
      <c r="AS96" s="265"/>
      <c r="AT96" s="265"/>
      <c r="AU96" s="265"/>
      <c r="AV96" s="265"/>
      <c r="AW96" s="265"/>
      <c r="AX96" s="265"/>
      <c r="AY96" s="265"/>
      <c r="AZ96" s="265"/>
      <c r="BA96" s="265"/>
      <c r="BB96" s="265"/>
      <c r="BC96" s="265"/>
      <c r="BD96" s="798"/>
      <c r="BE96" s="798"/>
      <c r="BF96" s="798"/>
      <c r="BG96" s="812"/>
      <c r="BH96" s="265"/>
      <c r="BI96" s="265"/>
      <c r="BJ96" s="265"/>
      <c r="BK96" s="265"/>
      <c r="BL96" s="265"/>
      <c r="BM96" s="265"/>
      <c r="BN96" s="265"/>
      <c r="BO96" s="265"/>
      <c r="BP96" s="265"/>
      <c r="BQ96" s="265"/>
      <c r="BR96" s="265"/>
      <c r="BS96" s="265"/>
      <c r="BT96" s="265"/>
      <c r="BU96" s="265"/>
      <c r="BV96" s="265"/>
    </row>
    <row r="97" spans="1:74" x14ac:dyDescent="0.2">
      <c r="A97" s="262"/>
      <c r="B97" s="261"/>
      <c r="C97" s="264"/>
      <c r="D97" s="264"/>
      <c r="E97" s="264"/>
      <c r="F97" s="264"/>
      <c r="G97" s="264"/>
      <c r="H97" s="264"/>
      <c r="I97" s="264"/>
      <c r="J97" s="264"/>
      <c r="K97" s="264"/>
      <c r="L97" s="264"/>
      <c r="M97" s="264"/>
      <c r="N97" s="264"/>
      <c r="O97" s="264"/>
      <c r="P97" s="264"/>
      <c r="Q97" s="264"/>
      <c r="R97" s="264"/>
      <c r="S97" s="264"/>
      <c r="T97" s="264"/>
      <c r="U97" s="264"/>
      <c r="V97" s="264"/>
      <c r="W97" s="264"/>
      <c r="X97" s="264"/>
      <c r="Y97" s="264"/>
      <c r="Z97" s="264"/>
      <c r="AA97" s="264"/>
      <c r="AB97" s="264"/>
      <c r="AC97" s="264"/>
      <c r="AD97" s="264"/>
      <c r="AE97" s="264"/>
      <c r="AF97" s="264"/>
      <c r="AG97" s="264"/>
      <c r="AH97" s="264"/>
      <c r="AI97" s="264"/>
      <c r="AJ97" s="264"/>
      <c r="AK97" s="264"/>
      <c r="AL97" s="264"/>
      <c r="AM97" s="264"/>
      <c r="AN97" s="264"/>
      <c r="AO97" s="264"/>
      <c r="AP97" s="264"/>
      <c r="AQ97" s="264"/>
      <c r="AR97" s="264"/>
      <c r="AS97" s="264"/>
      <c r="AT97" s="264"/>
      <c r="AU97" s="264"/>
      <c r="AV97" s="264"/>
      <c r="AW97" s="264"/>
      <c r="AX97" s="264"/>
      <c r="AY97" s="264"/>
      <c r="AZ97" s="264"/>
      <c r="BA97" s="264"/>
      <c r="BB97" s="264"/>
      <c r="BC97" s="264"/>
      <c r="BD97" s="797"/>
      <c r="BE97" s="797"/>
      <c r="BF97" s="797"/>
      <c r="BG97" s="811"/>
      <c r="BH97" s="264"/>
      <c r="BI97" s="264"/>
      <c r="BJ97" s="264"/>
      <c r="BK97" s="264"/>
      <c r="BL97" s="264"/>
      <c r="BM97" s="264"/>
      <c r="BN97" s="264"/>
      <c r="BO97" s="264"/>
      <c r="BP97" s="264"/>
      <c r="BQ97" s="264"/>
      <c r="BR97" s="264"/>
      <c r="BS97" s="264"/>
      <c r="BT97" s="264"/>
      <c r="BU97" s="264"/>
      <c r="BV97" s="264"/>
    </row>
    <row r="99" spans="1:74" x14ac:dyDescent="0.2">
      <c r="C99" s="266"/>
      <c r="D99" s="266"/>
      <c r="E99" s="266"/>
      <c r="F99" s="266"/>
      <c r="G99" s="266"/>
      <c r="H99" s="266"/>
      <c r="I99" s="266"/>
      <c r="J99" s="266"/>
      <c r="K99" s="266"/>
      <c r="L99" s="266"/>
      <c r="M99" s="266"/>
      <c r="N99" s="266"/>
      <c r="O99" s="266"/>
      <c r="P99" s="266"/>
      <c r="Q99" s="266"/>
      <c r="R99" s="266"/>
      <c r="S99" s="266"/>
      <c r="T99" s="266"/>
      <c r="U99" s="266"/>
      <c r="V99" s="266"/>
      <c r="W99" s="266"/>
      <c r="X99" s="266"/>
      <c r="Y99" s="266"/>
      <c r="Z99" s="266"/>
      <c r="AA99" s="266"/>
      <c r="AB99" s="266"/>
      <c r="AC99" s="266"/>
      <c r="AD99" s="266"/>
      <c r="AE99" s="266"/>
      <c r="AF99" s="266"/>
      <c r="AG99" s="266"/>
      <c r="AH99" s="266"/>
      <c r="AI99" s="266"/>
      <c r="AJ99" s="266"/>
      <c r="AK99" s="266"/>
      <c r="AL99" s="266"/>
      <c r="AM99" s="266"/>
      <c r="AN99" s="266"/>
      <c r="AO99" s="266"/>
      <c r="AP99" s="266"/>
      <c r="AQ99" s="266"/>
      <c r="AR99" s="266"/>
      <c r="AS99" s="266"/>
      <c r="AT99" s="266"/>
      <c r="AU99" s="266"/>
      <c r="AV99" s="266"/>
      <c r="AW99" s="266"/>
      <c r="AX99" s="266"/>
      <c r="AY99" s="266"/>
      <c r="AZ99" s="266"/>
      <c r="BA99" s="266"/>
      <c r="BB99" s="266"/>
      <c r="BC99" s="266"/>
      <c r="BD99" s="799"/>
      <c r="BE99" s="799"/>
      <c r="BF99" s="799"/>
      <c r="BG99" s="813"/>
      <c r="BH99" s="266"/>
      <c r="BI99" s="266"/>
      <c r="BJ99" s="266"/>
      <c r="BK99" s="266"/>
      <c r="BL99" s="266"/>
      <c r="BM99" s="266"/>
      <c r="BN99" s="266"/>
      <c r="BO99" s="266"/>
      <c r="BP99" s="266"/>
      <c r="BQ99" s="266"/>
      <c r="BR99" s="266"/>
      <c r="BS99" s="266"/>
      <c r="BT99" s="266"/>
      <c r="BU99" s="266"/>
      <c r="BV99" s="266"/>
    </row>
    <row r="100" spans="1:74" x14ac:dyDescent="0.2">
      <c r="C100" s="267"/>
      <c r="D100" s="267"/>
      <c r="E100" s="267"/>
      <c r="F100" s="267"/>
      <c r="G100" s="267"/>
      <c r="H100" s="267"/>
      <c r="I100" s="267"/>
      <c r="J100" s="267"/>
      <c r="K100" s="267"/>
      <c r="L100" s="267"/>
      <c r="M100" s="267"/>
      <c r="N100" s="267"/>
      <c r="O100" s="267"/>
      <c r="P100" s="267"/>
      <c r="Q100" s="267"/>
      <c r="R100" s="267"/>
      <c r="S100" s="267"/>
      <c r="T100" s="267"/>
      <c r="U100" s="267"/>
      <c r="V100" s="267"/>
      <c r="W100" s="267"/>
      <c r="X100" s="267"/>
      <c r="Y100" s="267"/>
      <c r="Z100" s="267"/>
      <c r="AA100" s="267"/>
      <c r="AB100" s="267"/>
      <c r="AC100" s="267"/>
      <c r="AD100" s="267"/>
      <c r="AE100" s="267"/>
      <c r="AF100" s="267"/>
      <c r="AG100" s="267"/>
      <c r="AH100" s="267"/>
      <c r="AI100" s="267"/>
      <c r="AJ100" s="267"/>
      <c r="AK100" s="267"/>
      <c r="AL100" s="267"/>
      <c r="AM100" s="267"/>
      <c r="AN100" s="267"/>
      <c r="AO100" s="267"/>
      <c r="AP100" s="267"/>
      <c r="AQ100" s="267"/>
      <c r="AR100" s="267"/>
      <c r="AS100" s="267"/>
      <c r="AT100" s="267"/>
      <c r="AU100" s="267"/>
      <c r="AV100" s="267"/>
      <c r="AW100" s="267"/>
      <c r="AX100" s="267"/>
      <c r="AY100" s="267"/>
      <c r="AZ100" s="267"/>
      <c r="BA100" s="267"/>
      <c r="BB100" s="267"/>
      <c r="BC100" s="267"/>
      <c r="BD100" s="800"/>
      <c r="BE100" s="800"/>
      <c r="BF100" s="800"/>
      <c r="BG100" s="814"/>
      <c r="BH100" s="267"/>
      <c r="BI100" s="267"/>
      <c r="BJ100" s="267"/>
      <c r="BK100" s="267"/>
      <c r="BL100" s="267"/>
      <c r="BM100" s="267"/>
      <c r="BN100" s="267"/>
      <c r="BO100" s="267"/>
      <c r="BP100" s="267"/>
      <c r="BQ100" s="267"/>
      <c r="BR100" s="267"/>
      <c r="BS100" s="267"/>
      <c r="BT100" s="267"/>
      <c r="BU100" s="267"/>
      <c r="BV100" s="267"/>
    </row>
    <row r="101" spans="1:74" x14ac:dyDescent="0.2">
      <c r="B101" s="261"/>
    </row>
  </sheetData>
  <mergeCells count="20">
    <mergeCell ref="B79:Q79"/>
    <mergeCell ref="A1:A2"/>
    <mergeCell ref="C3:N3"/>
    <mergeCell ref="O3:Z3"/>
    <mergeCell ref="AA3:AL3"/>
    <mergeCell ref="AM3:AX3"/>
    <mergeCell ref="B78:Q78"/>
    <mergeCell ref="B71:Q71"/>
    <mergeCell ref="BK3:BV3"/>
    <mergeCell ref="AY3:BJ3"/>
    <mergeCell ref="B73:Q73"/>
    <mergeCell ref="B75:Q75"/>
    <mergeCell ref="B67:Q67"/>
    <mergeCell ref="B68:Q68"/>
    <mergeCell ref="B69:Q69"/>
    <mergeCell ref="B70:Q70"/>
    <mergeCell ref="B74:Q74"/>
    <mergeCell ref="B77:Q77"/>
    <mergeCell ref="B66:Q66"/>
    <mergeCell ref="B76:R76"/>
  </mergeCells>
  <phoneticPr fontId="0" type="noConversion"/>
  <conditionalFormatting sqref="C81:BV81 C85:BV85 C89:BV89 C93:BV93 C97:BV97 C101:BV101">
    <cfRule type="cellIs" dxfId="3" priority="3" stopIfTrue="1" operator="notEqual">
      <formula>0</formula>
    </cfRule>
  </conditionalFormatting>
  <hyperlinks>
    <hyperlink ref="A1:A2" location="Contents!A1" display="Table of Contents" xr:uid="{00000000-0004-0000-1100-000000000000}"/>
  </hyperlinks>
  <printOptions horizontalCentered="1"/>
  <pageMargins left="0.25" right="0.25" top="0.25" bottom="0.25" header="0.5" footer="0.5"/>
  <pageSetup scale="78"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ransitionEvaluation="1" transitionEntry="1" codeName="Sheet12">
    <pageSetUpPr fitToPage="1"/>
  </sheetPr>
  <dimension ref="A1:BV73"/>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G1" sqref="BG1:BG1048576"/>
    </sheetView>
  </sheetViews>
  <sheetFormatPr defaultColWidth="11" defaultRowHeight="10.199999999999999" x14ac:dyDescent="0.2"/>
  <cols>
    <col min="1" max="1" width="11.5546875" style="248" customWidth="1"/>
    <col min="2" max="2" width="26.44140625" style="248" customWidth="1"/>
    <col min="3" max="55" width="6.5546875" style="248" customWidth="1"/>
    <col min="56" max="58" width="6.5546875" style="801" customWidth="1"/>
    <col min="59" max="59" width="6.5546875" style="815" customWidth="1"/>
    <col min="60" max="74" width="6.5546875" style="248" customWidth="1"/>
    <col min="75" max="249" width="11" style="248"/>
    <col min="250" max="250" width="1.5546875" style="248" customWidth="1"/>
    <col min="251" max="16384" width="11" style="248"/>
  </cols>
  <sheetData>
    <row r="1" spans="1:74" ht="12.75" customHeight="1" x14ac:dyDescent="0.25">
      <c r="A1" s="1008" t="s">
        <v>479</v>
      </c>
      <c r="B1" s="247" t="s">
        <v>764</v>
      </c>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7"/>
      <c r="AI1" s="247"/>
      <c r="AJ1" s="247"/>
      <c r="AK1" s="247"/>
      <c r="AL1" s="247"/>
      <c r="AM1" s="247"/>
      <c r="AN1" s="247"/>
      <c r="AO1" s="247"/>
      <c r="AP1" s="247"/>
      <c r="AQ1" s="247"/>
      <c r="AR1" s="247"/>
      <c r="AS1" s="247"/>
      <c r="AT1" s="247"/>
      <c r="AU1" s="247"/>
      <c r="AV1" s="247"/>
      <c r="AW1" s="247"/>
      <c r="AX1" s="247"/>
      <c r="AY1" s="247"/>
      <c r="AZ1" s="247"/>
      <c r="BA1" s="247"/>
      <c r="BB1" s="247"/>
      <c r="BC1" s="247"/>
      <c r="BD1" s="789"/>
      <c r="BE1" s="789"/>
      <c r="BF1" s="789"/>
      <c r="BG1" s="789"/>
      <c r="BH1" s="247"/>
      <c r="BI1" s="247"/>
      <c r="BJ1" s="247"/>
      <c r="BK1" s="247"/>
      <c r="BL1" s="247"/>
      <c r="BM1" s="247"/>
      <c r="BN1" s="247"/>
      <c r="BO1" s="247"/>
      <c r="BP1" s="247"/>
      <c r="BQ1" s="247"/>
      <c r="BR1" s="247"/>
      <c r="BS1" s="247"/>
      <c r="BT1" s="247"/>
      <c r="BU1" s="247"/>
      <c r="BV1" s="247"/>
    </row>
    <row r="2" spans="1:74" ht="12.75" customHeight="1" x14ac:dyDescent="0.25">
      <c r="A2" s="1009"/>
      <c r="B2" s="243" t="str">
        <f>"U.S. Energy Information Administration  |  Short-Term Energy Outlook  - "&amp;Dates!D1</f>
        <v>U.S. Energy Information Administration  |  Short-Term Energy Outlook  - October 2024</v>
      </c>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c r="AK2" s="249"/>
      <c r="AL2" s="249"/>
      <c r="AM2" s="249"/>
      <c r="AN2" s="249"/>
      <c r="AO2" s="249"/>
      <c r="AP2" s="249"/>
      <c r="AQ2" s="249"/>
      <c r="AR2" s="249"/>
      <c r="AS2" s="249"/>
      <c r="AT2" s="249"/>
      <c r="AU2" s="249"/>
      <c r="AV2" s="249"/>
      <c r="AW2" s="249"/>
      <c r="AX2" s="249"/>
      <c r="AY2" s="249"/>
      <c r="AZ2" s="249"/>
      <c r="BA2" s="249"/>
      <c r="BB2" s="249"/>
      <c r="BC2" s="249"/>
      <c r="BD2" s="790"/>
      <c r="BE2" s="790"/>
      <c r="BF2" s="790"/>
      <c r="BG2" s="804"/>
      <c r="BH2" s="249"/>
      <c r="BI2" s="249"/>
      <c r="BJ2" s="249"/>
      <c r="BK2" s="249"/>
      <c r="BL2" s="249"/>
      <c r="BM2" s="249"/>
      <c r="BN2" s="249"/>
      <c r="BO2" s="249"/>
      <c r="BP2" s="249"/>
      <c r="BQ2" s="249"/>
      <c r="BR2" s="249"/>
      <c r="BS2" s="249"/>
      <c r="BT2" s="249"/>
      <c r="BU2" s="249"/>
      <c r="BV2" s="249"/>
    </row>
    <row r="3" spans="1:74" ht="12.75" customHeight="1" x14ac:dyDescent="0.2">
      <c r="A3" s="356" t="s">
        <v>781</v>
      </c>
      <c r="B3" s="251"/>
      <c r="C3" s="1011">
        <f>Dates!D3</f>
        <v>2020</v>
      </c>
      <c r="D3" s="1012"/>
      <c r="E3" s="1012"/>
      <c r="F3" s="1012"/>
      <c r="G3" s="1012"/>
      <c r="H3" s="1012"/>
      <c r="I3" s="1012"/>
      <c r="J3" s="1012"/>
      <c r="K3" s="1012"/>
      <c r="L3" s="1012"/>
      <c r="M3" s="1012"/>
      <c r="N3" s="1089"/>
      <c r="O3" s="1011">
        <f>C3+1</f>
        <v>2021</v>
      </c>
      <c r="P3" s="1012"/>
      <c r="Q3" s="1012"/>
      <c r="R3" s="1012"/>
      <c r="S3" s="1012"/>
      <c r="T3" s="1012"/>
      <c r="U3" s="1012"/>
      <c r="V3" s="1012"/>
      <c r="W3" s="1012"/>
      <c r="X3" s="1012"/>
      <c r="Y3" s="1012"/>
      <c r="Z3" s="1089"/>
      <c r="AA3" s="1011">
        <f>O3+1</f>
        <v>2022</v>
      </c>
      <c r="AB3" s="1012"/>
      <c r="AC3" s="1012"/>
      <c r="AD3" s="1012"/>
      <c r="AE3" s="1012"/>
      <c r="AF3" s="1012"/>
      <c r="AG3" s="1012"/>
      <c r="AH3" s="1012"/>
      <c r="AI3" s="1012"/>
      <c r="AJ3" s="1012"/>
      <c r="AK3" s="1012"/>
      <c r="AL3" s="1089"/>
      <c r="AM3" s="1011">
        <f>AA3+1</f>
        <v>2023</v>
      </c>
      <c r="AN3" s="1012"/>
      <c r="AO3" s="1012"/>
      <c r="AP3" s="1012"/>
      <c r="AQ3" s="1012"/>
      <c r="AR3" s="1012"/>
      <c r="AS3" s="1012"/>
      <c r="AT3" s="1012"/>
      <c r="AU3" s="1012"/>
      <c r="AV3" s="1012"/>
      <c r="AW3" s="1012"/>
      <c r="AX3" s="1089"/>
      <c r="AY3" s="1011">
        <f>AM3+1</f>
        <v>2024</v>
      </c>
      <c r="AZ3" s="1012"/>
      <c r="BA3" s="1012"/>
      <c r="BB3" s="1012"/>
      <c r="BC3" s="1012"/>
      <c r="BD3" s="1012"/>
      <c r="BE3" s="1012"/>
      <c r="BF3" s="1012"/>
      <c r="BG3" s="1012"/>
      <c r="BH3" s="1012"/>
      <c r="BI3" s="1012"/>
      <c r="BJ3" s="1089"/>
      <c r="BK3" s="1011">
        <f>AY3+1</f>
        <v>2025</v>
      </c>
      <c r="BL3" s="1012"/>
      <c r="BM3" s="1012"/>
      <c r="BN3" s="1012"/>
      <c r="BO3" s="1012"/>
      <c r="BP3" s="1012"/>
      <c r="BQ3" s="1012"/>
      <c r="BR3" s="1012"/>
      <c r="BS3" s="1012"/>
      <c r="BT3" s="1012"/>
      <c r="BU3" s="1012"/>
      <c r="BV3" s="1089"/>
    </row>
    <row r="4" spans="1:74" ht="12.75" customHeight="1" x14ac:dyDescent="0.2">
      <c r="A4" s="362" t="str">
        <f>TEXT(Dates!$D$2,"dddd, mmmm d, yyyy")</f>
        <v>Thursday, October 3, 2024</v>
      </c>
      <c r="B4" s="252"/>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687"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250"/>
      <c r="B5" s="68" t="s">
        <v>1426</v>
      </c>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c r="AE5" s="253"/>
      <c r="AF5" s="253"/>
      <c r="AG5" s="253"/>
      <c r="AH5" s="253"/>
      <c r="AI5" s="253"/>
      <c r="AJ5" s="253"/>
      <c r="AK5" s="253"/>
      <c r="AL5" s="253"/>
      <c r="AM5" s="253"/>
      <c r="AN5" s="253"/>
      <c r="AO5" s="253"/>
      <c r="AP5" s="253"/>
      <c r="AQ5" s="253"/>
      <c r="AR5" s="253"/>
      <c r="AS5" s="253"/>
      <c r="AT5" s="253"/>
      <c r="AU5" s="253"/>
      <c r="AV5" s="253"/>
      <c r="AW5" s="253"/>
      <c r="AX5" s="253"/>
      <c r="AY5" s="253"/>
      <c r="AZ5" s="253"/>
      <c r="BA5" s="253"/>
      <c r="BB5" s="253"/>
      <c r="BC5" s="253"/>
      <c r="BD5" s="802"/>
      <c r="BE5" s="802"/>
      <c r="BF5" s="802"/>
      <c r="BG5" s="802"/>
      <c r="BH5" s="527"/>
      <c r="BI5" s="527"/>
      <c r="BJ5" s="520"/>
      <c r="BK5" s="520"/>
      <c r="BL5" s="520"/>
      <c r="BM5" s="520"/>
      <c r="BN5" s="520"/>
      <c r="BO5" s="520"/>
      <c r="BP5" s="520"/>
      <c r="BQ5" s="520"/>
      <c r="BR5" s="520"/>
      <c r="BS5" s="520"/>
      <c r="BT5" s="520"/>
      <c r="BU5" s="520"/>
      <c r="BV5" s="520"/>
    </row>
    <row r="6" spans="1:74" s="318" customFormat="1" ht="11.1" customHeight="1" x14ac:dyDescent="0.2">
      <c r="A6" s="522" t="s">
        <v>708</v>
      </c>
      <c r="B6" s="524" t="s">
        <v>1053</v>
      </c>
      <c r="C6" s="340">
        <v>50.529391906999997</v>
      </c>
      <c r="D6" s="340">
        <v>46.747877764999998</v>
      </c>
      <c r="E6" s="340">
        <v>43.787480375999998</v>
      </c>
      <c r="F6" s="340">
        <v>37.994152110000002</v>
      </c>
      <c r="G6" s="340">
        <v>40.620411767</v>
      </c>
      <c r="H6" s="340">
        <v>49.340237999999999</v>
      </c>
      <c r="I6" s="340">
        <v>57.998277504000001</v>
      </c>
      <c r="J6" s="340">
        <v>55.400577063999997</v>
      </c>
      <c r="K6" s="340">
        <v>45.111607151999998</v>
      </c>
      <c r="L6" s="340">
        <v>44.008872124</v>
      </c>
      <c r="M6" s="340">
        <v>44.078912985000002</v>
      </c>
      <c r="N6" s="340">
        <v>51.027009143999997</v>
      </c>
      <c r="O6" s="340">
        <v>52.717469508999997</v>
      </c>
      <c r="P6" s="340">
        <v>50.534072901999998</v>
      </c>
      <c r="Q6" s="340">
        <v>46.456821157</v>
      </c>
      <c r="R6" s="340">
        <v>43.133160078000003</v>
      </c>
      <c r="S6" s="340">
        <v>46.263659551000003</v>
      </c>
      <c r="T6" s="340">
        <v>55.420848507999999</v>
      </c>
      <c r="U6" s="340">
        <v>59.655141508</v>
      </c>
      <c r="V6" s="340">
        <v>62.115247961000001</v>
      </c>
      <c r="W6" s="340">
        <v>50.630446704999997</v>
      </c>
      <c r="X6" s="340">
        <v>48.557755241999999</v>
      </c>
      <c r="Y6" s="340">
        <v>48.349590511999999</v>
      </c>
      <c r="Z6" s="340">
        <v>50.205406134999997</v>
      </c>
      <c r="AA6" s="340">
        <v>58.959333667000003</v>
      </c>
      <c r="AB6" s="340">
        <v>50.795552301999997</v>
      </c>
      <c r="AC6" s="340">
        <v>48.211744895000002</v>
      </c>
      <c r="AD6" s="340">
        <v>44.982044377000001</v>
      </c>
      <c r="AE6" s="340">
        <v>49.295013292</v>
      </c>
      <c r="AF6" s="340">
        <v>55.399634759000001</v>
      </c>
      <c r="AG6" s="340">
        <v>61.295417098999998</v>
      </c>
      <c r="AH6" s="340">
        <v>58.062325119</v>
      </c>
      <c r="AI6" s="340">
        <v>49.400515908000003</v>
      </c>
      <c r="AJ6" s="340">
        <v>45.785444044999998</v>
      </c>
      <c r="AK6" s="340">
        <v>47.717140409000002</v>
      </c>
      <c r="AL6" s="340">
        <v>54.257912341000001</v>
      </c>
      <c r="AM6" s="340">
        <v>51.562173928</v>
      </c>
      <c r="AN6" s="340">
        <v>45.338790867</v>
      </c>
      <c r="AO6" s="340">
        <v>48.231190365000003</v>
      </c>
      <c r="AP6" s="340">
        <v>44.000554952000002</v>
      </c>
      <c r="AQ6" s="340">
        <v>46.607433100000002</v>
      </c>
      <c r="AR6" s="340">
        <v>52.329139652000002</v>
      </c>
      <c r="AS6" s="340">
        <v>60.141855126999999</v>
      </c>
      <c r="AT6" s="340">
        <v>60.672797832000001</v>
      </c>
      <c r="AU6" s="340">
        <v>50.685612243999998</v>
      </c>
      <c r="AV6" s="340">
        <v>47.811092049000003</v>
      </c>
      <c r="AW6" s="340">
        <v>46.586686964000002</v>
      </c>
      <c r="AX6" s="340">
        <v>49.228689686999999</v>
      </c>
      <c r="AY6" s="340">
        <v>55.661120605000001</v>
      </c>
      <c r="AZ6" s="340">
        <v>44.889792757000002</v>
      </c>
      <c r="BA6" s="340">
        <v>46.534739854000001</v>
      </c>
      <c r="BB6" s="340">
        <v>45.797364686999998</v>
      </c>
      <c r="BC6" s="340">
        <v>50.353246274999997</v>
      </c>
      <c r="BD6" s="776">
        <v>55.318884799999999</v>
      </c>
      <c r="BE6" s="776">
        <v>61.504958612000003</v>
      </c>
      <c r="BF6" s="776">
        <v>61.120759999999997</v>
      </c>
      <c r="BG6" s="776">
        <v>51.571930000000002</v>
      </c>
      <c r="BH6" s="508">
        <v>48.939079999999997</v>
      </c>
      <c r="BI6" s="508">
        <v>48.909520000000001</v>
      </c>
      <c r="BJ6" s="508">
        <v>53.989339999999999</v>
      </c>
      <c r="BK6" s="508">
        <v>57.969709999999999</v>
      </c>
      <c r="BL6" s="508">
        <v>47.798540000000003</v>
      </c>
      <c r="BM6" s="508">
        <v>49.34648</v>
      </c>
      <c r="BN6" s="508">
        <v>45.813160000000003</v>
      </c>
      <c r="BO6" s="508">
        <v>48.406570000000002</v>
      </c>
      <c r="BP6" s="508">
        <v>55.776310000000002</v>
      </c>
      <c r="BQ6" s="508">
        <v>63.386620000000001</v>
      </c>
      <c r="BR6" s="508">
        <v>62.451210000000003</v>
      </c>
      <c r="BS6" s="508">
        <v>52.104790000000001</v>
      </c>
      <c r="BT6" s="508">
        <v>50.322560000000003</v>
      </c>
      <c r="BU6" s="508">
        <v>49.789470000000001</v>
      </c>
      <c r="BV6" s="508">
        <v>55.063960000000002</v>
      </c>
    </row>
    <row r="7" spans="1:74" ht="11.1" customHeight="1" x14ac:dyDescent="0.2">
      <c r="A7" s="255" t="s">
        <v>702</v>
      </c>
      <c r="B7" s="525" t="s">
        <v>1046</v>
      </c>
      <c r="C7" s="515">
        <v>15.588311618000001</v>
      </c>
      <c r="D7" s="515">
        <v>13.749076123</v>
      </c>
      <c r="E7" s="515">
        <v>13.566159638</v>
      </c>
      <c r="F7" s="515">
        <v>12.642432782</v>
      </c>
      <c r="G7" s="515">
        <v>13.685695693</v>
      </c>
      <c r="H7" s="515">
        <v>16.471798432</v>
      </c>
      <c r="I7" s="515">
        <v>20.235017500000001</v>
      </c>
      <c r="J7" s="515">
        <v>17.106347304</v>
      </c>
      <c r="K7" s="515">
        <v>12.335725944</v>
      </c>
      <c r="L7" s="515">
        <v>13.480088851</v>
      </c>
      <c r="M7" s="515">
        <v>10.689486017</v>
      </c>
      <c r="N7" s="515">
        <v>12.980797824</v>
      </c>
      <c r="O7" s="515">
        <v>11.937373099</v>
      </c>
      <c r="P7" s="515">
        <v>11.01539234</v>
      </c>
      <c r="Q7" s="515">
        <v>10.440559083</v>
      </c>
      <c r="R7" s="515">
        <v>11.539320306</v>
      </c>
      <c r="S7" s="515">
        <v>10.754594427000001</v>
      </c>
      <c r="T7" s="515">
        <v>16.341461789</v>
      </c>
      <c r="U7" s="515">
        <v>16.883205179000001</v>
      </c>
      <c r="V7" s="515">
        <v>17.126700907</v>
      </c>
      <c r="W7" s="515">
        <v>11.63409699</v>
      </c>
      <c r="X7" s="515">
        <v>13.862891652</v>
      </c>
      <c r="Y7" s="515">
        <v>13.741047254</v>
      </c>
      <c r="Z7" s="515">
        <v>13.660253453999999</v>
      </c>
      <c r="AA7" s="515">
        <v>15.771280907</v>
      </c>
      <c r="AB7" s="515">
        <v>11.914607552</v>
      </c>
      <c r="AC7" s="515">
        <v>11.631306713000001</v>
      </c>
      <c r="AD7" s="515">
        <v>12.426925705</v>
      </c>
      <c r="AE7" s="515">
        <v>14.742460457</v>
      </c>
      <c r="AF7" s="515">
        <v>19.269629048999999</v>
      </c>
      <c r="AG7" s="515">
        <v>21.628286685999999</v>
      </c>
      <c r="AH7" s="515">
        <v>19.360155304999999</v>
      </c>
      <c r="AI7" s="515">
        <v>15.092255257</v>
      </c>
      <c r="AJ7" s="515">
        <v>12.805650615999999</v>
      </c>
      <c r="AK7" s="515">
        <v>12.506324874000001</v>
      </c>
      <c r="AL7" s="515">
        <v>15.181952949999999</v>
      </c>
      <c r="AM7" s="515">
        <v>15.003037181</v>
      </c>
      <c r="AN7" s="515">
        <v>14.072888642000001</v>
      </c>
      <c r="AO7" s="515">
        <v>16.335077156000001</v>
      </c>
      <c r="AP7" s="515">
        <v>15.226233479999999</v>
      </c>
      <c r="AQ7" s="515">
        <v>18.140064893000002</v>
      </c>
      <c r="AR7" s="515">
        <v>21.303473393000001</v>
      </c>
      <c r="AS7" s="515">
        <v>24.635633686999999</v>
      </c>
      <c r="AT7" s="515">
        <v>24.037144055999999</v>
      </c>
      <c r="AU7" s="515">
        <v>18.633365144999999</v>
      </c>
      <c r="AV7" s="515">
        <v>16.097032822999999</v>
      </c>
      <c r="AW7" s="515">
        <v>14.924734906999999</v>
      </c>
      <c r="AX7" s="515">
        <v>16.810634190999998</v>
      </c>
      <c r="AY7" s="515">
        <v>18.207606757000001</v>
      </c>
      <c r="AZ7" s="515">
        <v>14.746325582000001</v>
      </c>
      <c r="BA7" s="515">
        <v>15.932705517</v>
      </c>
      <c r="BB7" s="515">
        <v>15.61126245</v>
      </c>
      <c r="BC7" s="515">
        <v>19.681261716000002</v>
      </c>
      <c r="BD7" s="720">
        <v>20.670343590000002</v>
      </c>
      <c r="BE7" s="720">
        <v>27.257992874999999</v>
      </c>
      <c r="BF7" s="720">
        <v>26.194790000000001</v>
      </c>
      <c r="BG7" s="720">
        <v>19.67482</v>
      </c>
      <c r="BH7" s="502">
        <v>18.284030000000001</v>
      </c>
      <c r="BI7" s="502">
        <v>16.842939999999999</v>
      </c>
      <c r="BJ7" s="502">
        <v>17.77543</v>
      </c>
      <c r="BK7" s="502">
        <v>17.957719999999998</v>
      </c>
      <c r="BL7" s="502">
        <v>13.96388</v>
      </c>
      <c r="BM7" s="502">
        <v>16.64677</v>
      </c>
      <c r="BN7" s="502">
        <v>15.57291</v>
      </c>
      <c r="BO7" s="502">
        <v>15.869820000000001</v>
      </c>
      <c r="BP7" s="502">
        <v>20.615680000000001</v>
      </c>
      <c r="BQ7" s="502">
        <v>25.281490000000002</v>
      </c>
      <c r="BR7" s="502">
        <v>24.757840000000002</v>
      </c>
      <c r="BS7" s="502">
        <v>17.897189999999998</v>
      </c>
      <c r="BT7" s="502">
        <v>17.84929</v>
      </c>
      <c r="BU7" s="502">
        <v>16.201270000000001</v>
      </c>
      <c r="BV7" s="502">
        <v>15.325670000000001</v>
      </c>
    </row>
    <row r="8" spans="1:74" ht="11.1" customHeight="1" x14ac:dyDescent="0.2">
      <c r="A8" s="255" t="s">
        <v>703</v>
      </c>
      <c r="B8" s="525" t="s">
        <v>474</v>
      </c>
      <c r="C8" s="515">
        <v>17.941281716999999</v>
      </c>
      <c r="D8" s="515">
        <v>15.737979663000001</v>
      </c>
      <c r="E8" s="515">
        <v>14.073646406</v>
      </c>
      <c r="F8" s="515">
        <v>10.259717919</v>
      </c>
      <c r="G8" s="515">
        <v>11.528630199</v>
      </c>
      <c r="H8" s="515">
        <v>16.972870314000001</v>
      </c>
      <c r="I8" s="515">
        <v>23.588282844999998</v>
      </c>
      <c r="J8" s="515">
        <v>23.756535863</v>
      </c>
      <c r="K8" s="515">
        <v>17.475149465000001</v>
      </c>
      <c r="L8" s="515">
        <v>16.044575742999999</v>
      </c>
      <c r="M8" s="515">
        <v>16.878515214</v>
      </c>
      <c r="N8" s="515">
        <v>21.056546494999999</v>
      </c>
      <c r="O8" s="515">
        <v>23.79564177</v>
      </c>
      <c r="P8" s="515">
        <v>24.284432507999998</v>
      </c>
      <c r="Q8" s="515">
        <v>17.755047814000001</v>
      </c>
      <c r="R8" s="515">
        <v>15.14786664</v>
      </c>
      <c r="S8" s="515">
        <v>18.610636219</v>
      </c>
      <c r="T8" s="515">
        <v>23.509247340000002</v>
      </c>
      <c r="U8" s="515">
        <v>28.157513101999999</v>
      </c>
      <c r="V8" s="515">
        <v>28.791766317</v>
      </c>
      <c r="W8" s="515">
        <v>22.534925320999999</v>
      </c>
      <c r="X8" s="515">
        <v>18.862311356999999</v>
      </c>
      <c r="Y8" s="515">
        <v>15.430647793</v>
      </c>
      <c r="Z8" s="515">
        <v>16.73172641</v>
      </c>
      <c r="AA8" s="515">
        <v>23.049660188000001</v>
      </c>
      <c r="AB8" s="515">
        <v>20.156291193000001</v>
      </c>
      <c r="AC8" s="515">
        <v>17.264769525999998</v>
      </c>
      <c r="AD8" s="515">
        <v>14.973219587000001</v>
      </c>
      <c r="AE8" s="515">
        <v>16.890262151999998</v>
      </c>
      <c r="AF8" s="515">
        <v>19.339848755999999</v>
      </c>
      <c r="AG8" s="515">
        <v>24.433901264999999</v>
      </c>
      <c r="AH8" s="515">
        <v>23.2683505</v>
      </c>
      <c r="AI8" s="515">
        <v>17.347614903</v>
      </c>
      <c r="AJ8" s="515">
        <v>14.617744500000001</v>
      </c>
      <c r="AK8" s="515">
        <v>14.966252089999999</v>
      </c>
      <c r="AL8" s="515">
        <v>19.758056587999999</v>
      </c>
      <c r="AM8" s="515">
        <v>18.102526953000002</v>
      </c>
      <c r="AN8" s="515">
        <v>12.245544024000001</v>
      </c>
      <c r="AO8" s="515">
        <v>12.668780435</v>
      </c>
      <c r="AP8" s="515">
        <v>9.7778372059999992</v>
      </c>
      <c r="AQ8" s="515">
        <v>12.093311114</v>
      </c>
      <c r="AR8" s="515">
        <v>16.126084083999999</v>
      </c>
      <c r="AS8" s="515">
        <v>20.298526366000001</v>
      </c>
      <c r="AT8" s="515">
        <v>20.348969012000001</v>
      </c>
      <c r="AU8" s="515">
        <v>16.629661201000001</v>
      </c>
      <c r="AV8" s="515">
        <v>15.213164712999999</v>
      </c>
      <c r="AW8" s="515">
        <v>14.217605077</v>
      </c>
      <c r="AX8" s="515">
        <v>15.46536903</v>
      </c>
      <c r="AY8" s="515">
        <v>20.749927094</v>
      </c>
      <c r="AZ8" s="515">
        <v>11.710430905000001</v>
      </c>
      <c r="BA8" s="515">
        <v>10.372440973</v>
      </c>
      <c r="BB8" s="515">
        <v>9.7613498310000004</v>
      </c>
      <c r="BC8" s="515">
        <v>12.777525880000001</v>
      </c>
      <c r="BD8" s="720">
        <v>16.049239999000001</v>
      </c>
      <c r="BE8" s="720">
        <v>18.208361528000001</v>
      </c>
      <c r="BF8" s="720">
        <v>18.043369999999999</v>
      </c>
      <c r="BG8" s="720">
        <v>15.287699999999999</v>
      </c>
      <c r="BH8" s="502">
        <v>12.17215</v>
      </c>
      <c r="BI8" s="502">
        <v>11.06709</v>
      </c>
      <c r="BJ8" s="502">
        <v>16.862680000000001</v>
      </c>
      <c r="BK8" s="502">
        <v>20.12284</v>
      </c>
      <c r="BL8" s="502">
        <v>14.395759999999999</v>
      </c>
      <c r="BM8" s="502">
        <v>10.25093</v>
      </c>
      <c r="BN8" s="502">
        <v>9.4655679999999993</v>
      </c>
      <c r="BO8" s="502">
        <v>13.63334</v>
      </c>
      <c r="BP8" s="502">
        <v>14.84456</v>
      </c>
      <c r="BQ8" s="502">
        <v>20.868960000000001</v>
      </c>
      <c r="BR8" s="502">
        <v>20.13814</v>
      </c>
      <c r="BS8" s="502">
        <v>16.516249999999999</v>
      </c>
      <c r="BT8" s="502">
        <v>13.43455</v>
      </c>
      <c r="BU8" s="502">
        <v>12.18022</v>
      </c>
      <c r="BV8" s="502">
        <v>19.45112</v>
      </c>
    </row>
    <row r="9" spans="1:74" ht="11.1" customHeight="1" x14ac:dyDescent="0.2">
      <c r="A9" s="255" t="s">
        <v>704</v>
      </c>
      <c r="B9" s="491" t="s">
        <v>1047</v>
      </c>
      <c r="C9" s="515">
        <v>9.8692480000000007</v>
      </c>
      <c r="D9" s="515">
        <v>8.9950550000000007</v>
      </c>
      <c r="E9" s="515">
        <v>7.7540620000000002</v>
      </c>
      <c r="F9" s="515">
        <v>6.8925970000000003</v>
      </c>
      <c r="G9" s="515">
        <v>7.823499</v>
      </c>
      <c r="H9" s="515">
        <v>8.1399600000000003</v>
      </c>
      <c r="I9" s="515">
        <v>8.5673300000000001</v>
      </c>
      <c r="J9" s="515">
        <v>8.1090520000000001</v>
      </c>
      <c r="K9" s="515">
        <v>7.714925</v>
      </c>
      <c r="L9" s="515">
        <v>6.3343489999999996</v>
      </c>
      <c r="M9" s="515">
        <v>6.836068</v>
      </c>
      <c r="N9" s="515">
        <v>8.0714109999999994</v>
      </c>
      <c r="O9" s="515">
        <v>8.4099339999999998</v>
      </c>
      <c r="P9" s="515">
        <v>7.4711619999999996</v>
      </c>
      <c r="Q9" s="515">
        <v>7.7380040000000001</v>
      </c>
      <c r="R9" s="515">
        <v>6.8704140000000002</v>
      </c>
      <c r="S9" s="515">
        <v>7.5758650000000003</v>
      </c>
      <c r="T9" s="515">
        <v>8.1063179999999999</v>
      </c>
      <c r="U9" s="515">
        <v>8.1933089999999993</v>
      </c>
      <c r="V9" s="515">
        <v>8.8817450000000004</v>
      </c>
      <c r="W9" s="515">
        <v>8.0896939999999997</v>
      </c>
      <c r="X9" s="515">
        <v>7.0081030000000002</v>
      </c>
      <c r="Y9" s="515">
        <v>8.2630719999999993</v>
      </c>
      <c r="Z9" s="515">
        <v>9.0872309999999992</v>
      </c>
      <c r="AA9" s="515">
        <v>8.6702399999999997</v>
      </c>
      <c r="AB9" s="515">
        <v>7.7462350000000004</v>
      </c>
      <c r="AC9" s="515">
        <v>7.3934850000000001</v>
      </c>
      <c r="AD9" s="515">
        <v>5.2892409999999996</v>
      </c>
      <c r="AE9" s="515">
        <v>6.75299549</v>
      </c>
      <c r="AF9" s="515">
        <v>7.563822</v>
      </c>
      <c r="AG9" s="515">
        <v>7.7483899999999997</v>
      </c>
      <c r="AH9" s="515">
        <v>8.2420460000000002</v>
      </c>
      <c r="AI9" s="515">
        <v>8.287096</v>
      </c>
      <c r="AJ9" s="515">
        <v>7.9578110000000004</v>
      </c>
      <c r="AK9" s="515">
        <v>7.7334459999999998</v>
      </c>
      <c r="AL9" s="515">
        <v>7.9682849999999998</v>
      </c>
      <c r="AM9" s="515">
        <v>8.620298</v>
      </c>
      <c r="AN9" s="515">
        <v>7.3021560000000001</v>
      </c>
      <c r="AO9" s="515">
        <v>7.4729830000000002</v>
      </c>
      <c r="AP9" s="515">
        <v>6.8626690000000004</v>
      </c>
      <c r="AQ9" s="515">
        <v>6.4763900000000003</v>
      </c>
      <c r="AR9" s="515">
        <v>7.7158319999999998</v>
      </c>
      <c r="AS9" s="515">
        <v>8.5693230000000007</v>
      </c>
      <c r="AT9" s="515">
        <v>8.2410300000000003</v>
      </c>
      <c r="AU9" s="515">
        <v>7.4936319999999998</v>
      </c>
      <c r="AV9" s="515">
        <v>5.7849539999999999</v>
      </c>
      <c r="AW9" s="515">
        <v>6.1969890000000003</v>
      </c>
      <c r="AX9" s="515">
        <v>6.441084</v>
      </c>
      <c r="AY9" s="515">
        <v>6.7235659999999999</v>
      </c>
      <c r="AZ9" s="515">
        <v>7.2770919999999997</v>
      </c>
      <c r="BA9" s="515">
        <v>6.8742619999999999</v>
      </c>
      <c r="BB9" s="515">
        <v>6.7610710000000003</v>
      </c>
      <c r="BC9" s="515">
        <v>7.093019</v>
      </c>
      <c r="BD9" s="720">
        <v>7.9303590000000002</v>
      </c>
      <c r="BE9" s="720">
        <v>8.5921819999999993</v>
      </c>
      <c r="BF9" s="720">
        <v>8.3702900000000007</v>
      </c>
      <c r="BG9" s="720">
        <v>7.90951</v>
      </c>
      <c r="BH9" s="502">
        <v>6.96035</v>
      </c>
      <c r="BI9" s="502">
        <v>7.8691800000000001</v>
      </c>
      <c r="BJ9" s="502">
        <v>8.2627299999999995</v>
      </c>
      <c r="BK9" s="502">
        <v>8.2627299999999995</v>
      </c>
      <c r="BL9" s="502">
        <v>7.0017500000000004</v>
      </c>
      <c r="BM9" s="502">
        <v>7.16547</v>
      </c>
      <c r="BN9" s="502">
        <v>6.1017400000000004</v>
      </c>
      <c r="BO9" s="502">
        <v>6.9432600000000004</v>
      </c>
      <c r="BP9" s="502">
        <v>7.86714</v>
      </c>
      <c r="BQ9" s="502">
        <v>8.2627299999999995</v>
      </c>
      <c r="BR9" s="502">
        <v>8.2627299999999995</v>
      </c>
      <c r="BS9" s="502">
        <v>7.6658400000000002</v>
      </c>
      <c r="BT9" s="502">
        <v>7.3241399999999999</v>
      </c>
      <c r="BU9" s="502">
        <v>7.40726</v>
      </c>
      <c r="BV9" s="502">
        <v>8.6520499999999991</v>
      </c>
    </row>
    <row r="10" spans="1:74" ht="11.1" customHeight="1" x14ac:dyDescent="0.2">
      <c r="A10" s="255" t="s">
        <v>705</v>
      </c>
      <c r="B10" s="491" t="s">
        <v>1040</v>
      </c>
      <c r="C10" s="515">
        <v>0.91757887400000004</v>
      </c>
      <c r="D10" s="515">
        <v>1.0276096800000001</v>
      </c>
      <c r="E10" s="515">
        <v>0.96926199000000002</v>
      </c>
      <c r="F10" s="515">
        <v>1.113076728</v>
      </c>
      <c r="G10" s="515">
        <v>1.11201887</v>
      </c>
      <c r="H10" s="515">
        <v>0.91105310399999995</v>
      </c>
      <c r="I10" s="515">
        <v>0.95660385299999995</v>
      </c>
      <c r="J10" s="515">
        <v>0.81847205199999995</v>
      </c>
      <c r="K10" s="515">
        <v>0.82101861200000004</v>
      </c>
      <c r="L10" s="515">
        <v>0.81608175999999999</v>
      </c>
      <c r="M10" s="515">
        <v>0.79286494799999996</v>
      </c>
      <c r="N10" s="515">
        <v>0.84892376999999997</v>
      </c>
      <c r="O10" s="515">
        <v>0.97162766099999998</v>
      </c>
      <c r="P10" s="515">
        <v>0.708390242</v>
      </c>
      <c r="Q10" s="515">
        <v>0.80185527999999995</v>
      </c>
      <c r="R10" s="515">
        <v>0.79127387599999999</v>
      </c>
      <c r="S10" s="515">
        <v>1.081217144</v>
      </c>
      <c r="T10" s="515">
        <v>0.98649382100000005</v>
      </c>
      <c r="U10" s="515">
        <v>0.93468779000000002</v>
      </c>
      <c r="V10" s="515">
        <v>0.83310458399999998</v>
      </c>
      <c r="W10" s="515">
        <v>0.66518091999999995</v>
      </c>
      <c r="X10" s="515">
        <v>0.70344277099999997</v>
      </c>
      <c r="Y10" s="515">
        <v>0.72765688699999997</v>
      </c>
      <c r="Z10" s="515">
        <v>0.82556703499999995</v>
      </c>
      <c r="AA10" s="515">
        <v>0.692615749</v>
      </c>
      <c r="AB10" s="515">
        <v>0.62734383599999999</v>
      </c>
      <c r="AC10" s="515">
        <v>0.76053896499999996</v>
      </c>
      <c r="AD10" s="515">
        <v>0.89624204200000002</v>
      </c>
      <c r="AE10" s="515">
        <v>0.91344229799999999</v>
      </c>
      <c r="AF10" s="515">
        <v>0.96104729600000005</v>
      </c>
      <c r="AG10" s="515">
        <v>0.752810639</v>
      </c>
      <c r="AH10" s="515">
        <v>0.71237963699999995</v>
      </c>
      <c r="AI10" s="515">
        <v>0.66651400699999996</v>
      </c>
      <c r="AJ10" s="515">
        <v>0.54455454999999997</v>
      </c>
      <c r="AK10" s="515">
        <v>0.71161924700000001</v>
      </c>
      <c r="AL10" s="515">
        <v>0.81945007400000003</v>
      </c>
      <c r="AM10" s="515">
        <v>0.78576579599999996</v>
      </c>
      <c r="AN10" s="515">
        <v>0.68440892200000003</v>
      </c>
      <c r="AO10" s="515">
        <v>0.69033795799999997</v>
      </c>
      <c r="AP10" s="515">
        <v>0.55624608099999995</v>
      </c>
      <c r="AQ10" s="515">
        <v>0.87467954800000003</v>
      </c>
      <c r="AR10" s="515">
        <v>0.57872266999999999</v>
      </c>
      <c r="AS10" s="515">
        <v>0.68009949599999997</v>
      </c>
      <c r="AT10" s="515">
        <v>0.69897211800000003</v>
      </c>
      <c r="AU10" s="515">
        <v>0.50919799600000004</v>
      </c>
      <c r="AV10" s="515">
        <v>0.62249167000000005</v>
      </c>
      <c r="AW10" s="515">
        <v>0.64474219300000002</v>
      </c>
      <c r="AX10" s="515">
        <v>0.70554676199999999</v>
      </c>
      <c r="AY10" s="515">
        <v>0.78076290400000004</v>
      </c>
      <c r="AZ10" s="515">
        <v>0.64812981400000003</v>
      </c>
      <c r="BA10" s="515">
        <v>0.72064765900000005</v>
      </c>
      <c r="BB10" s="515">
        <v>0.61132821500000001</v>
      </c>
      <c r="BC10" s="515">
        <v>0.69839509099999997</v>
      </c>
      <c r="BD10" s="720">
        <v>0.69842893900000003</v>
      </c>
      <c r="BE10" s="720">
        <v>0.66041319300000001</v>
      </c>
      <c r="BF10" s="720">
        <v>0.62532449999999995</v>
      </c>
      <c r="BG10" s="720">
        <v>0.57187759999999999</v>
      </c>
      <c r="BH10" s="502">
        <v>0.6393818</v>
      </c>
      <c r="BI10" s="502">
        <v>0.67618959999999995</v>
      </c>
      <c r="BJ10" s="502">
        <v>0.72444889999999995</v>
      </c>
      <c r="BK10" s="502">
        <v>0.8315593</v>
      </c>
      <c r="BL10" s="502">
        <v>0.74214880000000005</v>
      </c>
      <c r="BM10" s="502">
        <v>0.87339909999999998</v>
      </c>
      <c r="BN10" s="502">
        <v>0.94701800000000003</v>
      </c>
      <c r="BO10" s="502">
        <v>0.9743735</v>
      </c>
      <c r="BP10" s="502">
        <v>0.95630559999999998</v>
      </c>
      <c r="BQ10" s="502">
        <v>0.89244129999999999</v>
      </c>
      <c r="BR10" s="502">
        <v>0.78713109999999997</v>
      </c>
      <c r="BS10" s="502">
        <v>0.68008389999999996</v>
      </c>
      <c r="BT10" s="502">
        <v>0.71718110000000002</v>
      </c>
      <c r="BU10" s="502">
        <v>0.72832399999999997</v>
      </c>
      <c r="BV10" s="502">
        <v>0.76527319999999999</v>
      </c>
    </row>
    <row r="11" spans="1:74" ht="11.1" customHeight="1" x14ac:dyDescent="0.2">
      <c r="A11" s="255" t="s">
        <v>706</v>
      </c>
      <c r="B11" s="491" t="s">
        <v>1054</v>
      </c>
      <c r="C11" s="515">
        <v>5.7206015470000002</v>
      </c>
      <c r="D11" s="515">
        <v>6.8573263369999999</v>
      </c>
      <c r="E11" s="515">
        <v>6.8846521139999997</v>
      </c>
      <c r="F11" s="515">
        <v>6.6936026760000003</v>
      </c>
      <c r="G11" s="515">
        <v>6.0823713829999999</v>
      </c>
      <c r="H11" s="515">
        <v>6.3757030749999997</v>
      </c>
      <c r="I11" s="515">
        <v>4.2028714420000002</v>
      </c>
      <c r="J11" s="515">
        <v>5.0852066450000004</v>
      </c>
      <c r="K11" s="515">
        <v>6.4627455229999997</v>
      </c>
      <c r="L11" s="515">
        <v>7.1590575320000003</v>
      </c>
      <c r="M11" s="515">
        <v>8.4445139549999997</v>
      </c>
      <c r="N11" s="515">
        <v>7.423918349</v>
      </c>
      <c r="O11" s="515">
        <v>6.9834525730000001</v>
      </c>
      <c r="P11" s="515">
        <v>6.3960909419999998</v>
      </c>
      <c r="Q11" s="515">
        <v>9.1362282710000002</v>
      </c>
      <c r="R11" s="515">
        <v>8.4300919699999994</v>
      </c>
      <c r="S11" s="515">
        <v>7.6830346079999998</v>
      </c>
      <c r="T11" s="515">
        <v>5.9807159939999996</v>
      </c>
      <c r="U11" s="515">
        <v>4.9158580299999999</v>
      </c>
      <c r="V11" s="515">
        <v>5.8521820059999996</v>
      </c>
      <c r="W11" s="515">
        <v>7.1856916660000003</v>
      </c>
      <c r="X11" s="515">
        <v>7.4869978110000002</v>
      </c>
      <c r="Y11" s="515">
        <v>9.5539805700000002</v>
      </c>
      <c r="Z11" s="515">
        <v>9.4054347600000003</v>
      </c>
      <c r="AA11" s="515">
        <v>10.302137718000001</v>
      </c>
      <c r="AB11" s="515">
        <v>9.8575822930000001</v>
      </c>
      <c r="AC11" s="515">
        <v>10.776378524</v>
      </c>
      <c r="AD11" s="515">
        <v>10.950209127999999</v>
      </c>
      <c r="AE11" s="515">
        <v>9.3674889849999996</v>
      </c>
      <c r="AF11" s="515">
        <v>7.7071415099999996</v>
      </c>
      <c r="AG11" s="515">
        <v>6.3387844480000002</v>
      </c>
      <c r="AH11" s="515">
        <v>6.096282435</v>
      </c>
      <c r="AI11" s="515">
        <v>7.5352777709999996</v>
      </c>
      <c r="AJ11" s="515">
        <v>9.3345100030000001</v>
      </c>
      <c r="AK11" s="515">
        <v>11.276226994</v>
      </c>
      <c r="AL11" s="515">
        <v>9.8740862279999995</v>
      </c>
      <c r="AM11" s="515">
        <v>8.7583061999999998</v>
      </c>
      <c r="AN11" s="515">
        <v>10.767808604000001</v>
      </c>
      <c r="AO11" s="515">
        <v>10.785719471</v>
      </c>
      <c r="AP11" s="515">
        <v>11.408684737</v>
      </c>
      <c r="AQ11" s="515">
        <v>8.7787967130000002</v>
      </c>
      <c r="AR11" s="515">
        <v>6.3505447049999999</v>
      </c>
      <c r="AS11" s="515">
        <v>5.5522824899999996</v>
      </c>
      <c r="AT11" s="515">
        <v>6.8990909220000001</v>
      </c>
      <c r="AU11" s="515">
        <v>6.9668934460000003</v>
      </c>
      <c r="AV11" s="515">
        <v>9.7706310809999994</v>
      </c>
      <c r="AW11" s="515">
        <v>10.423580788000001</v>
      </c>
      <c r="AX11" s="515">
        <v>9.5561103749999994</v>
      </c>
      <c r="AY11" s="515">
        <v>8.8570924400000006</v>
      </c>
      <c r="AZ11" s="515">
        <v>10.285370271</v>
      </c>
      <c r="BA11" s="515">
        <v>12.570388676</v>
      </c>
      <c r="BB11" s="515">
        <v>12.865232853</v>
      </c>
      <c r="BC11" s="515">
        <v>9.9318084379999991</v>
      </c>
      <c r="BD11" s="720">
        <v>9.8065053110000004</v>
      </c>
      <c r="BE11" s="720">
        <v>6.6266773390000004</v>
      </c>
      <c r="BF11" s="720">
        <v>7.3930319999999998</v>
      </c>
      <c r="BG11" s="720">
        <v>7.6388350000000003</v>
      </c>
      <c r="BH11" s="502">
        <v>10.3704</v>
      </c>
      <c r="BI11" s="502">
        <v>12.03457</v>
      </c>
      <c r="BJ11" s="502">
        <v>9.9138439999999992</v>
      </c>
      <c r="BK11" s="502">
        <v>10.42759</v>
      </c>
      <c r="BL11" s="502">
        <v>11.375690000000001</v>
      </c>
      <c r="BM11" s="502">
        <v>14.211550000000001</v>
      </c>
      <c r="BN11" s="502">
        <v>13.527520000000001</v>
      </c>
      <c r="BO11" s="502">
        <v>10.702579999999999</v>
      </c>
      <c r="BP11" s="502">
        <v>11.24244</v>
      </c>
      <c r="BQ11" s="502">
        <v>7.8033130000000002</v>
      </c>
      <c r="BR11" s="502">
        <v>8.0423989999999996</v>
      </c>
      <c r="BS11" s="502">
        <v>8.8851589999999998</v>
      </c>
      <c r="BT11" s="502">
        <v>10.54795</v>
      </c>
      <c r="BU11" s="502">
        <v>12.90615</v>
      </c>
      <c r="BV11" s="502">
        <v>10.425850000000001</v>
      </c>
    </row>
    <row r="12" spans="1:74" ht="11.1" customHeight="1" x14ac:dyDescent="0.2">
      <c r="A12" s="255" t="s">
        <v>707</v>
      </c>
      <c r="B12" s="525" t="s">
        <v>1055</v>
      </c>
      <c r="C12" s="515">
        <v>0.49237015099999998</v>
      </c>
      <c r="D12" s="515">
        <v>0.380830962</v>
      </c>
      <c r="E12" s="515">
        <v>0.539698228</v>
      </c>
      <c r="F12" s="515">
        <v>0.39272500500000002</v>
      </c>
      <c r="G12" s="515">
        <v>0.38819662199999999</v>
      </c>
      <c r="H12" s="515">
        <v>0.46885307500000001</v>
      </c>
      <c r="I12" s="515">
        <v>0.44817186399999998</v>
      </c>
      <c r="J12" s="515">
        <v>0.52496319999999996</v>
      </c>
      <c r="K12" s="515">
        <v>0.30204260799999999</v>
      </c>
      <c r="L12" s="515">
        <v>0.174719238</v>
      </c>
      <c r="M12" s="515">
        <v>0.43746485099999999</v>
      </c>
      <c r="N12" s="515">
        <v>0.64541170599999997</v>
      </c>
      <c r="O12" s="515">
        <v>0.61944040600000005</v>
      </c>
      <c r="P12" s="515">
        <v>0.65860487000000001</v>
      </c>
      <c r="Q12" s="515">
        <v>0.58512670899999997</v>
      </c>
      <c r="R12" s="515">
        <v>0.354193286</v>
      </c>
      <c r="S12" s="515">
        <v>0.55831215300000003</v>
      </c>
      <c r="T12" s="515">
        <v>0.49661156400000001</v>
      </c>
      <c r="U12" s="515">
        <v>0.570568407</v>
      </c>
      <c r="V12" s="515">
        <v>0.62974914699999995</v>
      </c>
      <c r="W12" s="515">
        <v>0.52085780800000003</v>
      </c>
      <c r="X12" s="515">
        <v>0.63400865100000003</v>
      </c>
      <c r="Y12" s="515">
        <v>0.63318600800000002</v>
      </c>
      <c r="Z12" s="515">
        <v>0.49519347600000002</v>
      </c>
      <c r="AA12" s="515">
        <v>0.47339910499999999</v>
      </c>
      <c r="AB12" s="515">
        <v>0.49349242799999998</v>
      </c>
      <c r="AC12" s="515">
        <v>0.38526616699999999</v>
      </c>
      <c r="AD12" s="515">
        <v>0.44620691499999998</v>
      </c>
      <c r="AE12" s="515">
        <v>0.62836391000000003</v>
      </c>
      <c r="AF12" s="515">
        <v>0.55814614799999995</v>
      </c>
      <c r="AG12" s="515">
        <v>0.39324406099999998</v>
      </c>
      <c r="AH12" s="515">
        <v>0.38311124200000002</v>
      </c>
      <c r="AI12" s="515">
        <v>0.47175797000000003</v>
      </c>
      <c r="AJ12" s="515">
        <v>0.52517337600000003</v>
      </c>
      <c r="AK12" s="515">
        <v>0.52327120400000005</v>
      </c>
      <c r="AL12" s="515">
        <v>0.65608150099999996</v>
      </c>
      <c r="AM12" s="515">
        <v>0.292239798</v>
      </c>
      <c r="AN12" s="515">
        <v>0.265984675</v>
      </c>
      <c r="AO12" s="515">
        <v>0.278292345</v>
      </c>
      <c r="AP12" s="515">
        <v>0.16888444799999999</v>
      </c>
      <c r="AQ12" s="515">
        <v>0.244190832</v>
      </c>
      <c r="AR12" s="515">
        <v>0.25448280000000001</v>
      </c>
      <c r="AS12" s="515">
        <v>0.40599008800000003</v>
      </c>
      <c r="AT12" s="515">
        <v>0.44759172400000002</v>
      </c>
      <c r="AU12" s="515">
        <v>0.45286245600000002</v>
      </c>
      <c r="AV12" s="515">
        <v>0.32281776200000001</v>
      </c>
      <c r="AW12" s="515">
        <v>0.179034999</v>
      </c>
      <c r="AX12" s="515">
        <v>0.24994532899999999</v>
      </c>
      <c r="AY12" s="515">
        <v>0.34216541</v>
      </c>
      <c r="AZ12" s="515">
        <v>0.22244418499999999</v>
      </c>
      <c r="BA12" s="515">
        <v>6.4295029000000004E-2</v>
      </c>
      <c r="BB12" s="515">
        <v>0.187120338</v>
      </c>
      <c r="BC12" s="515">
        <v>0.17123615</v>
      </c>
      <c r="BD12" s="720">
        <v>0.16400796100000001</v>
      </c>
      <c r="BE12" s="720">
        <v>0.159331677</v>
      </c>
      <c r="BF12" s="720">
        <v>0.49395349999999999</v>
      </c>
      <c r="BG12" s="720">
        <v>0.48918539999999999</v>
      </c>
      <c r="BH12" s="502">
        <v>0.51277799999999996</v>
      </c>
      <c r="BI12" s="502">
        <v>0.41954720000000001</v>
      </c>
      <c r="BJ12" s="502">
        <v>0.45020209999999999</v>
      </c>
      <c r="BK12" s="502">
        <v>0.3672705</v>
      </c>
      <c r="BL12" s="502">
        <v>0.31931749999999998</v>
      </c>
      <c r="BM12" s="502">
        <v>0.19834599999999999</v>
      </c>
      <c r="BN12" s="502">
        <v>0.1984021</v>
      </c>
      <c r="BO12" s="502">
        <v>0.28320420000000002</v>
      </c>
      <c r="BP12" s="502">
        <v>0.2501758</v>
      </c>
      <c r="BQ12" s="502">
        <v>0.27768799999999999</v>
      </c>
      <c r="BR12" s="502">
        <v>0.46296599999999999</v>
      </c>
      <c r="BS12" s="502">
        <v>0.46026889999999998</v>
      </c>
      <c r="BT12" s="502">
        <v>0.44945180000000001</v>
      </c>
      <c r="BU12" s="502">
        <v>0.36624810000000002</v>
      </c>
      <c r="BV12" s="502">
        <v>0.44399820000000001</v>
      </c>
    </row>
    <row r="13" spans="1:74" ht="11.1" customHeight="1" x14ac:dyDescent="0.2">
      <c r="A13" s="255" t="s">
        <v>709</v>
      </c>
      <c r="B13" s="523" t="s">
        <v>1056</v>
      </c>
      <c r="C13" s="515">
        <v>56.380932129999998</v>
      </c>
      <c r="D13" s="515">
        <v>52.362343119999998</v>
      </c>
      <c r="E13" s="515">
        <v>50.9698821</v>
      </c>
      <c r="F13" s="515">
        <v>44.352789420000001</v>
      </c>
      <c r="G13" s="515">
        <v>47.308523200000003</v>
      </c>
      <c r="H13" s="515">
        <v>56.453229989999997</v>
      </c>
      <c r="I13" s="515">
        <v>65.746006129999998</v>
      </c>
      <c r="J13" s="515">
        <v>61.701432130000001</v>
      </c>
      <c r="K13" s="515">
        <v>50.7769184</v>
      </c>
      <c r="L13" s="515">
        <v>49.637880799999998</v>
      </c>
      <c r="M13" s="515">
        <v>48.602914570000003</v>
      </c>
      <c r="N13" s="515">
        <v>55.535944829999998</v>
      </c>
      <c r="O13" s="515">
        <v>56.666517929999998</v>
      </c>
      <c r="P13" s="515">
        <v>54.557639289999997</v>
      </c>
      <c r="Q13" s="515">
        <v>50.739821259999999</v>
      </c>
      <c r="R13" s="515">
        <v>47.462593529999999</v>
      </c>
      <c r="S13" s="515">
        <v>50.868175030000003</v>
      </c>
      <c r="T13" s="515">
        <v>60.108107590000003</v>
      </c>
      <c r="U13" s="515">
        <v>63.73170812</v>
      </c>
      <c r="V13" s="515">
        <v>65.24757735</v>
      </c>
      <c r="W13" s="515">
        <v>53.430095379999997</v>
      </c>
      <c r="X13" s="515">
        <v>52.04831137</v>
      </c>
      <c r="Y13" s="515">
        <v>50.938840470000002</v>
      </c>
      <c r="Z13" s="515">
        <v>54.339499982</v>
      </c>
      <c r="AA13" s="515">
        <v>60.93320379</v>
      </c>
      <c r="AB13" s="515">
        <v>53.334077960000002</v>
      </c>
      <c r="AC13" s="515">
        <v>52.814996120000004</v>
      </c>
      <c r="AD13" s="515">
        <v>49.073623920000003</v>
      </c>
      <c r="AE13" s="515">
        <v>54.090926289999999</v>
      </c>
      <c r="AF13" s="515">
        <v>60.247373979999999</v>
      </c>
      <c r="AG13" s="515">
        <v>65.50689672</v>
      </c>
      <c r="AH13" s="515">
        <v>62.739803080000002</v>
      </c>
      <c r="AI13" s="515">
        <v>54.269126880000002</v>
      </c>
      <c r="AJ13" s="515">
        <v>49.583464210000002</v>
      </c>
      <c r="AK13" s="515">
        <v>51.353651669999998</v>
      </c>
      <c r="AL13" s="515">
        <v>57.820983460000001</v>
      </c>
      <c r="AM13" s="515">
        <v>55.980478040000001</v>
      </c>
      <c r="AN13" s="515">
        <v>49.771135569999998</v>
      </c>
      <c r="AO13" s="515">
        <v>52.86328563</v>
      </c>
      <c r="AP13" s="515">
        <v>47.556816310000002</v>
      </c>
      <c r="AQ13" s="515">
        <v>52.058058010000003</v>
      </c>
      <c r="AR13" s="515">
        <v>58.248889310000003</v>
      </c>
      <c r="AS13" s="515">
        <v>64.148195229999999</v>
      </c>
      <c r="AT13" s="515">
        <v>64.982277659999994</v>
      </c>
      <c r="AU13" s="515">
        <v>55.124649099999999</v>
      </c>
      <c r="AV13" s="515">
        <v>51.122027500000002</v>
      </c>
      <c r="AW13" s="515">
        <v>50.246460540000001</v>
      </c>
      <c r="AX13" s="515">
        <v>53.862728539999999</v>
      </c>
      <c r="AY13" s="515">
        <v>59.881141999999997</v>
      </c>
      <c r="AZ13" s="515">
        <v>49.644547920000001</v>
      </c>
      <c r="BA13" s="515">
        <v>50.363418240000001</v>
      </c>
      <c r="BB13" s="515">
        <v>47.910044679999999</v>
      </c>
      <c r="BC13" s="515">
        <v>53.060145640000002</v>
      </c>
      <c r="BD13" s="720">
        <v>59.166157800000001</v>
      </c>
      <c r="BE13" s="720">
        <v>63.640438600000003</v>
      </c>
      <c r="BF13" s="720">
        <v>64.004502689999995</v>
      </c>
      <c r="BG13" s="720">
        <v>56.81861</v>
      </c>
      <c r="BH13" s="502">
        <v>53.386659999999999</v>
      </c>
      <c r="BI13" s="502">
        <v>52.16084</v>
      </c>
      <c r="BJ13" s="502">
        <v>58.000779999999999</v>
      </c>
      <c r="BK13" s="502">
        <v>61.05086</v>
      </c>
      <c r="BL13" s="502">
        <v>50.700490000000002</v>
      </c>
      <c r="BM13" s="502">
        <v>52.564230000000002</v>
      </c>
      <c r="BN13" s="502">
        <v>49.299140000000001</v>
      </c>
      <c r="BO13" s="502">
        <v>52.781770000000002</v>
      </c>
      <c r="BP13" s="502">
        <v>60.222000000000001</v>
      </c>
      <c r="BQ13" s="502">
        <v>67.885990000000007</v>
      </c>
      <c r="BR13" s="502">
        <v>66.893209999999996</v>
      </c>
      <c r="BS13" s="502">
        <v>56.521380000000001</v>
      </c>
      <c r="BT13" s="502">
        <v>53.930410000000002</v>
      </c>
      <c r="BU13" s="502">
        <v>52.60116</v>
      </c>
      <c r="BV13" s="502">
        <v>58.358739999999997</v>
      </c>
    </row>
    <row r="14" spans="1:74" ht="11.1" customHeight="1" x14ac:dyDescent="0.2">
      <c r="A14" s="250"/>
      <c r="B14" s="68" t="s">
        <v>762</v>
      </c>
      <c r="C14" s="516"/>
      <c r="D14" s="516"/>
      <c r="E14" s="516"/>
      <c r="F14" s="516"/>
      <c r="G14" s="516"/>
      <c r="H14" s="516"/>
      <c r="I14" s="516"/>
      <c r="J14" s="516"/>
      <c r="K14" s="516"/>
      <c r="L14" s="516"/>
      <c r="M14" s="516"/>
      <c r="N14" s="516"/>
      <c r="O14" s="516"/>
      <c r="P14" s="516"/>
      <c r="Q14" s="516"/>
      <c r="R14" s="516"/>
      <c r="S14" s="516"/>
      <c r="T14" s="516"/>
      <c r="U14" s="516"/>
      <c r="V14" s="516"/>
      <c r="W14" s="516"/>
      <c r="X14" s="516"/>
      <c r="Y14" s="516"/>
      <c r="Z14" s="516"/>
      <c r="AA14" s="516"/>
      <c r="AB14" s="516"/>
      <c r="AC14" s="516"/>
      <c r="AD14" s="516"/>
      <c r="AE14" s="516"/>
      <c r="AF14" s="516"/>
      <c r="AG14" s="516"/>
      <c r="AH14" s="516"/>
      <c r="AI14" s="516"/>
      <c r="AJ14" s="516"/>
      <c r="AK14" s="516"/>
      <c r="AL14" s="516"/>
      <c r="AM14" s="516"/>
      <c r="AN14" s="516"/>
      <c r="AO14" s="516"/>
      <c r="AP14" s="516"/>
      <c r="AQ14" s="516"/>
      <c r="AR14" s="516"/>
      <c r="AS14" s="516"/>
      <c r="AT14" s="516"/>
      <c r="AU14" s="516"/>
      <c r="AV14" s="516"/>
      <c r="AW14" s="516"/>
      <c r="AX14" s="516"/>
      <c r="AY14" s="516"/>
      <c r="AZ14" s="516"/>
      <c r="BA14" s="516"/>
      <c r="BB14" s="516"/>
      <c r="BC14" s="516"/>
      <c r="BD14" s="792"/>
      <c r="BE14" s="792"/>
      <c r="BF14" s="792"/>
      <c r="BG14" s="792"/>
      <c r="BH14" s="521"/>
      <c r="BI14" s="521"/>
      <c r="BJ14" s="521"/>
      <c r="BK14" s="521"/>
      <c r="BL14" s="521"/>
      <c r="BM14" s="521"/>
      <c r="BN14" s="521"/>
      <c r="BO14" s="521"/>
      <c r="BP14" s="521"/>
      <c r="BQ14" s="521"/>
      <c r="BR14" s="521"/>
      <c r="BS14" s="521"/>
      <c r="BT14" s="521"/>
      <c r="BU14" s="521"/>
      <c r="BV14" s="521"/>
    </row>
    <row r="15" spans="1:74" s="318" customFormat="1" ht="11.1" customHeight="1" x14ac:dyDescent="0.2">
      <c r="A15" s="522" t="s">
        <v>716</v>
      </c>
      <c r="B15" s="524" t="s">
        <v>1053</v>
      </c>
      <c r="C15" s="340">
        <v>25.081475889</v>
      </c>
      <c r="D15" s="340">
        <v>23.671013890000001</v>
      </c>
      <c r="E15" s="340">
        <v>21.870973389</v>
      </c>
      <c r="F15" s="340">
        <v>20.478204285</v>
      </c>
      <c r="G15" s="340">
        <v>21.111528985</v>
      </c>
      <c r="H15" s="340">
        <v>26.217887957999999</v>
      </c>
      <c r="I15" s="340">
        <v>29.254465318000001</v>
      </c>
      <c r="J15" s="340">
        <v>27.844268851999999</v>
      </c>
      <c r="K15" s="340">
        <v>22.324462402000002</v>
      </c>
      <c r="L15" s="340">
        <v>21.49912011</v>
      </c>
      <c r="M15" s="340">
        <v>21.269107100999999</v>
      </c>
      <c r="N15" s="340">
        <v>24.663701317000001</v>
      </c>
      <c r="O15" s="340">
        <v>24.986270892</v>
      </c>
      <c r="P15" s="340">
        <v>22.916161997</v>
      </c>
      <c r="Q15" s="340">
        <v>22.089628402999999</v>
      </c>
      <c r="R15" s="340">
        <v>20.592496859000001</v>
      </c>
      <c r="S15" s="340">
        <v>22.155722446999999</v>
      </c>
      <c r="T15" s="340">
        <v>26.190286785000001</v>
      </c>
      <c r="U15" s="340">
        <v>27.885420867000001</v>
      </c>
      <c r="V15" s="340">
        <v>29.276183188000001</v>
      </c>
      <c r="W15" s="340">
        <v>25.203628966</v>
      </c>
      <c r="X15" s="340">
        <v>22.387071118000001</v>
      </c>
      <c r="Y15" s="340">
        <v>22.281532398</v>
      </c>
      <c r="Z15" s="340">
        <v>24.151268044999998</v>
      </c>
      <c r="AA15" s="340">
        <v>26.656344494999999</v>
      </c>
      <c r="AB15" s="340">
        <v>24.205208462000002</v>
      </c>
      <c r="AC15" s="340">
        <v>24.259572267999999</v>
      </c>
      <c r="AD15" s="340">
        <v>22.368142727999999</v>
      </c>
      <c r="AE15" s="340">
        <v>24.537299157</v>
      </c>
      <c r="AF15" s="340">
        <v>27.834469074000001</v>
      </c>
      <c r="AG15" s="340">
        <v>31.259424822</v>
      </c>
      <c r="AH15" s="340">
        <v>29.819516427</v>
      </c>
      <c r="AI15" s="340">
        <v>24.765100016000002</v>
      </c>
      <c r="AJ15" s="340">
        <v>21.697612365000001</v>
      </c>
      <c r="AK15" s="340">
        <v>23.594407971999999</v>
      </c>
      <c r="AL15" s="340">
        <v>26.890346034</v>
      </c>
      <c r="AM15" s="340">
        <v>26.915385885999999</v>
      </c>
      <c r="AN15" s="340">
        <v>23.022923246000001</v>
      </c>
      <c r="AO15" s="340">
        <v>25.033239283</v>
      </c>
      <c r="AP15" s="340">
        <v>22.288579906999999</v>
      </c>
      <c r="AQ15" s="340">
        <v>23.583080298999999</v>
      </c>
      <c r="AR15" s="340">
        <v>25.758590649999999</v>
      </c>
      <c r="AS15" s="340">
        <v>30.142359472999999</v>
      </c>
      <c r="AT15" s="340">
        <v>31.385894295</v>
      </c>
      <c r="AU15" s="340">
        <v>26.057692457999998</v>
      </c>
      <c r="AV15" s="340">
        <v>24.160218945</v>
      </c>
      <c r="AW15" s="340">
        <v>23.803074938999998</v>
      </c>
      <c r="AX15" s="340">
        <v>25.351876933</v>
      </c>
      <c r="AY15" s="340">
        <v>28.582513381999998</v>
      </c>
      <c r="AZ15" s="340">
        <v>23.134793067</v>
      </c>
      <c r="BA15" s="340">
        <v>24.111729358000002</v>
      </c>
      <c r="BB15" s="340">
        <v>22.518745038999999</v>
      </c>
      <c r="BC15" s="340">
        <v>24.940256732000002</v>
      </c>
      <c r="BD15" s="776">
        <v>28.598375507</v>
      </c>
      <c r="BE15" s="776">
        <v>31.185540252999999</v>
      </c>
      <c r="BF15" s="776">
        <v>30.882239999999999</v>
      </c>
      <c r="BG15" s="776">
        <v>26.32546</v>
      </c>
      <c r="BH15" s="508">
        <v>23.900040000000001</v>
      </c>
      <c r="BI15" s="508">
        <v>23.18404</v>
      </c>
      <c r="BJ15" s="508">
        <v>26.795919999999999</v>
      </c>
      <c r="BK15" s="508">
        <v>27.58595</v>
      </c>
      <c r="BL15" s="508">
        <v>23.062550000000002</v>
      </c>
      <c r="BM15" s="508">
        <v>23.617069999999998</v>
      </c>
      <c r="BN15" s="508">
        <v>22.287140000000001</v>
      </c>
      <c r="BO15" s="508">
        <v>23.960180000000001</v>
      </c>
      <c r="BP15" s="508">
        <v>27.666679999999999</v>
      </c>
      <c r="BQ15" s="508">
        <v>31.420249999999999</v>
      </c>
      <c r="BR15" s="508">
        <v>30.790949999999999</v>
      </c>
      <c r="BS15" s="508">
        <v>24.97889</v>
      </c>
      <c r="BT15" s="508">
        <v>22.975359999999998</v>
      </c>
      <c r="BU15" s="508">
        <v>22.550820000000002</v>
      </c>
      <c r="BV15" s="508">
        <v>26.246580000000002</v>
      </c>
    </row>
    <row r="16" spans="1:74" ht="11.1" customHeight="1" x14ac:dyDescent="0.2">
      <c r="A16" s="255" t="s">
        <v>710</v>
      </c>
      <c r="B16" s="525" t="s">
        <v>1046</v>
      </c>
      <c r="C16" s="515">
        <v>7.6315013780000003</v>
      </c>
      <c r="D16" s="515">
        <v>6.9191143129999997</v>
      </c>
      <c r="E16" s="515">
        <v>6.5532775159999996</v>
      </c>
      <c r="F16" s="515">
        <v>5.4110214540000001</v>
      </c>
      <c r="G16" s="515">
        <v>5.7646034850000003</v>
      </c>
      <c r="H16" s="515">
        <v>7.4944605920000003</v>
      </c>
      <c r="I16" s="515">
        <v>10.442442461000001</v>
      </c>
      <c r="J16" s="515">
        <v>8.7439305970000003</v>
      </c>
      <c r="K16" s="515">
        <v>6.5889608239999999</v>
      </c>
      <c r="L16" s="515">
        <v>5.6191014209999999</v>
      </c>
      <c r="M16" s="515">
        <v>3.9016160950000001</v>
      </c>
      <c r="N16" s="515">
        <v>5.2453110809999997</v>
      </c>
      <c r="O16" s="515">
        <v>5.2607288079999996</v>
      </c>
      <c r="P16" s="515">
        <v>5.427956279</v>
      </c>
      <c r="Q16" s="515">
        <v>3.5715062870000001</v>
      </c>
      <c r="R16" s="515">
        <v>4.2556657109999998</v>
      </c>
      <c r="S16" s="515">
        <v>4.3966798660000004</v>
      </c>
      <c r="T16" s="515">
        <v>6.7800189890000002</v>
      </c>
      <c r="U16" s="515">
        <v>7.544231924</v>
      </c>
      <c r="V16" s="515">
        <v>7.3696996920000002</v>
      </c>
      <c r="W16" s="515">
        <v>4.852916982</v>
      </c>
      <c r="X16" s="515">
        <v>4.1591596729999996</v>
      </c>
      <c r="Y16" s="515">
        <v>3.7120005909999998</v>
      </c>
      <c r="Z16" s="515">
        <v>4.023722909</v>
      </c>
      <c r="AA16" s="515">
        <v>5.1791416860000004</v>
      </c>
      <c r="AB16" s="515">
        <v>4.2803335870000003</v>
      </c>
      <c r="AC16" s="515">
        <v>3.3753965629999998</v>
      </c>
      <c r="AD16" s="515">
        <v>2.759287595</v>
      </c>
      <c r="AE16" s="515">
        <v>4.7368343169999996</v>
      </c>
      <c r="AF16" s="515">
        <v>6.1696885469999998</v>
      </c>
      <c r="AG16" s="515">
        <v>9.5690514709999999</v>
      </c>
      <c r="AH16" s="515">
        <v>8.9001834669999997</v>
      </c>
      <c r="AI16" s="515">
        <v>6.609081153</v>
      </c>
      <c r="AJ16" s="515">
        <v>5.5912079800000001</v>
      </c>
      <c r="AK16" s="515">
        <v>5.537228721</v>
      </c>
      <c r="AL16" s="515">
        <v>6.0871186330000002</v>
      </c>
      <c r="AM16" s="515">
        <v>5.850108831</v>
      </c>
      <c r="AN16" s="515">
        <v>4.7044993330000002</v>
      </c>
      <c r="AO16" s="515">
        <v>5.2482482170000004</v>
      </c>
      <c r="AP16" s="515">
        <v>5.1022696700000001</v>
      </c>
      <c r="AQ16" s="515">
        <v>7.463354603</v>
      </c>
      <c r="AR16" s="515">
        <v>8.9963487979999996</v>
      </c>
      <c r="AS16" s="515">
        <v>10.677399707999999</v>
      </c>
      <c r="AT16" s="515">
        <v>11.292442131</v>
      </c>
      <c r="AU16" s="515">
        <v>8.5345554260000007</v>
      </c>
      <c r="AV16" s="515">
        <v>5.855738723</v>
      </c>
      <c r="AW16" s="515">
        <v>5.8397961780000003</v>
      </c>
      <c r="AX16" s="515">
        <v>6.5660710990000002</v>
      </c>
      <c r="AY16" s="515">
        <v>8.1691751099999994</v>
      </c>
      <c r="AZ16" s="515">
        <v>5.7392203449999997</v>
      </c>
      <c r="BA16" s="515">
        <v>5.9814831799999997</v>
      </c>
      <c r="BB16" s="515">
        <v>5.4431454859999997</v>
      </c>
      <c r="BC16" s="515">
        <v>7.7766152740000001</v>
      </c>
      <c r="BD16" s="720">
        <v>9.266064063</v>
      </c>
      <c r="BE16" s="720">
        <v>11.838011463000001</v>
      </c>
      <c r="BF16" s="720">
        <v>11.29438</v>
      </c>
      <c r="BG16" s="720">
        <v>8.4243330000000007</v>
      </c>
      <c r="BH16" s="502">
        <v>6.6022629999999998</v>
      </c>
      <c r="BI16" s="502">
        <v>5.3266090000000004</v>
      </c>
      <c r="BJ16" s="502">
        <v>7.0562430000000003</v>
      </c>
      <c r="BK16" s="502">
        <v>7.6611209999999996</v>
      </c>
      <c r="BL16" s="502">
        <v>5.5572340000000002</v>
      </c>
      <c r="BM16" s="502">
        <v>5.1520549999999998</v>
      </c>
      <c r="BN16" s="502">
        <v>4.588794</v>
      </c>
      <c r="BO16" s="502">
        <v>6.5840399999999999</v>
      </c>
      <c r="BP16" s="502">
        <v>8.7118230000000008</v>
      </c>
      <c r="BQ16" s="502">
        <v>11.002649999999999</v>
      </c>
      <c r="BR16" s="502">
        <v>10.634370000000001</v>
      </c>
      <c r="BS16" s="502">
        <v>7.0813350000000002</v>
      </c>
      <c r="BT16" s="502">
        <v>6.5501639999999997</v>
      </c>
      <c r="BU16" s="502">
        <v>4.965166</v>
      </c>
      <c r="BV16" s="502">
        <v>6.4867549999999996</v>
      </c>
    </row>
    <row r="17" spans="1:74" ht="11.1" customHeight="1" x14ac:dyDescent="0.2">
      <c r="A17" s="255" t="s">
        <v>711</v>
      </c>
      <c r="B17" s="525" t="s">
        <v>474</v>
      </c>
      <c r="C17" s="515">
        <v>7.0286861380000003</v>
      </c>
      <c r="D17" s="515">
        <v>6.214646643</v>
      </c>
      <c r="E17" s="515">
        <v>4.8530311179999996</v>
      </c>
      <c r="F17" s="515">
        <v>3.953756002</v>
      </c>
      <c r="G17" s="515">
        <v>5.2890353970000001</v>
      </c>
      <c r="H17" s="515">
        <v>7.1066811059999999</v>
      </c>
      <c r="I17" s="515">
        <v>10.23651113</v>
      </c>
      <c r="J17" s="515">
        <v>10.440713672999999</v>
      </c>
      <c r="K17" s="515">
        <v>7.2224660370000002</v>
      </c>
      <c r="L17" s="515">
        <v>6.3325368080000004</v>
      </c>
      <c r="M17" s="515">
        <v>6.3847960260000001</v>
      </c>
      <c r="N17" s="515">
        <v>8.7945133210000002</v>
      </c>
      <c r="O17" s="515">
        <v>8.6690125420000008</v>
      </c>
      <c r="P17" s="515">
        <v>9.0688526740000004</v>
      </c>
      <c r="Q17" s="515">
        <v>5.7990376020000003</v>
      </c>
      <c r="R17" s="515">
        <v>5.0584203289999996</v>
      </c>
      <c r="S17" s="515">
        <v>6.3379413869999999</v>
      </c>
      <c r="T17" s="515">
        <v>9.9394843850000001</v>
      </c>
      <c r="U17" s="515">
        <v>11.71099931</v>
      </c>
      <c r="V17" s="515">
        <v>11.363285871</v>
      </c>
      <c r="W17" s="515">
        <v>9.5562869740000007</v>
      </c>
      <c r="X17" s="515">
        <v>7.1057136679999999</v>
      </c>
      <c r="Y17" s="515">
        <v>7.0512587480000004</v>
      </c>
      <c r="Z17" s="515">
        <v>7.0754670239999999</v>
      </c>
      <c r="AA17" s="515">
        <v>9.1125634249999994</v>
      </c>
      <c r="AB17" s="515">
        <v>7.7821042460000003</v>
      </c>
      <c r="AC17" s="515">
        <v>7.0922443959999999</v>
      </c>
      <c r="AD17" s="515">
        <v>4.9651907460000002</v>
      </c>
      <c r="AE17" s="515">
        <v>6.6019597829999999</v>
      </c>
      <c r="AF17" s="515">
        <v>9.8658428970000003</v>
      </c>
      <c r="AG17" s="515">
        <v>11.417959577</v>
      </c>
      <c r="AH17" s="515">
        <v>11.816677387</v>
      </c>
      <c r="AI17" s="515">
        <v>7.9411497349999998</v>
      </c>
      <c r="AJ17" s="515">
        <v>6.7695622990000004</v>
      </c>
      <c r="AK17" s="515">
        <v>5.6774272359999998</v>
      </c>
      <c r="AL17" s="515">
        <v>8.072504404</v>
      </c>
      <c r="AM17" s="515">
        <v>8.6498188939999991</v>
      </c>
      <c r="AN17" s="515">
        <v>5.7865424169999997</v>
      </c>
      <c r="AO17" s="515">
        <v>5.9871342670000001</v>
      </c>
      <c r="AP17" s="515">
        <v>3.7262306719999998</v>
      </c>
      <c r="AQ17" s="515">
        <v>5.3618734549999996</v>
      </c>
      <c r="AR17" s="515">
        <v>8.1182053839999995</v>
      </c>
      <c r="AS17" s="515">
        <v>9.6453419799999995</v>
      </c>
      <c r="AT17" s="515">
        <v>10.31751813</v>
      </c>
      <c r="AU17" s="515">
        <v>7.4461296240000001</v>
      </c>
      <c r="AV17" s="515">
        <v>5.909657202</v>
      </c>
      <c r="AW17" s="515">
        <v>6.404038216</v>
      </c>
      <c r="AX17" s="515">
        <v>6.0667617079999996</v>
      </c>
      <c r="AY17" s="515">
        <v>9.3559602789999996</v>
      </c>
      <c r="AZ17" s="515">
        <v>4.3380255070000002</v>
      </c>
      <c r="BA17" s="515">
        <v>3.9781915990000001</v>
      </c>
      <c r="BB17" s="515">
        <v>3.719053701</v>
      </c>
      <c r="BC17" s="515">
        <v>5.1327780000000001</v>
      </c>
      <c r="BD17" s="720">
        <v>6.6625957659999999</v>
      </c>
      <c r="BE17" s="720">
        <v>8.962247498</v>
      </c>
      <c r="BF17" s="720">
        <v>9.0948180000000001</v>
      </c>
      <c r="BG17" s="720">
        <v>7.4352179999999999</v>
      </c>
      <c r="BH17" s="502">
        <v>5.4366620000000001</v>
      </c>
      <c r="BI17" s="502">
        <v>5.8952099999999996</v>
      </c>
      <c r="BJ17" s="502">
        <v>6.4033600000000002</v>
      </c>
      <c r="BK17" s="502">
        <v>8.5910349999999998</v>
      </c>
      <c r="BL17" s="502">
        <v>4.5990330000000004</v>
      </c>
      <c r="BM17" s="502">
        <v>3.6238890000000001</v>
      </c>
      <c r="BN17" s="502">
        <v>3.021865</v>
      </c>
      <c r="BO17" s="502">
        <v>4.0150699999999997</v>
      </c>
      <c r="BP17" s="502">
        <v>5.5637600000000003</v>
      </c>
      <c r="BQ17" s="502">
        <v>9.1445360000000004</v>
      </c>
      <c r="BR17" s="502">
        <v>8.8542109999999994</v>
      </c>
      <c r="BS17" s="502">
        <v>6.1522709999999998</v>
      </c>
      <c r="BT17" s="502">
        <v>4.2980109999999998</v>
      </c>
      <c r="BU17" s="502">
        <v>4.8624710000000002</v>
      </c>
      <c r="BV17" s="502">
        <v>5.8077759999999996</v>
      </c>
    </row>
    <row r="18" spans="1:74" ht="11.1" customHeight="1" x14ac:dyDescent="0.2">
      <c r="A18" s="255" t="s">
        <v>712</v>
      </c>
      <c r="B18" s="491" t="s">
        <v>1047</v>
      </c>
      <c r="C18" s="515">
        <v>1.5105420000000001</v>
      </c>
      <c r="D18" s="515">
        <v>1.3472139999999999</v>
      </c>
      <c r="E18" s="515">
        <v>1.501199</v>
      </c>
      <c r="F18" s="515">
        <v>1.4584410000000001</v>
      </c>
      <c r="G18" s="515">
        <v>1.495144</v>
      </c>
      <c r="H18" s="515">
        <v>1.4299109999999999</v>
      </c>
      <c r="I18" s="515">
        <v>1.4595100000000001</v>
      </c>
      <c r="J18" s="515">
        <v>1.4489190000000001</v>
      </c>
      <c r="K18" s="515">
        <v>1.2873030000000001</v>
      </c>
      <c r="L18" s="515">
        <v>0.98178100000000001</v>
      </c>
      <c r="M18" s="515">
        <v>1.361526</v>
      </c>
      <c r="N18" s="515">
        <v>1.4895430000000001</v>
      </c>
      <c r="O18" s="515">
        <v>1.5047200000000001</v>
      </c>
      <c r="P18" s="515">
        <v>1.361008</v>
      </c>
      <c r="Q18" s="515">
        <v>1.269957</v>
      </c>
      <c r="R18" s="515">
        <v>0.572048</v>
      </c>
      <c r="S18" s="515">
        <v>1.0095080000000001</v>
      </c>
      <c r="T18" s="515">
        <v>1.2044429999999999</v>
      </c>
      <c r="U18" s="515">
        <v>1.4660550000000001</v>
      </c>
      <c r="V18" s="515">
        <v>1.3494759999999999</v>
      </c>
      <c r="W18" s="515">
        <v>1.434464</v>
      </c>
      <c r="X18" s="515">
        <v>1.444636</v>
      </c>
      <c r="Y18" s="515">
        <v>1.4051530000000001</v>
      </c>
      <c r="Z18" s="515">
        <v>1.433886</v>
      </c>
      <c r="AA18" s="515">
        <v>1.509182</v>
      </c>
      <c r="AB18" s="515">
        <v>1.3294170000000001</v>
      </c>
      <c r="AC18" s="515">
        <v>1.4451879999999999</v>
      </c>
      <c r="AD18" s="515">
        <v>1.3909940000000001</v>
      </c>
      <c r="AE18" s="515">
        <v>1.4785779999999999</v>
      </c>
      <c r="AF18" s="515">
        <v>1.419049</v>
      </c>
      <c r="AG18" s="515">
        <v>1.3041290000000001</v>
      </c>
      <c r="AH18" s="515">
        <v>1.3645830000000001</v>
      </c>
      <c r="AI18" s="515">
        <v>1.27535</v>
      </c>
      <c r="AJ18" s="515">
        <v>0.14446999999999999</v>
      </c>
      <c r="AK18" s="515">
        <v>0.52611699999999995</v>
      </c>
      <c r="AL18" s="515">
        <v>1.4134059999999999</v>
      </c>
      <c r="AM18" s="515">
        <v>1.495465</v>
      </c>
      <c r="AN18" s="515">
        <v>1.295536</v>
      </c>
      <c r="AO18" s="515">
        <v>1.474262</v>
      </c>
      <c r="AP18" s="515">
        <v>1.362115</v>
      </c>
      <c r="AQ18" s="515">
        <v>1.481371</v>
      </c>
      <c r="AR18" s="515">
        <v>1.4230959999999999</v>
      </c>
      <c r="AS18" s="515">
        <v>1.447565</v>
      </c>
      <c r="AT18" s="515">
        <v>1.45313</v>
      </c>
      <c r="AU18" s="515">
        <v>1.4381390000000001</v>
      </c>
      <c r="AV18" s="515">
        <v>1.3836470000000001</v>
      </c>
      <c r="AW18" s="515">
        <v>1.4598359999999999</v>
      </c>
      <c r="AX18" s="515">
        <v>1.5137560000000001</v>
      </c>
      <c r="AY18" s="515">
        <v>1.504486</v>
      </c>
      <c r="AZ18" s="515">
        <v>1.414974</v>
      </c>
      <c r="BA18" s="515">
        <v>1.3786959999999999</v>
      </c>
      <c r="BB18" s="515">
        <v>0.57104299999999997</v>
      </c>
      <c r="BC18" s="515">
        <v>1.164137</v>
      </c>
      <c r="BD18" s="720">
        <v>1.4320569999999999</v>
      </c>
      <c r="BE18" s="720">
        <v>1.465236</v>
      </c>
      <c r="BF18" s="720">
        <v>1.2632300000000001</v>
      </c>
      <c r="BG18" s="720">
        <v>1.3125</v>
      </c>
      <c r="BH18" s="502">
        <v>0.85329999999999995</v>
      </c>
      <c r="BI18" s="502">
        <v>1.1608000000000001</v>
      </c>
      <c r="BJ18" s="502">
        <v>1.43028</v>
      </c>
      <c r="BK18" s="502">
        <v>1.43028</v>
      </c>
      <c r="BL18" s="502">
        <v>1.2918700000000001</v>
      </c>
      <c r="BM18" s="502">
        <v>1.43028</v>
      </c>
      <c r="BN18" s="502">
        <v>1.3841399999999999</v>
      </c>
      <c r="BO18" s="502">
        <v>1.43028</v>
      </c>
      <c r="BP18" s="502">
        <v>1.3841399999999999</v>
      </c>
      <c r="BQ18" s="502">
        <v>1.43028</v>
      </c>
      <c r="BR18" s="502">
        <v>1.43028</v>
      </c>
      <c r="BS18" s="502">
        <v>1.28914</v>
      </c>
      <c r="BT18" s="502">
        <v>0.57699</v>
      </c>
      <c r="BU18" s="502">
        <v>1.07826</v>
      </c>
      <c r="BV18" s="502">
        <v>1.43028</v>
      </c>
    </row>
    <row r="19" spans="1:74" ht="11.1" customHeight="1" x14ac:dyDescent="0.2">
      <c r="A19" s="255" t="s">
        <v>713</v>
      </c>
      <c r="B19" s="491" t="s">
        <v>1040</v>
      </c>
      <c r="C19" s="515">
        <v>1.65579275</v>
      </c>
      <c r="D19" s="515">
        <v>1.8741462900000001</v>
      </c>
      <c r="E19" s="515">
        <v>1.5974265620000001</v>
      </c>
      <c r="F19" s="515">
        <v>2.0568008070000001</v>
      </c>
      <c r="G19" s="515">
        <v>1.812405051</v>
      </c>
      <c r="H19" s="515">
        <v>1.4252825579999999</v>
      </c>
      <c r="I19" s="515">
        <v>1.3972900180000001</v>
      </c>
      <c r="J19" s="515">
        <v>1.1013915540000001</v>
      </c>
      <c r="K19" s="515">
        <v>0.96242513699999999</v>
      </c>
      <c r="L19" s="515">
        <v>1.0028995469999999</v>
      </c>
      <c r="M19" s="515">
        <v>0.97231583499999996</v>
      </c>
      <c r="N19" s="515">
        <v>1.0198648910000001</v>
      </c>
      <c r="O19" s="515">
        <v>1.42823426</v>
      </c>
      <c r="P19" s="515">
        <v>1.0307664590000001</v>
      </c>
      <c r="Q19" s="515">
        <v>1.197297141</v>
      </c>
      <c r="R19" s="515">
        <v>1.0781588010000001</v>
      </c>
      <c r="S19" s="515">
        <v>1.6914394859999999</v>
      </c>
      <c r="T19" s="515">
        <v>1.526306688</v>
      </c>
      <c r="U19" s="515">
        <v>1.4406754150000001</v>
      </c>
      <c r="V19" s="515">
        <v>1.169592599</v>
      </c>
      <c r="W19" s="515">
        <v>0.894012696</v>
      </c>
      <c r="X19" s="515">
        <v>0.92799854800000003</v>
      </c>
      <c r="Y19" s="515">
        <v>0.98853960299999999</v>
      </c>
      <c r="Z19" s="515">
        <v>1.215177304</v>
      </c>
      <c r="AA19" s="515">
        <v>0.99909825600000002</v>
      </c>
      <c r="AB19" s="515">
        <v>0.94104800700000002</v>
      </c>
      <c r="AC19" s="515">
        <v>1.075584125</v>
      </c>
      <c r="AD19" s="515">
        <v>1.231866235</v>
      </c>
      <c r="AE19" s="515">
        <v>1.2243270879999999</v>
      </c>
      <c r="AF19" s="515">
        <v>1.357150471</v>
      </c>
      <c r="AG19" s="515">
        <v>1.1194881029999999</v>
      </c>
      <c r="AH19" s="515">
        <v>0.94913141999999995</v>
      </c>
      <c r="AI19" s="515">
        <v>0.81927064900000002</v>
      </c>
      <c r="AJ19" s="515">
        <v>0.67965273900000001</v>
      </c>
      <c r="AK19" s="515">
        <v>0.84518682999999994</v>
      </c>
      <c r="AL19" s="515">
        <v>1.082324077</v>
      </c>
      <c r="AM19" s="515">
        <v>1.071258442</v>
      </c>
      <c r="AN19" s="515">
        <v>0.88819837400000001</v>
      </c>
      <c r="AO19" s="515">
        <v>0.96547042500000002</v>
      </c>
      <c r="AP19" s="515">
        <v>0.80493404800000001</v>
      </c>
      <c r="AQ19" s="515">
        <v>1.2471517430000001</v>
      </c>
      <c r="AR19" s="515">
        <v>0.76568423500000005</v>
      </c>
      <c r="AS19" s="515">
        <v>0.95707322500000003</v>
      </c>
      <c r="AT19" s="515">
        <v>0.93667180000000005</v>
      </c>
      <c r="AU19" s="515">
        <v>0.75727277900000001</v>
      </c>
      <c r="AV19" s="515">
        <v>0.97715437900000002</v>
      </c>
      <c r="AW19" s="515">
        <v>0.84520116899999997</v>
      </c>
      <c r="AX19" s="515">
        <v>0.92124273499999998</v>
      </c>
      <c r="AY19" s="515">
        <v>1.106283224</v>
      </c>
      <c r="AZ19" s="515">
        <v>0.94414547500000001</v>
      </c>
      <c r="BA19" s="515">
        <v>1.0982247780000001</v>
      </c>
      <c r="BB19" s="515">
        <v>0.87524752100000003</v>
      </c>
      <c r="BC19" s="515">
        <v>1.019855529</v>
      </c>
      <c r="BD19" s="720">
        <v>0.93877946599999995</v>
      </c>
      <c r="BE19" s="720">
        <v>0.76410161899999995</v>
      </c>
      <c r="BF19" s="720">
        <v>0.76943059999999996</v>
      </c>
      <c r="BG19" s="720">
        <v>0.78128299999999995</v>
      </c>
      <c r="BH19" s="502">
        <v>0.82686000000000004</v>
      </c>
      <c r="BI19" s="502">
        <v>0.8535471</v>
      </c>
      <c r="BJ19" s="502">
        <v>0.91953280000000004</v>
      </c>
      <c r="BK19" s="502">
        <v>1.1811069999999999</v>
      </c>
      <c r="BL19" s="502">
        <v>1.055383</v>
      </c>
      <c r="BM19" s="502">
        <v>1.1476139999999999</v>
      </c>
      <c r="BN19" s="502">
        <v>1.2900119999999999</v>
      </c>
      <c r="BO19" s="502">
        <v>1.464731</v>
      </c>
      <c r="BP19" s="502">
        <v>1.3792219999999999</v>
      </c>
      <c r="BQ19" s="502">
        <v>1.379524</v>
      </c>
      <c r="BR19" s="502">
        <v>1.1983330000000001</v>
      </c>
      <c r="BS19" s="502">
        <v>1.0705530000000001</v>
      </c>
      <c r="BT19" s="502">
        <v>1.0351790000000001</v>
      </c>
      <c r="BU19" s="502">
        <v>0.99404579999999998</v>
      </c>
      <c r="BV19" s="502">
        <v>1.0283929999999999</v>
      </c>
    </row>
    <row r="20" spans="1:74" ht="11.1" customHeight="1" x14ac:dyDescent="0.2">
      <c r="A20" s="255" t="s">
        <v>714</v>
      </c>
      <c r="B20" s="491" t="s">
        <v>1054</v>
      </c>
      <c r="C20" s="515">
        <v>7.1560442460000004</v>
      </c>
      <c r="D20" s="515">
        <v>7.2155975960000003</v>
      </c>
      <c r="E20" s="515">
        <v>7.2675315490000001</v>
      </c>
      <c r="F20" s="515">
        <v>7.5179429029999998</v>
      </c>
      <c r="G20" s="515">
        <v>6.675457916</v>
      </c>
      <c r="H20" s="515">
        <v>8.6873475330000005</v>
      </c>
      <c r="I20" s="515">
        <v>5.6509538519999998</v>
      </c>
      <c r="J20" s="515">
        <v>6.031924944</v>
      </c>
      <c r="K20" s="515">
        <v>6.199968353</v>
      </c>
      <c r="L20" s="515">
        <v>7.4788202549999996</v>
      </c>
      <c r="M20" s="515">
        <v>8.5496539170000005</v>
      </c>
      <c r="N20" s="515">
        <v>8.0315011009999999</v>
      </c>
      <c r="O20" s="515">
        <v>8.0221772900000001</v>
      </c>
      <c r="P20" s="515">
        <v>5.771115032</v>
      </c>
      <c r="Q20" s="515">
        <v>10.140980655</v>
      </c>
      <c r="R20" s="515">
        <v>9.5167148069999996</v>
      </c>
      <c r="S20" s="515">
        <v>8.6148504260000003</v>
      </c>
      <c r="T20" s="515">
        <v>6.6275188900000002</v>
      </c>
      <c r="U20" s="515">
        <v>5.6112593210000004</v>
      </c>
      <c r="V20" s="515">
        <v>7.9175615239999999</v>
      </c>
      <c r="W20" s="515">
        <v>8.3733293050000004</v>
      </c>
      <c r="X20" s="515">
        <v>8.6619805000000003</v>
      </c>
      <c r="Y20" s="515">
        <v>9.0175200350000004</v>
      </c>
      <c r="Z20" s="515">
        <v>10.293544581000001</v>
      </c>
      <c r="AA20" s="515">
        <v>9.7750374460000007</v>
      </c>
      <c r="AB20" s="515">
        <v>9.7919265269999993</v>
      </c>
      <c r="AC20" s="515">
        <v>11.162506488</v>
      </c>
      <c r="AD20" s="515">
        <v>11.908938332</v>
      </c>
      <c r="AE20" s="515">
        <v>10.337322359</v>
      </c>
      <c r="AF20" s="515">
        <v>8.8757811150000006</v>
      </c>
      <c r="AG20" s="515">
        <v>7.7999760680000003</v>
      </c>
      <c r="AH20" s="515">
        <v>6.7076901229999999</v>
      </c>
      <c r="AI20" s="515">
        <v>8.0557551049999994</v>
      </c>
      <c r="AJ20" s="515">
        <v>8.4449391069999997</v>
      </c>
      <c r="AK20" s="515">
        <v>10.942405773999999</v>
      </c>
      <c r="AL20" s="515">
        <v>10.128541467</v>
      </c>
      <c r="AM20" s="515">
        <v>9.7816670139999999</v>
      </c>
      <c r="AN20" s="515">
        <v>10.297242959</v>
      </c>
      <c r="AO20" s="515">
        <v>11.292682688999999</v>
      </c>
      <c r="AP20" s="515">
        <v>11.250539377000001</v>
      </c>
      <c r="AQ20" s="515">
        <v>7.9864086619999997</v>
      </c>
      <c r="AR20" s="515">
        <v>6.3961970859999999</v>
      </c>
      <c r="AS20" s="515">
        <v>7.3606932709999997</v>
      </c>
      <c r="AT20" s="515">
        <v>7.3252194719999997</v>
      </c>
      <c r="AU20" s="515">
        <v>7.8255821770000003</v>
      </c>
      <c r="AV20" s="515">
        <v>9.9847025729999999</v>
      </c>
      <c r="AW20" s="515">
        <v>9.2035879299999994</v>
      </c>
      <c r="AX20" s="515">
        <v>10.218233306</v>
      </c>
      <c r="AY20" s="515">
        <v>8.3134755929999997</v>
      </c>
      <c r="AZ20" s="515">
        <v>10.654142063</v>
      </c>
      <c r="BA20" s="515">
        <v>11.613938451999999</v>
      </c>
      <c r="BB20" s="515">
        <v>11.849270260999999</v>
      </c>
      <c r="BC20" s="515">
        <v>9.6762514950000007</v>
      </c>
      <c r="BD20" s="720">
        <v>10.179072674</v>
      </c>
      <c r="BE20" s="720">
        <v>8.0634339110000006</v>
      </c>
      <c r="BF20" s="720">
        <v>8.3859680000000001</v>
      </c>
      <c r="BG20" s="720">
        <v>8.2957560000000008</v>
      </c>
      <c r="BH20" s="502">
        <v>10.129960000000001</v>
      </c>
      <c r="BI20" s="502">
        <v>9.8969839999999998</v>
      </c>
      <c r="BJ20" s="502">
        <v>10.91456</v>
      </c>
      <c r="BK20" s="502">
        <v>8.6389209999999999</v>
      </c>
      <c r="BL20" s="502">
        <v>10.512589999999999</v>
      </c>
      <c r="BM20" s="502">
        <v>12.239000000000001</v>
      </c>
      <c r="BN20" s="502">
        <v>11.984120000000001</v>
      </c>
      <c r="BO20" s="502">
        <v>10.328609999999999</v>
      </c>
      <c r="BP20" s="502">
        <v>10.53126</v>
      </c>
      <c r="BQ20" s="502">
        <v>8.3928720000000006</v>
      </c>
      <c r="BR20" s="502">
        <v>8.6265909999999995</v>
      </c>
      <c r="BS20" s="502">
        <v>9.3263390000000008</v>
      </c>
      <c r="BT20" s="502">
        <v>10.469900000000001</v>
      </c>
      <c r="BU20" s="502">
        <v>10.60629</v>
      </c>
      <c r="BV20" s="502">
        <v>11.424799999999999</v>
      </c>
    </row>
    <row r="21" spans="1:74" ht="11.1" customHeight="1" x14ac:dyDescent="0.2">
      <c r="A21" s="255" t="s">
        <v>715</v>
      </c>
      <c r="B21" s="525" t="s">
        <v>1055</v>
      </c>
      <c r="C21" s="515">
        <v>9.8909377000000007E-2</v>
      </c>
      <c r="D21" s="515">
        <v>0.100295048</v>
      </c>
      <c r="E21" s="515">
        <v>9.8507644000000005E-2</v>
      </c>
      <c r="F21" s="515">
        <v>8.0242119000000001E-2</v>
      </c>
      <c r="G21" s="515">
        <v>7.4883136000000003E-2</v>
      </c>
      <c r="H21" s="515">
        <v>7.4205169000000001E-2</v>
      </c>
      <c r="I21" s="515">
        <v>6.7757857000000005E-2</v>
      </c>
      <c r="J21" s="515">
        <v>7.7389083999999997E-2</v>
      </c>
      <c r="K21" s="515">
        <v>6.3339050999999993E-2</v>
      </c>
      <c r="L21" s="515">
        <v>8.3981079E-2</v>
      </c>
      <c r="M21" s="515">
        <v>9.9199228E-2</v>
      </c>
      <c r="N21" s="515">
        <v>8.2967922999999999E-2</v>
      </c>
      <c r="O21" s="515">
        <v>0.10139799200000001</v>
      </c>
      <c r="P21" s="515">
        <v>0.25646355300000001</v>
      </c>
      <c r="Q21" s="515">
        <v>0.110849718</v>
      </c>
      <c r="R21" s="515">
        <v>0.111489211</v>
      </c>
      <c r="S21" s="515">
        <v>0.105303282</v>
      </c>
      <c r="T21" s="515">
        <v>0.11251483299999999</v>
      </c>
      <c r="U21" s="515">
        <v>0.11219989700000001</v>
      </c>
      <c r="V21" s="515">
        <v>0.10656750199999999</v>
      </c>
      <c r="W21" s="515">
        <v>9.2619009000000002E-2</v>
      </c>
      <c r="X21" s="515">
        <v>8.7582728999999998E-2</v>
      </c>
      <c r="Y21" s="515">
        <v>0.107060421</v>
      </c>
      <c r="Z21" s="515">
        <v>0.109470227</v>
      </c>
      <c r="AA21" s="515">
        <v>8.1321682000000006E-2</v>
      </c>
      <c r="AB21" s="515">
        <v>8.0379094999999998E-2</v>
      </c>
      <c r="AC21" s="515">
        <v>0.10865269599999999</v>
      </c>
      <c r="AD21" s="515">
        <v>0.11186582</v>
      </c>
      <c r="AE21" s="515">
        <v>0.15827761000000001</v>
      </c>
      <c r="AF21" s="515">
        <v>0.14695704400000001</v>
      </c>
      <c r="AG21" s="515">
        <v>4.8820602999999997E-2</v>
      </c>
      <c r="AH21" s="515">
        <v>8.1251030000000002E-2</v>
      </c>
      <c r="AI21" s="515">
        <v>6.4493374000000006E-2</v>
      </c>
      <c r="AJ21" s="515">
        <v>6.7780240000000005E-2</v>
      </c>
      <c r="AK21" s="515">
        <v>6.6042410999999995E-2</v>
      </c>
      <c r="AL21" s="515">
        <v>0.106451453</v>
      </c>
      <c r="AM21" s="515">
        <v>6.7067705000000005E-2</v>
      </c>
      <c r="AN21" s="515">
        <v>5.0904163000000002E-2</v>
      </c>
      <c r="AO21" s="515">
        <v>6.5441684999999999E-2</v>
      </c>
      <c r="AP21" s="515">
        <v>4.2491139999999997E-2</v>
      </c>
      <c r="AQ21" s="515">
        <v>4.2920835999999997E-2</v>
      </c>
      <c r="AR21" s="515">
        <v>5.9059146999999999E-2</v>
      </c>
      <c r="AS21" s="515">
        <v>5.4286289000000001E-2</v>
      </c>
      <c r="AT21" s="515">
        <v>6.0912762000000002E-2</v>
      </c>
      <c r="AU21" s="515">
        <v>5.6013451999999998E-2</v>
      </c>
      <c r="AV21" s="515">
        <v>4.9319068000000001E-2</v>
      </c>
      <c r="AW21" s="515">
        <v>5.0615446000000001E-2</v>
      </c>
      <c r="AX21" s="515">
        <v>6.5812085000000006E-2</v>
      </c>
      <c r="AY21" s="515">
        <v>0.13313317599999999</v>
      </c>
      <c r="AZ21" s="515">
        <v>4.4285677000000002E-2</v>
      </c>
      <c r="BA21" s="515">
        <v>6.1195349000000003E-2</v>
      </c>
      <c r="BB21" s="515">
        <v>6.0985070000000002E-2</v>
      </c>
      <c r="BC21" s="515">
        <v>0.17061943399999999</v>
      </c>
      <c r="BD21" s="720">
        <v>0.119806538</v>
      </c>
      <c r="BE21" s="720">
        <v>9.2509761999999995E-2</v>
      </c>
      <c r="BF21" s="720">
        <v>7.4411500000000005E-2</v>
      </c>
      <c r="BG21" s="720">
        <v>7.6373800000000006E-2</v>
      </c>
      <c r="BH21" s="502">
        <v>5.0993499999999997E-2</v>
      </c>
      <c r="BI21" s="502">
        <v>5.0889999999999998E-2</v>
      </c>
      <c r="BJ21" s="502">
        <v>7.1941199999999997E-2</v>
      </c>
      <c r="BK21" s="502">
        <v>8.3483299999999996E-2</v>
      </c>
      <c r="BL21" s="502">
        <v>4.6437899999999997E-2</v>
      </c>
      <c r="BM21" s="502">
        <v>2.4231699999999998E-2</v>
      </c>
      <c r="BN21" s="502">
        <v>1.8203E-2</v>
      </c>
      <c r="BO21" s="502">
        <v>0.13744509999999999</v>
      </c>
      <c r="BP21" s="502">
        <v>9.6473699999999996E-2</v>
      </c>
      <c r="BQ21" s="502">
        <v>7.0388099999999995E-2</v>
      </c>
      <c r="BR21" s="502">
        <v>4.7163400000000001E-2</v>
      </c>
      <c r="BS21" s="502">
        <v>5.9249200000000002E-2</v>
      </c>
      <c r="BT21" s="502">
        <v>4.5120500000000001E-2</v>
      </c>
      <c r="BU21" s="502">
        <v>4.4584400000000003E-2</v>
      </c>
      <c r="BV21" s="502">
        <v>6.8573999999999996E-2</v>
      </c>
    </row>
    <row r="22" spans="1:74" ht="11.1" customHeight="1" x14ac:dyDescent="0.2">
      <c r="A22" s="255" t="s">
        <v>717</v>
      </c>
      <c r="B22" s="523" t="s">
        <v>1056</v>
      </c>
      <c r="C22" s="515">
        <v>22.804273999999999</v>
      </c>
      <c r="D22" s="515">
        <v>21.106787000000001</v>
      </c>
      <c r="E22" s="515">
        <v>19.930717000000001</v>
      </c>
      <c r="F22" s="515">
        <v>18.097826000000001</v>
      </c>
      <c r="G22" s="515">
        <v>18.953844</v>
      </c>
      <c r="H22" s="515">
        <v>24.252196000000001</v>
      </c>
      <c r="I22" s="515">
        <v>27.390226999999999</v>
      </c>
      <c r="J22" s="515">
        <v>26.446027999999998</v>
      </c>
      <c r="K22" s="515">
        <v>20.9908</v>
      </c>
      <c r="L22" s="515">
        <v>20.373318000000001</v>
      </c>
      <c r="M22" s="515">
        <v>19.429663000000001</v>
      </c>
      <c r="N22" s="515">
        <v>22.295776</v>
      </c>
      <c r="O22" s="515">
        <v>22.803129370000001</v>
      </c>
      <c r="P22" s="515">
        <v>22.374660670000001</v>
      </c>
      <c r="Q22" s="515">
        <v>20.091292119999999</v>
      </c>
      <c r="R22" s="515">
        <v>19.245888180000001</v>
      </c>
      <c r="S22" s="515">
        <v>20.00175905</v>
      </c>
      <c r="T22" s="515">
        <v>24.511709799999998</v>
      </c>
      <c r="U22" s="515">
        <v>26.80639223</v>
      </c>
      <c r="V22" s="515">
        <v>27.751773480000001</v>
      </c>
      <c r="W22" s="515">
        <v>23.33850764</v>
      </c>
      <c r="X22" s="515">
        <v>20.314950939999999</v>
      </c>
      <c r="Y22" s="515">
        <v>20.025627440000001</v>
      </c>
      <c r="Z22" s="515">
        <v>21.45606738</v>
      </c>
      <c r="AA22" s="515">
        <v>24.222295388999999</v>
      </c>
      <c r="AB22" s="515">
        <v>21.645603161</v>
      </c>
      <c r="AC22" s="515">
        <v>21.576732583999998</v>
      </c>
      <c r="AD22" s="515">
        <v>19.819670915</v>
      </c>
      <c r="AE22" s="515">
        <v>22.250917382000001</v>
      </c>
      <c r="AF22" s="515">
        <v>25.599070726000001</v>
      </c>
      <c r="AG22" s="515">
        <v>29.635663255000001</v>
      </c>
      <c r="AH22" s="515">
        <v>28.493705791</v>
      </c>
      <c r="AI22" s="515">
        <v>23.523954484000001</v>
      </c>
      <c r="AJ22" s="515">
        <v>20.50464723</v>
      </c>
      <c r="AK22" s="515">
        <v>21.365025105000001</v>
      </c>
      <c r="AL22" s="515">
        <v>24.176778158000001</v>
      </c>
      <c r="AM22" s="515">
        <v>23.478025976000001</v>
      </c>
      <c r="AN22" s="515">
        <v>21.065153298999999</v>
      </c>
      <c r="AO22" s="515">
        <v>22.089049955</v>
      </c>
      <c r="AP22" s="515">
        <v>19.995654427000002</v>
      </c>
      <c r="AQ22" s="515">
        <v>21.886202109999999</v>
      </c>
      <c r="AR22" s="515">
        <v>24.694062545000001</v>
      </c>
      <c r="AS22" s="515">
        <v>28.128334951999999</v>
      </c>
      <c r="AT22" s="515">
        <v>29.600090520999998</v>
      </c>
      <c r="AU22" s="515">
        <v>24.083346386999999</v>
      </c>
      <c r="AV22" s="515">
        <v>21.426261458999999</v>
      </c>
      <c r="AW22" s="515">
        <v>21.253352845999999</v>
      </c>
      <c r="AX22" s="515">
        <v>23.041991148000001</v>
      </c>
      <c r="AY22" s="515">
        <v>26.318247959000001</v>
      </c>
      <c r="AZ22" s="515">
        <v>21.144298876000001</v>
      </c>
      <c r="BA22" s="515">
        <v>21.461145797</v>
      </c>
      <c r="BB22" s="515">
        <v>20.717035120999999</v>
      </c>
      <c r="BC22" s="515">
        <v>22.827623623000001</v>
      </c>
      <c r="BD22" s="720">
        <v>26.562304029</v>
      </c>
      <c r="BE22" s="720">
        <v>28.997897334000001</v>
      </c>
      <c r="BF22" s="720">
        <v>29.454394142000002</v>
      </c>
      <c r="BG22" s="720">
        <v>24.86129</v>
      </c>
      <c r="BH22" s="502">
        <v>22.515529999999998</v>
      </c>
      <c r="BI22" s="502">
        <v>21.72578</v>
      </c>
      <c r="BJ22" s="502">
        <v>24.41854</v>
      </c>
      <c r="BK22" s="502">
        <v>25.47711</v>
      </c>
      <c r="BL22" s="502">
        <v>20.961729999999999</v>
      </c>
      <c r="BM22" s="502">
        <v>21.404979999999998</v>
      </c>
      <c r="BN22" s="502">
        <v>20.177070000000001</v>
      </c>
      <c r="BO22" s="502">
        <v>21.601130000000001</v>
      </c>
      <c r="BP22" s="502">
        <v>25.608160000000002</v>
      </c>
      <c r="BQ22" s="502">
        <v>29.30106</v>
      </c>
      <c r="BR22" s="502">
        <v>28.92004</v>
      </c>
      <c r="BS22" s="502">
        <v>22.88344</v>
      </c>
      <c r="BT22" s="502">
        <v>21.21153</v>
      </c>
      <c r="BU22" s="502">
        <v>20.81568</v>
      </c>
      <c r="BV22" s="502">
        <v>23.623750000000001</v>
      </c>
    </row>
    <row r="23" spans="1:74" ht="11.1" customHeight="1" x14ac:dyDescent="0.2">
      <c r="A23" s="250"/>
      <c r="B23" s="68" t="s">
        <v>757</v>
      </c>
      <c r="C23" s="516"/>
      <c r="D23" s="516"/>
      <c r="E23" s="516"/>
      <c r="F23" s="516"/>
      <c r="G23" s="516"/>
      <c r="H23" s="516"/>
      <c r="I23" s="516"/>
      <c r="J23" s="516"/>
      <c r="K23" s="516"/>
      <c r="L23" s="516"/>
      <c r="M23" s="516"/>
      <c r="N23" s="516"/>
      <c r="O23" s="516"/>
      <c r="P23" s="516"/>
      <c r="Q23" s="516"/>
      <c r="R23" s="516"/>
      <c r="S23" s="516"/>
      <c r="T23" s="516"/>
      <c r="U23" s="516"/>
      <c r="V23" s="516"/>
      <c r="W23" s="516"/>
      <c r="X23" s="516"/>
      <c r="Y23" s="516"/>
      <c r="Z23" s="516"/>
      <c r="AA23" s="516"/>
      <c r="AB23" s="516"/>
      <c r="AC23" s="516"/>
      <c r="AD23" s="516"/>
      <c r="AE23" s="516"/>
      <c r="AF23" s="516"/>
      <c r="AG23" s="516"/>
      <c r="AH23" s="516"/>
      <c r="AI23" s="516"/>
      <c r="AJ23" s="516"/>
      <c r="AK23" s="516"/>
      <c r="AL23" s="516"/>
      <c r="AM23" s="516"/>
      <c r="AN23" s="516"/>
      <c r="AO23" s="516"/>
      <c r="AP23" s="516"/>
      <c r="AQ23" s="516"/>
      <c r="AR23" s="516"/>
      <c r="AS23" s="516"/>
      <c r="AT23" s="516"/>
      <c r="AU23" s="516"/>
      <c r="AV23" s="516"/>
      <c r="AW23" s="516"/>
      <c r="AX23" s="516"/>
      <c r="AY23" s="516"/>
      <c r="AZ23" s="516"/>
      <c r="BA23" s="516"/>
      <c r="BB23" s="516"/>
      <c r="BC23" s="516"/>
      <c r="BD23" s="792"/>
      <c r="BE23" s="792"/>
      <c r="BF23" s="792"/>
      <c r="BG23" s="792"/>
      <c r="BH23" s="521"/>
      <c r="BI23" s="521"/>
      <c r="BJ23" s="521"/>
      <c r="BK23" s="521"/>
      <c r="BL23" s="521"/>
      <c r="BM23" s="521"/>
      <c r="BN23" s="521"/>
      <c r="BO23" s="521"/>
      <c r="BP23" s="521"/>
      <c r="BQ23" s="521"/>
      <c r="BR23" s="521"/>
      <c r="BS23" s="521"/>
      <c r="BT23" s="521"/>
      <c r="BU23" s="521"/>
      <c r="BV23" s="521"/>
    </row>
    <row r="24" spans="1:74" s="318" customFormat="1" ht="11.1" customHeight="1" x14ac:dyDescent="0.2">
      <c r="A24" s="522" t="s">
        <v>724</v>
      </c>
      <c r="B24" s="524" t="s">
        <v>1053</v>
      </c>
      <c r="C24" s="340">
        <v>28.477177986000001</v>
      </c>
      <c r="D24" s="340">
        <v>27.433575943000001</v>
      </c>
      <c r="E24" s="340">
        <v>27.162463612</v>
      </c>
      <c r="F24" s="340">
        <v>26.332081721000002</v>
      </c>
      <c r="G24" s="340">
        <v>30.791379228</v>
      </c>
      <c r="H24" s="340">
        <v>34.648128866999997</v>
      </c>
      <c r="I24" s="340">
        <v>39.378905674999999</v>
      </c>
      <c r="J24" s="340">
        <v>39.453741837000003</v>
      </c>
      <c r="K24" s="340">
        <v>32.488924758000003</v>
      </c>
      <c r="L24" s="340">
        <v>30.998571617</v>
      </c>
      <c r="M24" s="340">
        <v>26.518110225000001</v>
      </c>
      <c r="N24" s="340">
        <v>29.486589288000001</v>
      </c>
      <c r="O24" s="340">
        <v>30.076890854999998</v>
      </c>
      <c r="P24" s="340">
        <v>27.917608666</v>
      </c>
      <c r="Q24" s="340">
        <v>26.481462994000001</v>
      </c>
      <c r="R24" s="340">
        <v>27.424902065000001</v>
      </c>
      <c r="S24" s="340">
        <v>31.242971172000001</v>
      </c>
      <c r="T24" s="340">
        <v>36.470928997999998</v>
      </c>
      <c r="U24" s="340">
        <v>38.846218356000001</v>
      </c>
      <c r="V24" s="340">
        <v>40.224784257000003</v>
      </c>
      <c r="W24" s="340">
        <v>35.590550565000001</v>
      </c>
      <c r="X24" s="340">
        <v>31.7720503</v>
      </c>
      <c r="Y24" s="340">
        <v>27.299776665</v>
      </c>
      <c r="Z24" s="340">
        <v>29.881062374999999</v>
      </c>
      <c r="AA24" s="340">
        <v>32.765949270999997</v>
      </c>
      <c r="AB24" s="340">
        <v>30.771387408999999</v>
      </c>
      <c r="AC24" s="340">
        <v>29.649456473000001</v>
      </c>
      <c r="AD24" s="340">
        <v>30.312881377</v>
      </c>
      <c r="AE24" s="340">
        <v>37.352008542</v>
      </c>
      <c r="AF24" s="340">
        <v>40.966590582000002</v>
      </c>
      <c r="AG24" s="340">
        <v>44.78114961</v>
      </c>
      <c r="AH24" s="340">
        <v>42.026628858000002</v>
      </c>
      <c r="AI24" s="340">
        <v>36.843354001999998</v>
      </c>
      <c r="AJ24" s="340">
        <v>32.017403401999999</v>
      </c>
      <c r="AK24" s="340">
        <v>30.703249409000001</v>
      </c>
      <c r="AL24" s="340">
        <v>33.452470693999999</v>
      </c>
      <c r="AM24" s="340">
        <v>32.940695830999999</v>
      </c>
      <c r="AN24" s="340">
        <v>30.466070784999999</v>
      </c>
      <c r="AO24" s="340">
        <v>32.002989264</v>
      </c>
      <c r="AP24" s="340">
        <v>30.923889404000001</v>
      </c>
      <c r="AQ24" s="340">
        <v>35.813968392</v>
      </c>
      <c r="AR24" s="340">
        <v>41.336461581000002</v>
      </c>
      <c r="AS24" s="340">
        <v>45.731483705999999</v>
      </c>
      <c r="AT24" s="340">
        <v>47.756180741000001</v>
      </c>
      <c r="AU24" s="340">
        <v>41.216484907999998</v>
      </c>
      <c r="AV24" s="340">
        <v>35.320243413</v>
      </c>
      <c r="AW24" s="340">
        <v>31.326943704000001</v>
      </c>
      <c r="AX24" s="340">
        <v>33.482788462999999</v>
      </c>
      <c r="AY24" s="340">
        <v>38.392478951999998</v>
      </c>
      <c r="AZ24" s="340">
        <v>30.993382041</v>
      </c>
      <c r="BA24" s="340">
        <v>32.168465605999998</v>
      </c>
      <c r="BB24" s="340">
        <v>32.757440500999998</v>
      </c>
      <c r="BC24" s="340">
        <v>38.693497141000002</v>
      </c>
      <c r="BD24" s="776">
        <v>42.733672402000003</v>
      </c>
      <c r="BE24" s="776">
        <v>44.122672956000002</v>
      </c>
      <c r="BF24" s="776">
        <v>47.052430000000001</v>
      </c>
      <c r="BG24" s="776">
        <v>39.617269999999998</v>
      </c>
      <c r="BH24" s="508">
        <v>38.664990000000003</v>
      </c>
      <c r="BI24" s="508">
        <v>34.95917</v>
      </c>
      <c r="BJ24" s="508">
        <v>37.270429999999998</v>
      </c>
      <c r="BK24" s="508">
        <v>37.79365</v>
      </c>
      <c r="BL24" s="508">
        <v>33.170580000000001</v>
      </c>
      <c r="BM24" s="508">
        <v>34.118319999999997</v>
      </c>
      <c r="BN24" s="508">
        <v>34.84113</v>
      </c>
      <c r="BO24" s="508">
        <v>40.354230000000001</v>
      </c>
      <c r="BP24" s="508">
        <v>45.089060000000003</v>
      </c>
      <c r="BQ24" s="508">
        <v>49.414290000000001</v>
      </c>
      <c r="BR24" s="508">
        <v>51.015099999999997</v>
      </c>
      <c r="BS24" s="508">
        <v>44.061230000000002</v>
      </c>
      <c r="BT24" s="508">
        <v>39.926580000000001</v>
      </c>
      <c r="BU24" s="508">
        <v>36.255629999999996</v>
      </c>
      <c r="BV24" s="508">
        <v>38.603090000000002</v>
      </c>
    </row>
    <row r="25" spans="1:74" ht="11.1" customHeight="1" x14ac:dyDescent="0.2">
      <c r="A25" s="255" t="s">
        <v>718</v>
      </c>
      <c r="B25" s="525" t="s">
        <v>1046</v>
      </c>
      <c r="C25" s="515">
        <v>12.775475621</v>
      </c>
      <c r="D25" s="515">
        <v>12.468100158</v>
      </c>
      <c r="E25" s="515">
        <v>12.279991759</v>
      </c>
      <c r="F25" s="515">
        <v>10.997354784000001</v>
      </c>
      <c r="G25" s="515">
        <v>14.05938931</v>
      </c>
      <c r="H25" s="515">
        <v>16.651489585</v>
      </c>
      <c r="I25" s="515">
        <v>21.439225696000001</v>
      </c>
      <c r="J25" s="515">
        <v>21.505703284999999</v>
      </c>
      <c r="K25" s="515">
        <v>16.608207784000001</v>
      </c>
      <c r="L25" s="515">
        <v>14.277624546</v>
      </c>
      <c r="M25" s="515">
        <v>10.026508571000001</v>
      </c>
      <c r="N25" s="515">
        <v>10.998097003</v>
      </c>
      <c r="O25" s="515">
        <v>11.641585186</v>
      </c>
      <c r="P25" s="515">
        <v>12.769068983</v>
      </c>
      <c r="Q25" s="515">
        <v>8.278469028</v>
      </c>
      <c r="R25" s="515">
        <v>10.08482105</v>
      </c>
      <c r="S25" s="515">
        <v>11.729180872000001</v>
      </c>
      <c r="T25" s="515">
        <v>17.550486638999999</v>
      </c>
      <c r="U25" s="515">
        <v>20.167196766</v>
      </c>
      <c r="V25" s="515">
        <v>20.476046293</v>
      </c>
      <c r="W25" s="515">
        <v>17.170237910000001</v>
      </c>
      <c r="X25" s="515">
        <v>13.964897335</v>
      </c>
      <c r="Y25" s="515">
        <v>9.8737115190000004</v>
      </c>
      <c r="Z25" s="515">
        <v>10.40138046</v>
      </c>
      <c r="AA25" s="515">
        <v>13.135705736</v>
      </c>
      <c r="AB25" s="515">
        <v>11.872165623000001</v>
      </c>
      <c r="AC25" s="515">
        <v>8.6650341350000009</v>
      </c>
      <c r="AD25" s="515">
        <v>9.0365804989999994</v>
      </c>
      <c r="AE25" s="515">
        <v>14.971069265000001</v>
      </c>
      <c r="AF25" s="515">
        <v>18.889151267999999</v>
      </c>
      <c r="AG25" s="515">
        <v>22.759790037999998</v>
      </c>
      <c r="AH25" s="515">
        <v>23.168114469999999</v>
      </c>
      <c r="AI25" s="515">
        <v>19.349760621000001</v>
      </c>
      <c r="AJ25" s="515">
        <v>14.277176170000001</v>
      </c>
      <c r="AK25" s="515">
        <v>11.997335791999999</v>
      </c>
      <c r="AL25" s="515">
        <v>14.658962406000001</v>
      </c>
      <c r="AM25" s="515">
        <v>12.565544052</v>
      </c>
      <c r="AN25" s="515">
        <v>11.973077446</v>
      </c>
      <c r="AO25" s="515">
        <v>11.937132953000001</v>
      </c>
      <c r="AP25" s="515">
        <v>11.645814015999999</v>
      </c>
      <c r="AQ25" s="515">
        <v>17.439221386</v>
      </c>
      <c r="AR25" s="515">
        <v>20.556776640999999</v>
      </c>
      <c r="AS25" s="515">
        <v>22.881480816</v>
      </c>
      <c r="AT25" s="515">
        <v>25.878696037000001</v>
      </c>
      <c r="AU25" s="515">
        <v>21.311222711999999</v>
      </c>
      <c r="AV25" s="515">
        <v>15.515131536</v>
      </c>
      <c r="AW25" s="515">
        <v>13.436399839</v>
      </c>
      <c r="AX25" s="515">
        <v>13.74115302</v>
      </c>
      <c r="AY25" s="515">
        <v>18.299713794999999</v>
      </c>
      <c r="AZ25" s="515">
        <v>11.300451348999999</v>
      </c>
      <c r="BA25" s="515">
        <v>12.812632531</v>
      </c>
      <c r="BB25" s="515">
        <v>11.952342559</v>
      </c>
      <c r="BC25" s="515">
        <v>17.910678061999999</v>
      </c>
      <c r="BD25" s="720">
        <v>20.277705793999999</v>
      </c>
      <c r="BE25" s="720">
        <v>22.322450421999999</v>
      </c>
      <c r="BF25" s="720">
        <v>24.755960000000002</v>
      </c>
      <c r="BG25" s="720">
        <v>18.764109999999999</v>
      </c>
      <c r="BH25" s="502">
        <v>16.83398</v>
      </c>
      <c r="BI25" s="502">
        <v>15.599460000000001</v>
      </c>
      <c r="BJ25" s="502">
        <v>13.959</v>
      </c>
      <c r="BK25" s="502">
        <v>16.351389999999999</v>
      </c>
      <c r="BL25" s="502">
        <v>12.30555</v>
      </c>
      <c r="BM25" s="502">
        <v>11.028729999999999</v>
      </c>
      <c r="BN25" s="502">
        <v>10.79228</v>
      </c>
      <c r="BO25" s="502">
        <v>15.284789999999999</v>
      </c>
      <c r="BP25" s="502">
        <v>18.05996</v>
      </c>
      <c r="BQ25" s="502">
        <v>23.06728</v>
      </c>
      <c r="BR25" s="502">
        <v>25.203849999999999</v>
      </c>
      <c r="BS25" s="502">
        <v>20.60331</v>
      </c>
      <c r="BT25" s="502">
        <v>16.444939999999999</v>
      </c>
      <c r="BU25" s="502">
        <v>14.75853</v>
      </c>
      <c r="BV25" s="502">
        <v>14.1952</v>
      </c>
    </row>
    <row r="26" spans="1:74" ht="11.1" customHeight="1" x14ac:dyDescent="0.2">
      <c r="A26" s="255" t="s">
        <v>719</v>
      </c>
      <c r="B26" s="525" t="s">
        <v>474</v>
      </c>
      <c r="C26" s="515">
        <v>4.3645746900000004</v>
      </c>
      <c r="D26" s="515">
        <v>3.9478249179999998</v>
      </c>
      <c r="E26" s="515">
        <v>4.2851941</v>
      </c>
      <c r="F26" s="515">
        <v>4.8632699180000003</v>
      </c>
      <c r="G26" s="515">
        <v>4.8981492160000002</v>
      </c>
      <c r="H26" s="515">
        <v>5.501823001</v>
      </c>
      <c r="I26" s="515">
        <v>6.3485665530000004</v>
      </c>
      <c r="J26" s="515">
        <v>6.9954055999999998</v>
      </c>
      <c r="K26" s="515">
        <v>6.3526384980000001</v>
      </c>
      <c r="L26" s="515">
        <v>5.7611398879999998</v>
      </c>
      <c r="M26" s="515">
        <v>5.2545342320000001</v>
      </c>
      <c r="N26" s="515">
        <v>6.2068203720000001</v>
      </c>
      <c r="O26" s="515">
        <v>6.5706147059999997</v>
      </c>
      <c r="P26" s="515">
        <v>5.2972415770000003</v>
      </c>
      <c r="Q26" s="515">
        <v>3.8873080240000002</v>
      </c>
      <c r="R26" s="515">
        <v>4.6955561279999998</v>
      </c>
      <c r="S26" s="515">
        <v>5.673818356</v>
      </c>
      <c r="T26" s="515">
        <v>7.5617991790000003</v>
      </c>
      <c r="U26" s="515">
        <v>7.9348330919999999</v>
      </c>
      <c r="V26" s="515">
        <v>7.4506350360000004</v>
      </c>
      <c r="W26" s="515">
        <v>6.6391986779999996</v>
      </c>
      <c r="X26" s="515">
        <v>5.9490440580000001</v>
      </c>
      <c r="Y26" s="515">
        <v>5.121430202</v>
      </c>
      <c r="Z26" s="515">
        <v>5.3938763720000003</v>
      </c>
      <c r="AA26" s="515">
        <v>6.318822666</v>
      </c>
      <c r="AB26" s="515">
        <v>5.8018356530000004</v>
      </c>
      <c r="AC26" s="515">
        <v>5.0575384330000004</v>
      </c>
      <c r="AD26" s="515">
        <v>4.8647099100000002</v>
      </c>
      <c r="AE26" s="515">
        <v>4.872242526</v>
      </c>
      <c r="AF26" s="515">
        <v>6.4456614090000004</v>
      </c>
      <c r="AG26" s="515">
        <v>6.8473142810000001</v>
      </c>
      <c r="AH26" s="515">
        <v>6.5753620049999997</v>
      </c>
      <c r="AI26" s="515">
        <v>6.0836350149999996</v>
      </c>
      <c r="AJ26" s="515">
        <v>5.387533436</v>
      </c>
      <c r="AK26" s="515">
        <v>5.2873696690000003</v>
      </c>
      <c r="AL26" s="515">
        <v>5.238248349</v>
      </c>
      <c r="AM26" s="515">
        <v>4.2727704759999998</v>
      </c>
      <c r="AN26" s="515">
        <v>3.560356359</v>
      </c>
      <c r="AO26" s="515">
        <v>3.5964671269999999</v>
      </c>
      <c r="AP26" s="515">
        <v>3.9030499110000001</v>
      </c>
      <c r="AQ26" s="515">
        <v>5.163326552</v>
      </c>
      <c r="AR26" s="515">
        <v>6.1517034370000001</v>
      </c>
      <c r="AS26" s="515">
        <v>6.6719635679999998</v>
      </c>
      <c r="AT26" s="515">
        <v>6.8224085099999998</v>
      </c>
      <c r="AU26" s="515">
        <v>6.1632152290000004</v>
      </c>
      <c r="AV26" s="515">
        <v>5.24025126</v>
      </c>
      <c r="AW26" s="515">
        <v>5.0081065249999996</v>
      </c>
      <c r="AX26" s="515">
        <v>4.7885364560000001</v>
      </c>
      <c r="AY26" s="515">
        <v>6.025678214</v>
      </c>
      <c r="AZ26" s="515">
        <v>3.1082411759999999</v>
      </c>
      <c r="BA26" s="515">
        <v>2.8970355539999999</v>
      </c>
      <c r="BB26" s="515">
        <v>3.433539852</v>
      </c>
      <c r="BC26" s="515">
        <v>4.1873004250000001</v>
      </c>
      <c r="BD26" s="720">
        <v>4.7975109890000001</v>
      </c>
      <c r="BE26" s="720">
        <v>5.9325670989999999</v>
      </c>
      <c r="BF26" s="720">
        <v>6.1484540000000001</v>
      </c>
      <c r="BG26" s="720">
        <v>5.302829</v>
      </c>
      <c r="BH26" s="502">
        <v>5.2831190000000001</v>
      </c>
      <c r="BI26" s="502">
        <v>4.3891150000000003</v>
      </c>
      <c r="BJ26" s="502">
        <v>6.1363120000000002</v>
      </c>
      <c r="BK26" s="502">
        <v>6.0263790000000004</v>
      </c>
      <c r="BL26" s="502">
        <v>4.1514430000000004</v>
      </c>
      <c r="BM26" s="502">
        <v>3.2717809999999998</v>
      </c>
      <c r="BN26" s="502">
        <v>3.1612110000000002</v>
      </c>
      <c r="BO26" s="502">
        <v>4.3824690000000004</v>
      </c>
      <c r="BP26" s="502">
        <v>5.2906950000000004</v>
      </c>
      <c r="BQ26" s="502">
        <v>6.3688669999999998</v>
      </c>
      <c r="BR26" s="502">
        <v>6.7844600000000002</v>
      </c>
      <c r="BS26" s="502">
        <v>6.0696830000000004</v>
      </c>
      <c r="BT26" s="502">
        <v>5.4100729999999997</v>
      </c>
      <c r="BU26" s="502">
        <v>5.0573090000000001</v>
      </c>
      <c r="BV26" s="502">
        <v>5.9317289999999998</v>
      </c>
    </row>
    <row r="27" spans="1:74" ht="11.1" customHeight="1" x14ac:dyDescent="0.2">
      <c r="A27" s="255" t="s">
        <v>720</v>
      </c>
      <c r="B27" s="491" t="s">
        <v>1047</v>
      </c>
      <c r="C27" s="515">
        <v>3.7118679999999999</v>
      </c>
      <c r="D27" s="515">
        <v>3.5480139999999998</v>
      </c>
      <c r="E27" s="515">
        <v>3.1865260000000002</v>
      </c>
      <c r="F27" s="515">
        <v>2.6729599999999998</v>
      </c>
      <c r="G27" s="515">
        <v>3.3859940000000002</v>
      </c>
      <c r="H27" s="515">
        <v>3.6130110000000002</v>
      </c>
      <c r="I27" s="515">
        <v>3.7159200000000001</v>
      </c>
      <c r="J27" s="515">
        <v>3.6970000000000001</v>
      </c>
      <c r="K27" s="515">
        <v>3.6033080000000002</v>
      </c>
      <c r="L27" s="515">
        <v>3.1025360000000002</v>
      </c>
      <c r="M27" s="515">
        <v>3.4002919999999999</v>
      </c>
      <c r="N27" s="515">
        <v>3.8012760000000001</v>
      </c>
      <c r="O27" s="515">
        <v>3.799445</v>
      </c>
      <c r="P27" s="515">
        <v>3.3135479999999999</v>
      </c>
      <c r="Q27" s="515">
        <v>3.3692790000000001</v>
      </c>
      <c r="R27" s="515">
        <v>2.9864459999999999</v>
      </c>
      <c r="S27" s="515">
        <v>3.7490230000000002</v>
      </c>
      <c r="T27" s="515">
        <v>3.098792</v>
      </c>
      <c r="U27" s="515">
        <v>3.6683720000000002</v>
      </c>
      <c r="V27" s="515">
        <v>3.6959599999999999</v>
      </c>
      <c r="W27" s="515">
        <v>3.5942560000000001</v>
      </c>
      <c r="X27" s="515">
        <v>2.173943</v>
      </c>
      <c r="Y27" s="515">
        <v>2.9732289999999999</v>
      </c>
      <c r="Z27" s="515">
        <v>3.788964</v>
      </c>
      <c r="AA27" s="515">
        <v>3.8017599999999998</v>
      </c>
      <c r="AB27" s="515">
        <v>3.436429</v>
      </c>
      <c r="AC27" s="515">
        <v>3.7768609999999998</v>
      </c>
      <c r="AD27" s="515">
        <v>3.0412110000000001</v>
      </c>
      <c r="AE27" s="515">
        <v>3.2358560000000001</v>
      </c>
      <c r="AF27" s="515">
        <v>3.5916060000000001</v>
      </c>
      <c r="AG27" s="515">
        <v>3.6884830000000002</v>
      </c>
      <c r="AH27" s="515">
        <v>3.693044</v>
      </c>
      <c r="AI27" s="515">
        <v>3.339127</v>
      </c>
      <c r="AJ27" s="515">
        <v>2.9391880000000001</v>
      </c>
      <c r="AK27" s="515">
        <v>3.274051</v>
      </c>
      <c r="AL27" s="515">
        <v>3.789339</v>
      </c>
      <c r="AM27" s="515">
        <v>3.7845529999999998</v>
      </c>
      <c r="AN27" s="515">
        <v>3.424328</v>
      </c>
      <c r="AO27" s="515">
        <v>3.2895500000000002</v>
      </c>
      <c r="AP27" s="515">
        <v>2.6939980000000001</v>
      </c>
      <c r="AQ27" s="515">
        <v>2.9067599999999998</v>
      </c>
      <c r="AR27" s="515">
        <v>3.4186960000000002</v>
      </c>
      <c r="AS27" s="515">
        <v>3.6608830000000001</v>
      </c>
      <c r="AT27" s="515">
        <v>3.6597909999999998</v>
      </c>
      <c r="AU27" s="515">
        <v>3.5594450000000002</v>
      </c>
      <c r="AV27" s="515">
        <v>3.2362950000000001</v>
      </c>
      <c r="AW27" s="515">
        <v>3.258429</v>
      </c>
      <c r="AX27" s="515">
        <v>3.7871419999999998</v>
      </c>
      <c r="AY27" s="515">
        <v>3.437319</v>
      </c>
      <c r="AZ27" s="515">
        <v>3.499822</v>
      </c>
      <c r="BA27" s="515">
        <v>3.056362</v>
      </c>
      <c r="BB27" s="515">
        <v>2.6479370000000002</v>
      </c>
      <c r="BC27" s="515">
        <v>2.8821430000000001</v>
      </c>
      <c r="BD27" s="720">
        <v>3.5296569999999998</v>
      </c>
      <c r="BE27" s="720">
        <v>3.4075139999999999</v>
      </c>
      <c r="BF27" s="720">
        <v>3.63395</v>
      </c>
      <c r="BG27" s="720">
        <v>3.5723600000000002</v>
      </c>
      <c r="BH27" s="502">
        <v>2.4496699999999998</v>
      </c>
      <c r="BI27" s="502">
        <v>2.7583199999999999</v>
      </c>
      <c r="BJ27" s="502">
        <v>3.6965300000000001</v>
      </c>
      <c r="BK27" s="502">
        <v>3.6965300000000001</v>
      </c>
      <c r="BL27" s="502">
        <v>3.3388100000000001</v>
      </c>
      <c r="BM27" s="502">
        <v>3.6965300000000001</v>
      </c>
      <c r="BN27" s="502">
        <v>3.0989300000000002</v>
      </c>
      <c r="BO27" s="502">
        <v>3.27359</v>
      </c>
      <c r="BP27" s="502">
        <v>3.5772900000000001</v>
      </c>
      <c r="BQ27" s="502">
        <v>3.6965300000000001</v>
      </c>
      <c r="BR27" s="502">
        <v>3.6965300000000001</v>
      </c>
      <c r="BS27" s="502">
        <v>3.2951000000000001</v>
      </c>
      <c r="BT27" s="502">
        <v>2.8882500000000002</v>
      </c>
      <c r="BU27" s="502">
        <v>3.5772900000000001</v>
      </c>
      <c r="BV27" s="502">
        <v>3.6965300000000001</v>
      </c>
    </row>
    <row r="28" spans="1:74" ht="11.1" customHeight="1" x14ac:dyDescent="0.2">
      <c r="A28" s="255" t="s">
        <v>721</v>
      </c>
      <c r="B28" s="491" t="s">
        <v>1040</v>
      </c>
      <c r="C28" s="515">
        <v>3.3363654E-2</v>
      </c>
      <c r="D28" s="515">
        <v>6.5823233999999994E-2</v>
      </c>
      <c r="E28" s="515">
        <v>6.2343694999999998E-2</v>
      </c>
      <c r="F28" s="515">
        <v>7.5226935999999994E-2</v>
      </c>
      <c r="G28" s="515">
        <v>8.2035194000000006E-2</v>
      </c>
      <c r="H28" s="515">
        <v>3.7925924999999999E-2</v>
      </c>
      <c r="I28" s="515">
        <v>5.1283200000000001E-2</v>
      </c>
      <c r="J28" s="515">
        <v>4.0199430000000001E-2</v>
      </c>
      <c r="K28" s="515">
        <v>5.3614045999999999E-2</v>
      </c>
      <c r="L28" s="515">
        <v>5.2564832999999998E-2</v>
      </c>
      <c r="M28" s="515">
        <v>3.3560316999999999E-2</v>
      </c>
      <c r="N28" s="515">
        <v>3.6952145999999998E-2</v>
      </c>
      <c r="O28" s="515">
        <v>4.985175E-2</v>
      </c>
      <c r="P28" s="515">
        <v>2.7798435999999999E-2</v>
      </c>
      <c r="Q28" s="515">
        <v>4.4890034000000002E-2</v>
      </c>
      <c r="R28" s="515">
        <v>4.0664240999999997E-2</v>
      </c>
      <c r="S28" s="515">
        <v>8.2953750000000007E-2</v>
      </c>
      <c r="T28" s="515">
        <v>6.1877828000000003E-2</v>
      </c>
      <c r="U28" s="515">
        <v>6.0968872E-2</v>
      </c>
      <c r="V28" s="515">
        <v>4.2277158000000002E-2</v>
      </c>
      <c r="W28" s="515">
        <v>2.8733069E-2</v>
      </c>
      <c r="X28" s="515">
        <v>3.1283705000000002E-2</v>
      </c>
      <c r="Y28" s="515">
        <v>2.7598146E-2</v>
      </c>
      <c r="Z28" s="515">
        <v>3.0337270999999999E-2</v>
      </c>
      <c r="AA28" s="515">
        <v>1.841166E-2</v>
      </c>
      <c r="AB28" s="515">
        <v>2.1084678999999999E-2</v>
      </c>
      <c r="AC28" s="515">
        <v>2.6995412999999999E-2</v>
      </c>
      <c r="AD28" s="515">
        <v>5.1024903000000003E-2</v>
      </c>
      <c r="AE28" s="515">
        <v>4.0160186E-2</v>
      </c>
      <c r="AF28" s="515">
        <v>3.9382013E-2</v>
      </c>
      <c r="AG28" s="515">
        <v>2.6326324000000002E-2</v>
      </c>
      <c r="AH28" s="515">
        <v>2.354844E-2</v>
      </c>
      <c r="AI28" s="515">
        <v>2.5319065000000002E-2</v>
      </c>
      <c r="AJ28" s="515">
        <v>1.9280802999999999E-2</v>
      </c>
      <c r="AK28" s="515">
        <v>2.3441131E-2</v>
      </c>
      <c r="AL28" s="515">
        <v>3.5867613E-2</v>
      </c>
      <c r="AM28" s="515">
        <v>7.9988098999999993E-2</v>
      </c>
      <c r="AN28" s="515">
        <v>4.7687965999999998E-2</v>
      </c>
      <c r="AO28" s="515">
        <v>6.2029441999999997E-2</v>
      </c>
      <c r="AP28" s="515">
        <v>3.7272220000000002E-2</v>
      </c>
      <c r="AQ28" s="515">
        <v>2.2251261000000001E-2</v>
      </c>
      <c r="AR28" s="515">
        <v>5.2459730000000001E-3</v>
      </c>
      <c r="AS28" s="515">
        <v>3.4239886999999997E-2</v>
      </c>
      <c r="AT28" s="515">
        <v>4.0490409999999998E-2</v>
      </c>
      <c r="AU28" s="515">
        <v>3.4669096000000003E-2</v>
      </c>
      <c r="AV28" s="515">
        <v>0.13252618199999999</v>
      </c>
      <c r="AW28" s="515">
        <v>2.4960854000000001E-2</v>
      </c>
      <c r="AX28" s="515">
        <v>3.8734892999999999E-2</v>
      </c>
      <c r="AY28" s="515">
        <v>9.6541969000000005E-2</v>
      </c>
      <c r="AZ28" s="515">
        <v>5.3082648000000003E-2</v>
      </c>
      <c r="BA28" s="515">
        <v>6.0799906000000001E-2</v>
      </c>
      <c r="BB28" s="515">
        <v>2.5919866999999999E-2</v>
      </c>
      <c r="BC28" s="515">
        <v>3.7681869999999999E-2</v>
      </c>
      <c r="BD28" s="720">
        <v>1.3679359E-2</v>
      </c>
      <c r="BE28" s="720">
        <v>5.4369880000000002E-3</v>
      </c>
      <c r="BF28" s="720">
        <v>2.0611399999999998E-2</v>
      </c>
      <c r="BG28" s="720">
        <v>2.9497599999999999E-2</v>
      </c>
      <c r="BH28" s="502">
        <v>2.7528400000000001E-2</v>
      </c>
      <c r="BI28" s="502">
        <v>3.1289600000000001E-2</v>
      </c>
      <c r="BJ28" s="502">
        <v>3.2777000000000001E-2</v>
      </c>
      <c r="BK28" s="502">
        <v>5.01425E-2</v>
      </c>
      <c r="BL28" s="502">
        <v>4.4907200000000001E-2</v>
      </c>
      <c r="BM28" s="502">
        <v>6.2315000000000002E-2</v>
      </c>
      <c r="BN28" s="502">
        <v>7.3006600000000005E-2</v>
      </c>
      <c r="BO28" s="502">
        <v>7.2202000000000002E-2</v>
      </c>
      <c r="BP28" s="502">
        <v>6.3876699999999995E-2</v>
      </c>
      <c r="BQ28" s="502">
        <v>4.9996699999999998E-2</v>
      </c>
      <c r="BR28" s="502">
        <v>4.3053800000000003E-2</v>
      </c>
      <c r="BS28" s="502">
        <v>4.0436100000000003E-2</v>
      </c>
      <c r="BT28" s="502">
        <v>3.3221199999999999E-2</v>
      </c>
      <c r="BU28" s="502">
        <v>3.4064299999999999E-2</v>
      </c>
      <c r="BV28" s="502">
        <v>3.4221000000000001E-2</v>
      </c>
    </row>
    <row r="29" spans="1:74" ht="11.1" customHeight="1" x14ac:dyDescent="0.2">
      <c r="A29" s="255" t="s">
        <v>722</v>
      </c>
      <c r="B29" s="491" t="s">
        <v>1054</v>
      </c>
      <c r="C29" s="515">
        <v>7.4553883159999996</v>
      </c>
      <c r="D29" s="515">
        <v>7.262333065</v>
      </c>
      <c r="E29" s="515">
        <v>7.2240454410000003</v>
      </c>
      <c r="F29" s="515">
        <v>7.6193987410000004</v>
      </c>
      <c r="G29" s="515">
        <v>8.2477058289999992</v>
      </c>
      <c r="H29" s="515">
        <v>8.7366701750000004</v>
      </c>
      <c r="I29" s="515">
        <v>7.7052674310000002</v>
      </c>
      <c r="J29" s="515">
        <v>7.0702537650000004</v>
      </c>
      <c r="K29" s="515">
        <v>5.7566031100000004</v>
      </c>
      <c r="L29" s="515">
        <v>7.6861877859999996</v>
      </c>
      <c r="M29" s="515">
        <v>7.6479639309999996</v>
      </c>
      <c r="N29" s="515">
        <v>8.2956480700000004</v>
      </c>
      <c r="O29" s="515">
        <v>7.8765908759999999</v>
      </c>
      <c r="P29" s="515">
        <v>6.3963201659999998</v>
      </c>
      <c r="Q29" s="515">
        <v>10.866799826999999</v>
      </c>
      <c r="R29" s="515">
        <v>9.5155620610000007</v>
      </c>
      <c r="S29" s="515">
        <v>9.9117584189999999</v>
      </c>
      <c r="T29" s="515">
        <v>8.0731541419999999</v>
      </c>
      <c r="U29" s="515">
        <v>6.8816424439999997</v>
      </c>
      <c r="V29" s="515">
        <v>8.4139649819999995</v>
      </c>
      <c r="W29" s="515">
        <v>8.0155841609999996</v>
      </c>
      <c r="X29" s="515">
        <v>9.4825498719999999</v>
      </c>
      <c r="Y29" s="515">
        <v>9.1696236530000004</v>
      </c>
      <c r="Z29" s="515">
        <v>10.152901803000001</v>
      </c>
      <c r="AA29" s="515">
        <v>9.3736941280000003</v>
      </c>
      <c r="AB29" s="515">
        <v>9.4525187739999996</v>
      </c>
      <c r="AC29" s="515">
        <v>12.010543963</v>
      </c>
      <c r="AD29" s="515">
        <v>13.176274337000001</v>
      </c>
      <c r="AE29" s="515">
        <v>14.05774429</v>
      </c>
      <c r="AF29" s="515">
        <v>11.876464736000001</v>
      </c>
      <c r="AG29" s="515">
        <v>11.32643648</v>
      </c>
      <c r="AH29" s="515">
        <v>8.4669765170000009</v>
      </c>
      <c r="AI29" s="515">
        <v>7.9285304319999996</v>
      </c>
      <c r="AJ29" s="515">
        <v>9.2918863040000002</v>
      </c>
      <c r="AK29" s="515">
        <v>10.039282908000001</v>
      </c>
      <c r="AL29" s="515">
        <v>9.5845065369999993</v>
      </c>
      <c r="AM29" s="515">
        <v>12.154778337</v>
      </c>
      <c r="AN29" s="515">
        <v>11.395677697</v>
      </c>
      <c r="AO29" s="515">
        <v>13.019418400999999</v>
      </c>
      <c r="AP29" s="515">
        <v>12.537796789</v>
      </c>
      <c r="AQ29" s="515">
        <v>10.151650895</v>
      </c>
      <c r="AR29" s="515">
        <v>11.09062501</v>
      </c>
      <c r="AS29" s="515">
        <v>12.377475979</v>
      </c>
      <c r="AT29" s="515">
        <v>11.219282983999999</v>
      </c>
      <c r="AU29" s="515">
        <v>10.043837634999999</v>
      </c>
      <c r="AV29" s="515">
        <v>11.118552637000001</v>
      </c>
      <c r="AW29" s="515">
        <v>9.5219867770000004</v>
      </c>
      <c r="AX29" s="515">
        <v>11.009752443</v>
      </c>
      <c r="AY29" s="515">
        <v>10.426249925</v>
      </c>
      <c r="AZ29" s="515">
        <v>12.983417736</v>
      </c>
      <c r="BA29" s="515">
        <v>13.221130652999999</v>
      </c>
      <c r="BB29" s="515">
        <v>14.585542568999999</v>
      </c>
      <c r="BC29" s="515">
        <v>13.592505181</v>
      </c>
      <c r="BD29" s="720">
        <v>14.005178386000001</v>
      </c>
      <c r="BE29" s="720">
        <v>12.366718789</v>
      </c>
      <c r="BF29" s="720">
        <v>12.38449</v>
      </c>
      <c r="BG29" s="720">
        <v>11.84869</v>
      </c>
      <c r="BH29" s="502">
        <v>13.9785</v>
      </c>
      <c r="BI29" s="502">
        <v>12.086539999999999</v>
      </c>
      <c r="BJ29" s="502">
        <v>13.34412</v>
      </c>
      <c r="BK29" s="502">
        <v>11.60242</v>
      </c>
      <c r="BL29" s="502">
        <v>13.26155</v>
      </c>
      <c r="BM29" s="502">
        <v>15.98517</v>
      </c>
      <c r="BN29" s="502">
        <v>17.629850000000001</v>
      </c>
      <c r="BO29" s="502">
        <v>17.250299999999999</v>
      </c>
      <c r="BP29" s="502">
        <v>18.028369999999999</v>
      </c>
      <c r="BQ29" s="502">
        <v>16.167310000000001</v>
      </c>
      <c r="BR29" s="502">
        <v>15.21421</v>
      </c>
      <c r="BS29" s="502">
        <v>13.993</v>
      </c>
      <c r="BT29" s="502">
        <v>15.10628</v>
      </c>
      <c r="BU29" s="502">
        <v>12.787979999999999</v>
      </c>
      <c r="BV29" s="502">
        <v>14.673830000000001</v>
      </c>
    </row>
    <row r="30" spans="1:74" ht="11.1" customHeight="1" x14ac:dyDescent="0.2">
      <c r="A30" s="255" t="s">
        <v>723</v>
      </c>
      <c r="B30" s="525" t="s">
        <v>1055</v>
      </c>
      <c r="C30" s="515">
        <v>0.13650770500000001</v>
      </c>
      <c r="D30" s="515">
        <v>0.141480568</v>
      </c>
      <c r="E30" s="515">
        <v>0.12436261699999999</v>
      </c>
      <c r="F30" s="515">
        <v>0.10387134200000001</v>
      </c>
      <c r="G30" s="515">
        <v>0.11810567900000001</v>
      </c>
      <c r="H30" s="515">
        <v>0.107209181</v>
      </c>
      <c r="I30" s="515">
        <v>0.118642795</v>
      </c>
      <c r="J30" s="515">
        <v>0.14517975699999999</v>
      </c>
      <c r="K30" s="515">
        <v>0.11455332</v>
      </c>
      <c r="L30" s="515">
        <v>0.11851856400000001</v>
      </c>
      <c r="M30" s="515">
        <v>0.15525117399999999</v>
      </c>
      <c r="N30" s="515">
        <v>0.147795697</v>
      </c>
      <c r="O30" s="515">
        <v>0.138803337</v>
      </c>
      <c r="P30" s="515">
        <v>0.11363150399999999</v>
      </c>
      <c r="Q30" s="515">
        <v>3.4717080999999997E-2</v>
      </c>
      <c r="R30" s="515">
        <v>0.101852585</v>
      </c>
      <c r="S30" s="515">
        <v>9.6236774999999997E-2</v>
      </c>
      <c r="T30" s="515">
        <v>0.12481921</v>
      </c>
      <c r="U30" s="515">
        <v>0.13320518200000001</v>
      </c>
      <c r="V30" s="515">
        <v>0.145900788</v>
      </c>
      <c r="W30" s="515">
        <v>0.142540747</v>
      </c>
      <c r="X30" s="515">
        <v>0.17033233</v>
      </c>
      <c r="Y30" s="515">
        <v>0.134184145</v>
      </c>
      <c r="Z30" s="515">
        <v>0.113602469</v>
      </c>
      <c r="AA30" s="515">
        <v>0.11755508100000001</v>
      </c>
      <c r="AB30" s="515">
        <v>0.18735367999999999</v>
      </c>
      <c r="AC30" s="515">
        <v>0.112483529</v>
      </c>
      <c r="AD30" s="515">
        <v>0.14308072799999999</v>
      </c>
      <c r="AE30" s="515">
        <v>0.174936275</v>
      </c>
      <c r="AF30" s="515">
        <v>0.12432515600000001</v>
      </c>
      <c r="AG30" s="515">
        <v>0.13279948699999999</v>
      </c>
      <c r="AH30" s="515">
        <v>9.9583426000000003E-2</v>
      </c>
      <c r="AI30" s="515">
        <v>0.116981869</v>
      </c>
      <c r="AJ30" s="515">
        <v>0.102338689</v>
      </c>
      <c r="AK30" s="515">
        <v>8.1768909000000001E-2</v>
      </c>
      <c r="AL30" s="515">
        <v>0.14554678900000001</v>
      </c>
      <c r="AM30" s="515">
        <v>8.3061866999999998E-2</v>
      </c>
      <c r="AN30" s="515">
        <v>6.4943317E-2</v>
      </c>
      <c r="AO30" s="515">
        <v>9.8391340999999993E-2</v>
      </c>
      <c r="AP30" s="515">
        <v>0.105958468</v>
      </c>
      <c r="AQ30" s="515">
        <v>0.130758298</v>
      </c>
      <c r="AR30" s="515">
        <v>0.11341452</v>
      </c>
      <c r="AS30" s="515">
        <v>0.105440456</v>
      </c>
      <c r="AT30" s="515">
        <v>0.13551179999999999</v>
      </c>
      <c r="AU30" s="515">
        <v>0.10409523599999999</v>
      </c>
      <c r="AV30" s="515">
        <v>7.7486797999999996E-2</v>
      </c>
      <c r="AW30" s="515">
        <v>7.7060709000000005E-2</v>
      </c>
      <c r="AX30" s="515">
        <v>0.11746965099999999</v>
      </c>
      <c r="AY30" s="515">
        <v>0.106976049</v>
      </c>
      <c r="AZ30" s="515">
        <v>4.8367132E-2</v>
      </c>
      <c r="BA30" s="515">
        <v>0.12050496199999999</v>
      </c>
      <c r="BB30" s="515">
        <v>0.112158654</v>
      </c>
      <c r="BC30" s="515">
        <v>8.3188603E-2</v>
      </c>
      <c r="BD30" s="720">
        <v>0.10994087399999999</v>
      </c>
      <c r="BE30" s="720">
        <v>8.7985657999999994E-2</v>
      </c>
      <c r="BF30" s="720">
        <v>0.1089654</v>
      </c>
      <c r="BG30" s="720">
        <v>9.9774500000000002E-2</v>
      </c>
      <c r="BH30" s="502">
        <v>9.2200299999999999E-2</v>
      </c>
      <c r="BI30" s="502">
        <v>9.4455999999999998E-2</v>
      </c>
      <c r="BJ30" s="502">
        <v>0.1016909</v>
      </c>
      <c r="BK30" s="502">
        <v>6.6780500000000007E-2</v>
      </c>
      <c r="BL30" s="502">
        <v>6.8326999999999999E-2</v>
      </c>
      <c r="BM30" s="502">
        <v>7.3798100000000005E-2</v>
      </c>
      <c r="BN30" s="502">
        <v>8.5849300000000003E-2</v>
      </c>
      <c r="BO30" s="502">
        <v>9.0878799999999996E-2</v>
      </c>
      <c r="BP30" s="502">
        <v>6.8864300000000003E-2</v>
      </c>
      <c r="BQ30" s="502">
        <v>6.4307100000000006E-2</v>
      </c>
      <c r="BR30" s="502">
        <v>7.2990700000000006E-2</v>
      </c>
      <c r="BS30" s="502">
        <v>5.9706599999999999E-2</v>
      </c>
      <c r="BT30" s="502">
        <v>4.38184E-2</v>
      </c>
      <c r="BU30" s="502">
        <v>4.0460500000000003E-2</v>
      </c>
      <c r="BV30" s="502">
        <v>7.15702E-2</v>
      </c>
    </row>
    <row r="31" spans="1:74" ht="11.1" customHeight="1" x14ac:dyDescent="0.2">
      <c r="A31" s="255" t="s">
        <v>725</v>
      </c>
      <c r="B31" s="523" t="s">
        <v>1056</v>
      </c>
      <c r="C31" s="515">
        <v>29.034420000000001</v>
      </c>
      <c r="D31" s="515">
        <v>28.004712000000001</v>
      </c>
      <c r="E31" s="515">
        <v>28.236516999999999</v>
      </c>
      <c r="F31" s="515">
        <v>26.959955999999998</v>
      </c>
      <c r="G31" s="515">
        <v>31.274932</v>
      </c>
      <c r="H31" s="515">
        <v>35.520856000000002</v>
      </c>
      <c r="I31" s="515">
        <v>40.306396999999997</v>
      </c>
      <c r="J31" s="515">
        <v>40.843271000000001</v>
      </c>
      <c r="K31" s="515">
        <v>32.758505</v>
      </c>
      <c r="L31" s="515">
        <v>31.253854</v>
      </c>
      <c r="M31" s="515">
        <v>27.294096</v>
      </c>
      <c r="N31" s="515">
        <v>30.292216</v>
      </c>
      <c r="O31" s="515">
        <v>30.80788677</v>
      </c>
      <c r="P31" s="515">
        <v>29.07333285</v>
      </c>
      <c r="Q31" s="515">
        <v>27.350377250000001</v>
      </c>
      <c r="R31" s="515">
        <v>28.07953088</v>
      </c>
      <c r="S31" s="515">
        <v>31.779617959999999</v>
      </c>
      <c r="T31" s="515">
        <v>37.34224202</v>
      </c>
      <c r="U31" s="515">
        <v>39.569852060000002</v>
      </c>
      <c r="V31" s="515">
        <v>41.383135869999997</v>
      </c>
      <c r="W31" s="515">
        <v>36.535030519999999</v>
      </c>
      <c r="X31" s="515">
        <v>32.650765100000001</v>
      </c>
      <c r="Y31" s="515">
        <v>27.952137830000002</v>
      </c>
      <c r="Z31" s="515">
        <v>30.17727987</v>
      </c>
      <c r="AA31" s="515">
        <v>33.388903736000003</v>
      </c>
      <c r="AB31" s="515">
        <v>31.269723657</v>
      </c>
      <c r="AC31" s="515">
        <v>30.479234794</v>
      </c>
      <c r="AD31" s="515">
        <v>30.784697335000001</v>
      </c>
      <c r="AE31" s="515">
        <v>38.454477679</v>
      </c>
      <c r="AF31" s="515">
        <v>42.032294825999998</v>
      </c>
      <c r="AG31" s="515">
        <v>45.973782196999998</v>
      </c>
      <c r="AH31" s="515">
        <v>42.980439337</v>
      </c>
      <c r="AI31" s="515">
        <v>37.405345709000002</v>
      </c>
      <c r="AJ31" s="515">
        <v>32.164443667</v>
      </c>
      <c r="AK31" s="515">
        <v>31.168254435000001</v>
      </c>
      <c r="AL31" s="515">
        <v>33.783066697999999</v>
      </c>
      <c r="AM31" s="515">
        <v>32.159939151000003</v>
      </c>
      <c r="AN31" s="515">
        <v>30.222638588999999</v>
      </c>
      <c r="AO31" s="515">
        <v>31.792810022000001</v>
      </c>
      <c r="AP31" s="515">
        <v>30.663500189000001</v>
      </c>
      <c r="AQ31" s="515">
        <v>36.457589315</v>
      </c>
      <c r="AR31" s="515">
        <v>42.671294961999997</v>
      </c>
      <c r="AS31" s="515">
        <v>47.428143671999997</v>
      </c>
      <c r="AT31" s="515">
        <v>50.233858816000001</v>
      </c>
      <c r="AU31" s="515">
        <v>42.944873373</v>
      </c>
      <c r="AV31" s="515">
        <v>35.376973202999999</v>
      </c>
      <c r="AW31" s="515">
        <v>31.326295963</v>
      </c>
      <c r="AX31" s="515">
        <v>33.271041646</v>
      </c>
      <c r="AY31" s="515">
        <v>38.180347415999996</v>
      </c>
      <c r="AZ31" s="515">
        <v>30.625006802000001</v>
      </c>
      <c r="BA31" s="515">
        <v>32.201000219999997</v>
      </c>
      <c r="BB31" s="515">
        <v>33.456731040999998</v>
      </c>
      <c r="BC31" s="515">
        <v>39.970653460999998</v>
      </c>
      <c r="BD31" s="720">
        <v>44.378013209999999</v>
      </c>
      <c r="BE31" s="720">
        <v>44.544585556000001</v>
      </c>
      <c r="BF31" s="720">
        <v>47.052430000000001</v>
      </c>
      <c r="BG31" s="720">
        <v>39.617269999999998</v>
      </c>
      <c r="BH31" s="502">
        <v>38.664990000000003</v>
      </c>
      <c r="BI31" s="502">
        <v>34.95917</v>
      </c>
      <c r="BJ31" s="502">
        <v>37.270429999999998</v>
      </c>
      <c r="BK31" s="502">
        <v>37.79365</v>
      </c>
      <c r="BL31" s="502">
        <v>33.170580000000001</v>
      </c>
      <c r="BM31" s="502">
        <v>34.118319999999997</v>
      </c>
      <c r="BN31" s="502">
        <v>34.84113</v>
      </c>
      <c r="BO31" s="502">
        <v>40.354230000000001</v>
      </c>
      <c r="BP31" s="502">
        <v>45.089060000000003</v>
      </c>
      <c r="BQ31" s="502">
        <v>49.414290000000001</v>
      </c>
      <c r="BR31" s="502">
        <v>51.015099999999997</v>
      </c>
      <c r="BS31" s="502">
        <v>44.061230000000002</v>
      </c>
      <c r="BT31" s="502">
        <v>39.926580000000001</v>
      </c>
      <c r="BU31" s="502">
        <v>36.255629999999996</v>
      </c>
      <c r="BV31" s="502">
        <v>38.603090000000002</v>
      </c>
    </row>
    <row r="32" spans="1:74" ht="11.1" customHeight="1" x14ac:dyDescent="0.2">
      <c r="A32" s="250"/>
      <c r="B32" s="68" t="s">
        <v>763</v>
      </c>
      <c r="C32" s="516"/>
      <c r="D32" s="516"/>
      <c r="E32" s="516"/>
      <c r="F32" s="516"/>
      <c r="G32" s="516"/>
      <c r="H32" s="516"/>
      <c r="I32" s="516"/>
      <c r="J32" s="516"/>
      <c r="K32" s="516"/>
      <c r="L32" s="516"/>
      <c r="M32" s="516"/>
      <c r="N32" s="516"/>
      <c r="O32" s="516"/>
      <c r="P32" s="516"/>
      <c r="Q32" s="516"/>
      <c r="R32" s="516"/>
      <c r="S32" s="516"/>
      <c r="T32" s="516"/>
      <c r="U32" s="516"/>
      <c r="V32" s="516"/>
      <c r="W32" s="516"/>
      <c r="X32" s="516"/>
      <c r="Y32" s="516"/>
      <c r="Z32" s="516"/>
      <c r="AA32" s="516"/>
      <c r="AB32" s="516"/>
      <c r="AC32" s="516"/>
      <c r="AD32" s="516"/>
      <c r="AE32" s="516"/>
      <c r="AF32" s="516"/>
      <c r="AG32" s="516"/>
      <c r="AH32" s="516"/>
      <c r="AI32" s="516"/>
      <c r="AJ32" s="516"/>
      <c r="AK32" s="516"/>
      <c r="AL32" s="516"/>
      <c r="AM32" s="516"/>
      <c r="AN32" s="516"/>
      <c r="AO32" s="516"/>
      <c r="AP32" s="516"/>
      <c r="AQ32" s="516"/>
      <c r="AR32" s="516"/>
      <c r="AS32" s="516"/>
      <c r="AT32" s="516"/>
      <c r="AU32" s="516"/>
      <c r="AV32" s="516"/>
      <c r="AW32" s="516"/>
      <c r="AX32" s="516"/>
      <c r="AY32" s="516"/>
      <c r="AZ32" s="516"/>
      <c r="BA32" s="516"/>
      <c r="BB32" s="516"/>
      <c r="BC32" s="516"/>
      <c r="BD32" s="792"/>
      <c r="BE32" s="792"/>
      <c r="BF32" s="792"/>
      <c r="BG32" s="792"/>
      <c r="BH32" s="521"/>
      <c r="BI32" s="521"/>
      <c r="BJ32" s="521"/>
      <c r="BK32" s="521"/>
      <c r="BL32" s="521"/>
      <c r="BM32" s="521"/>
      <c r="BN32" s="521"/>
      <c r="BO32" s="521"/>
      <c r="BP32" s="521"/>
      <c r="BQ32" s="521"/>
      <c r="BR32" s="521"/>
      <c r="BS32" s="521"/>
      <c r="BT32" s="521"/>
      <c r="BU32" s="521"/>
      <c r="BV32" s="521"/>
    </row>
    <row r="33" spans="1:74" s="318" customFormat="1" ht="11.1" customHeight="1" x14ac:dyDescent="0.2">
      <c r="A33" s="522" t="s">
        <v>732</v>
      </c>
      <c r="B33" s="524" t="s">
        <v>1053</v>
      </c>
      <c r="C33" s="340">
        <v>34.432599125000003</v>
      </c>
      <c r="D33" s="340">
        <v>33.098352789000003</v>
      </c>
      <c r="E33" s="340">
        <v>31.575565485999999</v>
      </c>
      <c r="F33" s="340">
        <v>27.762676845000001</v>
      </c>
      <c r="G33" s="340">
        <v>29.920159713</v>
      </c>
      <c r="H33" s="340">
        <v>31.394725492999999</v>
      </c>
      <c r="I33" s="340">
        <v>36.023892105999998</v>
      </c>
      <c r="J33" s="340">
        <v>36.172668106000003</v>
      </c>
      <c r="K33" s="340">
        <v>30.664004252000002</v>
      </c>
      <c r="L33" s="340">
        <v>29.907008308999998</v>
      </c>
      <c r="M33" s="340">
        <v>30.275512686999999</v>
      </c>
      <c r="N33" s="340">
        <v>33.551240454999999</v>
      </c>
      <c r="O33" s="340">
        <v>34.585638795999998</v>
      </c>
      <c r="P33" s="340">
        <v>31.635059355999999</v>
      </c>
      <c r="Q33" s="340">
        <v>31.676649672</v>
      </c>
      <c r="R33" s="340">
        <v>28.104434281</v>
      </c>
      <c r="S33" s="340">
        <v>29.093586384999998</v>
      </c>
      <c r="T33" s="340">
        <v>34.172312320000003</v>
      </c>
      <c r="U33" s="340">
        <v>36.911209079999999</v>
      </c>
      <c r="V33" s="340">
        <v>35.760182768999996</v>
      </c>
      <c r="W33" s="340">
        <v>30.747212053999998</v>
      </c>
      <c r="X33" s="340">
        <v>28.596190131</v>
      </c>
      <c r="Y33" s="340">
        <v>30.686133293000001</v>
      </c>
      <c r="Z33" s="340">
        <v>35.194826333999998</v>
      </c>
      <c r="AA33" s="340">
        <v>36.384848376000001</v>
      </c>
      <c r="AB33" s="340">
        <v>32.486646258</v>
      </c>
      <c r="AC33" s="340">
        <v>33.150928897</v>
      </c>
      <c r="AD33" s="340">
        <v>29.093965185999998</v>
      </c>
      <c r="AE33" s="340">
        <v>31.293890878999999</v>
      </c>
      <c r="AF33" s="340">
        <v>33.492102803000002</v>
      </c>
      <c r="AG33" s="340">
        <v>38.822236975000003</v>
      </c>
      <c r="AH33" s="340">
        <v>37.902866244999998</v>
      </c>
      <c r="AI33" s="340">
        <v>32.435742156000003</v>
      </c>
      <c r="AJ33" s="340">
        <v>29.49104415</v>
      </c>
      <c r="AK33" s="340">
        <v>32.197268037999997</v>
      </c>
      <c r="AL33" s="340">
        <v>34.412505072000002</v>
      </c>
      <c r="AM33" s="340">
        <v>32.608426018999999</v>
      </c>
      <c r="AN33" s="340">
        <v>29.313596365999999</v>
      </c>
      <c r="AO33" s="340">
        <v>29.850306423999999</v>
      </c>
      <c r="AP33" s="340">
        <v>25.256014566000001</v>
      </c>
      <c r="AQ33" s="340">
        <v>30.003596532</v>
      </c>
      <c r="AR33" s="340">
        <v>27.321743629</v>
      </c>
      <c r="AS33" s="340">
        <v>34.202441757999999</v>
      </c>
      <c r="AT33" s="340">
        <v>33.726529253000002</v>
      </c>
      <c r="AU33" s="340">
        <v>27.456337903000001</v>
      </c>
      <c r="AV33" s="340">
        <v>27.676491649999999</v>
      </c>
      <c r="AW33" s="340">
        <v>29.376961292000001</v>
      </c>
      <c r="AX33" s="340">
        <v>30.962530809</v>
      </c>
      <c r="AY33" s="340">
        <v>31.747091112</v>
      </c>
      <c r="AZ33" s="340">
        <v>28.896466306000001</v>
      </c>
      <c r="BA33" s="340">
        <v>29.696871121000001</v>
      </c>
      <c r="BB33" s="340">
        <v>26.119422532000002</v>
      </c>
      <c r="BC33" s="340">
        <v>26.933568489999999</v>
      </c>
      <c r="BD33" s="776">
        <v>30.974780968000001</v>
      </c>
      <c r="BE33" s="776">
        <v>35.062007493999999</v>
      </c>
      <c r="BF33" s="776">
        <v>34.138599999999997</v>
      </c>
      <c r="BG33" s="776">
        <v>26.51323</v>
      </c>
      <c r="BH33" s="508">
        <v>27.186979999999998</v>
      </c>
      <c r="BI33" s="508">
        <v>28.979810000000001</v>
      </c>
      <c r="BJ33" s="508">
        <v>32.306069999999998</v>
      </c>
      <c r="BK33" s="508">
        <v>34.128570000000003</v>
      </c>
      <c r="BL33" s="508">
        <v>28.94783</v>
      </c>
      <c r="BM33" s="508">
        <v>29.786850000000001</v>
      </c>
      <c r="BN33" s="508">
        <v>28.218160000000001</v>
      </c>
      <c r="BO33" s="508">
        <v>28.57574</v>
      </c>
      <c r="BP33" s="508">
        <v>31.873719999999999</v>
      </c>
      <c r="BQ33" s="508">
        <v>36.838360000000002</v>
      </c>
      <c r="BR33" s="508">
        <v>35.769460000000002</v>
      </c>
      <c r="BS33" s="508">
        <v>30.740179999999999</v>
      </c>
      <c r="BT33" s="508">
        <v>28.45599</v>
      </c>
      <c r="BU33" s="508">
        <v>29.683489999999999</v>
      </c>
      <c r="BV33" s="508">
        <v>32.999519999999997</v>
      </c>
    </row>
    <row r="34" spans="1:74" ht="11.1" customHeight="1" x14ac:dyDescent="0.2">
      <c r="A34" s="255" t="s">
        <v>726</v>
      </c>
      <c r="B34" s="525" t="s">
        <v>1046</v>
      </c>
      <c r="C34" s="515">
        <v>8.5288587820000004</v>
      </c>
      <c r="D34" s="515">
        <v>7.4761617469999999</v>
      </c>
      <c r="E34" s="515">
        <v>8.5126187689999995</v>
      </c>
      <c r="F34" s="515">
        <v>7.170352898</v>
      </c>
      <c r="G34" s="515">
        <v>4.317512335</v>
      </c>
      <c r="H34" s="515">
        <v>5.3940769340000001</v>
      </c>
      <c r="I34" s="515">
        <v>8.4156807689999997</v>
      </c>
      <c r="J34" s="515">
        <v>10.009377531</v>
      </c>
      <c r="K34" s="515">
        <v>9.2826461229999992</v>
      </c>
      <c r="L34" s="515">
        <v>7.7701936720000004</v>
      </c>
      <c r="M34" s="515">
        <v>6.3898621359999996</v>
      </c>
      <c r="N34" s="515">
        <v>8.1069907029999992</v>
      </c>
      <c r="O34" s="515">
        <v>7.7339936890000001</v>
      </c>
      <c r="P34" s="515">
        <v>6.8899493759999997</v>
      </c>
      <c r="Q34" s="515">
        <v>7.4810001450000003</v>
      </c>
      <c r="R34" s="515">
        <v>6.9484933719999997</v>
      </c>
      <c r="S34" s="515">
        <v>5.7593157469999996</v>
      </c>
      <c r="T34" s="515">
        <v>8.2549288740000009</v>
      </c>
      <c r="U34" s="515">
        <v>10.46764817</v>
      </c>
      <c r="V34" s="515">
        <v>10.275682272999999</v>
      </c>
      <c r="W34" s="515">
        <v>8.7981664090000002</v>
      </c>
      <c r="X34" s="515">
        <v>6.7560376240000002</v>
      </c>
      <c r="Y34" s="515">
        <v>7.2731943250000004</v>
      </c>
      <c r="Z34" s="515">
        <v>7.7069069389999996</v>
      </c>
      <c r="AA34" s="515">
        <v>7.5859346490000004</v>
      </c>
      <c r="AB34" s="515">
        <v>6.7361877229999996</v>
      </c>
      <c r="AC34" s="515">
        <v>5.8662121029999996</v>
      </c>
      <c r="AD34" s="515">
        <v>5.899921215</v>
      </c>
      <c r="AE34" s="515">
        <v>4.7123450079999998</v>
      </c>
      <c r="AF34" s="515">
        <v>4.8228631709999998</v>
      </c>
      <c r="AG34" s="515">
        <v>8.4887887650000007</v>
      </c>
      <c r="AH34" s="515">
        <v>9.8591362270000005</v>
      </c>
      <c r="AI34" s="515">
        <v>9.367711087</v>
      </c>
      <c r="AJ34" s="515">
        <v>8.3393546379999997</v>
      </c>
      <c r="AK34" s="515">
        <v>8.3430160079999993</v>
      </c>
      <c r="AL34" s="515">
        <v>9.5703877070000001</v>
      </c>
      <c r="AM34" s="515">
        <v>8.7382172449999995</v>
      </c>
      <c r="AN34" s="515">
        <v>7.1906987019999997</v>
      </c>
      <c r="AO34" s="515">
        <v>8.3341732369999999</v>
      </c>
      <c r="AP34" s="515">
        <v>6.3618760759999997</v>
      </c>
      <c r="AQ34" s="515">
        <v>5.2343699060000004</v>
      </c>
      <c r="AR34" s="515">
        <v>6.276584969</v>
      </c>
      <c r="AS34" s="515">
        <v>9.930467793</v>
      </c>
      <c r="AT34" s="515">
        <v>9.6749262419999997</v>
      </c>
      <c r="AU34" s="515">
        <v>8.2382946490000002</v>
      </c>
      <c r="AV34" s="515">
        <v>7.7429754119999998</v>
      </c>
      <c r="AW34" s="515">
        <v>7.5273100060000004</v>
      </c>
      <c r="AX34" s="515">
        <v>8.6427125090000008</v>
      </c>
      <c r="AY34" s="515">
        <v>9.4578862309999998</v>
      </c>
      <c r="AZ34" s="515">
        <v>8.3179839500000003</v>
      </c>
      <c r="BA34" s="515">
        <v>7.9015390270000001</v>
      </c>
      <c r="BB34" s="515">
        <v>6.2059891839999999</v>
      </c>
      <c r="BC34" s="515">
        <v>5.5593139899999997</v>
      </c>
      <c r="BD34" s="720">
        <v>7.6189919899999996</v>
      </c>
      <c r="BE34" s="720">
        <v>11.112918576</v>
      </c>
      <c r="BF34" s="720">
        <v>10.120995410000001</v>
      </c>
      <c r="BG34" s="720">
        <v>7.3126634822999996</v>
      </c>
      <c r="BH34" s="502">
        <v>6.5168920000000004</v>
      </c>
      <c r="BI34" s="502">
        <v>6.3947710000000004</v>
      </c>
      <c r="BJ34" s="502">
        <v>7.8761260000000002</v>
      </c>
      <c r="BK34" s="502">
        <v>9.2969360000000005</v>
      </c>
      <c r="BL34" s="502">
        <v>6.5079269999999996</v>
      </c>
      <c r="BM34" s="502">
        <v>5.9776249999999997</v>
      </c>
      <c r="BN34" s="502">
        <v>5.0120189999999996</v>
      </c>
      <c r="BO34" s="502">
        <v>3.5433409999999999</v>
      </c>
      <c r="BP34" s="502">
        <v>4.9101030000000003</v>
      </c>
      <c r="BQ34" s="502">
        <v>9.3890919999999998</v>
      </c>
      <c r="BR34" s="502">
        <v>8.5329630000000005</v>
      </c>
      <c r="BS34" s="502">
        <v>7.4506050000000004</v>
      </c>
      <c r="BT34" s="502">
        <v>5.624911</v>
      </c>
      <c r="BU34" s="502">
        <v>5.8087749999999998</v>
      </c>
      <c r="BV34" s="502">
        <v>7.9111700000000003</v>
      </c>
    </row>
    <row r="35" spans="1:74" ht="11.1" customHeight="1" x14ac:dyDescent="0.2">
      <c r="A35" s="255" t="s">
        <v>727</v>
      </c>
      <c r="B35" s="525" t="s">
        <v>474</v>
      </c>
      <c r="C35" s="515">
        <v>9.2897574400000007</v>
      </c>
      <c r="D35" s="515">
        <v>7.6646707679999997</v>
      </c>
      <c r="E35" s="515">
        <v>7.6348706230000003</v>
      </c>
      <c r="F35" s="515">
        <v>6.2389440309999999</v>
      </c>
      <c r="G35" s="515">
        <v>5.4186747349999997</v>
      </c>
      <c r="H35" s="515">
        <v>6.2620167540000002</v>
      </c>
      <c r="I35" s="515">
        <v>8.5278825680000008</v>
      </c>
      <c r="J35" s="515">
        <v>9.8689451120000005</v>
      </c>
      <c r="K35" s="515">
        <v>8.4934763699999998</v>
      </c>
      <c r="L35" s="515">
        <v>8.0402419720000005</v>
      </c>
      <c r="M35" s="515">
        <v>8.0252112289999999</v>
      </c>
      <c r="N35" s="515">
        <v>9.0732423250000007</v>
      </c>
      <c r="O35" s="515">
        <v>8.4581686840000003</v>
      </c>
      <c r="P35" s="515">
        <v>7.9209780009999999</v>
      </c>
      <c r="Q35" s="515">
        <v>8.2333877429999998</v>
      </c>
      <c r="R35" s="515">
        <v>6.0019434250000003</v>
      </c>
      <c r="S35" s="515">
        <v>6.2179489439999998</v>
      </c>
      <c r="T35" s="515">
        <v>8.1834331200000001</v>
      </c>
      <c r="U35" s="515">
        <v>10.214676687000001</v>
      </c>
      <c r="V35" s="515">
        <v>9.6586520539999992</v>
      </c>
      <c r="W35" s="515">
        <v>9.2188936750000003</v>
      </c>
      <c r="X35" s="515">
        <v>8.4718863669999998</v>
      </c>
      <c r="Y35" s="515">
        <v>7.6659358710000003</v>
      </c>
      <c r="Z35" s="515">
        <v>7.9884739619999996</v>
      </c>
      <c r="AA35" s="515">
        <v>8.7431164950000007</v>
      </c>
      <c r="AB35" s="515">
        <v>7.5986228320000002</v>
      </c>
      <c r="AC35" s="515">
        <v>7.7727127539999996</v>
      </c>
      <c r="AD35" s="515">
        <v>6.390132983</v>
      </c>
      <c r="AE35" s="515">
        <v>6.7555069249999997</v>
      </c>
      <c r="AF35" s="515">
        <v>7.3375753450000003</v>
      </c>
      <c r="AG35" s="515">
        <v>9.9951739340000003</v>
      </c>
      <c r="AH35" s="515">
        <v>10.615330370000001</v>
      </c>
      <c r="AI35" s="515">
        <v>9.1324222380000002</v>
      </c>
      <c r="AJ35" s="515">
        <v>8.385279251</v>
      </c>
      <c r="AK35" s="515">
        <v>7.8326144319999997</v>
      </c>
      <c r="AL35" s="515">
        <v>8.4508815269999999</v>
      </c>
      <c r="AM35" s="515">
        <v>7.8730906049999998</v>
      </c>
      <c r="AN35" s="515">
        <v>6.1530052189999997</v>
      </c>
      <c r="AO35" s="515">
        <v>6.1968527480000004</v>
      </c>
      <c r="AP35" s="515">
        <v>4.9779680229999999</v>
      </c>
      <c r="AQ35" s="515">
        <v>3.9395284099999999</v>
      </c>
      <c r="AR35" s="515">
        <v>5.4878141500000002</v>
      </c>
      <c r="AS35" s="515">
        <v>8.4916296849999995</v>
      </c>
      <c r="AT35" s="515">
        <v>8.2538067660000003</v>
      </c>
      <c r="AU35" s="515">
        <v>6.8336207990000002</v>
      </c>
      <c r="AV35" s="515">
        <v>7.0306503229999997</v>
      </c>
      <c r="AW35" s="515">
        <v>6.369331732</v>
      </c>
      <c r="AX35" s="515">
        <v>6.7552709169999998</v>
      </c>
      <c r="AY35" s="515">
        <v>6.9096546390000002</v>
      </c>
      <c r="AZ35" s="515">
        <v>5.867073446</v>
      </c>
      <c r="BA35" s="515">
        <v>4.6223072920000003</v>
      </c>
      <c r="BB35" s="515">
        <v>3.4766279729999998</v>
      </c>
      <c r="BC35" s="515">
        <v>3.1526187659999998</v>
      </c>
      <c r="BD35" s="720">
        <v>4.4342368099999998</v>
      </c>
      <c r="BE35" s="720">
        <v>6.5165356760000002</v>
      </c>
      <c r="BF35" s="720">
        <v>7.7389279999999996</v>
      </c>
      <c r="BG35" s="720">
        <v>5.9998420000000001</v>
      </c>
      <c r="BH35" s="502">
        <v>7.4031140000000004</v>
      </c>
      <c r="BI35" s="502">
        <v>6.8818029999999997</v>
      </c>
      <c r="BJ35" s="502">
        <v>7.8307209999999996</v>
      </c>
      <c r="BK35" s="502">
        <v>7.1705750000000004</v>
      </c>
      <c r="BL35" s="502">
        <v>5.6760960000000003</v>
      </c>
      <c r="BM35" s="502">
        <v>5.1367099999999999</v>
      </c>
      <c r="BN35" s="502">
        <v>3.4914740000000002</v>
      </c>
      <c r="BO35" s="502">
        <v>3.0398139999999998</v>
      </c>
      <c r="BP35" s="502">
        <v>4.6472740000000003</v>
      </c>
      <c r="BQ35" s="502">
        <v>6.2656140000000002</v>
      </c>
      <c r="BR35" s="502">
        <v>9.0820139999999991</v>
      </c>
      <c r="BS35" s="502">
        <v>7.3826299999999998</v>
      </c>
      <c r="BT35" s="502">
        <v>7.4637209999999996</v>
      </c>
      <c r="BU35" s="502">
        <v>6.8968090000000002</v>
      </c>
      <c r="BV35" s="502">
        <v>7.4758259999999996</v>
      </c>
    </row>
    <row r="36" spans="1:74" ht="11.1" customHeight="1" x14ac:dyDescent="0.2">
      <c r="A36" s="255" t="s">
        <v>728</v>
      </c>
      <c r="B36" s="491" t="s">
        <v>1047</v>
      </c>
      <c r="C36" s="515">
        <v>0.86132399999999998</v>
      </c>
      <c r="D36" s="515">
        <v>0.72480299999999998</v>
      </c>
      <c r="E36" s="515">
        <v>0.85381799999999997</v>
      </c>
      <c r="F36" s="515">
        <v>0.83510099999999998</v>
      </c>
      <c r="G36" s="515">
        <v>0.78814099999999998</v>
      </c>
      <c r="H36" s="515">
        <v>0.42041600000000001</v>
      </c>
      <c r="I36" s="515">
        <v>0.76592099999999996</v>
      </c>
      <c r="J36" s="515">
        <v>0.84852399999999994</v>
      </c>
      <c r="K36" s="515">
        <v>0.81708599999999998</v>
      </c>
      <c r="L36" s="515">
        <v>0.85855599999999999</v>
      </c>
      <c r="M36" s="515">
        <v>0.79508800000000002</v>
      </c>
      <c r="N36" s="515">
        <v>0.85827200000000003</v>
      </c>
      <c r="O36" s="515">
        <v>0.86509400000000003</v>
      </c>
      <c r="P36" s="515">
        <v>0.76846099999999995</v>
      </c>
      <c r="Q36" s="515">
        <v>0.84978100000000001</v>
      </c>
      <c r="R36" s="515">
        <v>0.74666699999999997</v>
      </c>
      <c r="S36" s="515">
        <v>0.150615</v>
      </c>
      <c r="T36" s="515">
        <v>0.30405700000000002</v>
      </c>
      <c r="U36" s="515">
        <v>0.84557899999999997</v>
      </c>
      <c r="V36" s="515">
        <v>0.84937600000000002</v>
      </c>
      <c r="W36" s="515">
        <v>0.81538299999999997</v>
      </c>
      <c r="X36" s="515">
        <v>0.84853599999999996</v>
      </c>
      <c r="Y36" s="515">
        <v>0.836592</v>
      </c>
      <c r="Z36" s="515">
        <v>0.63114700000000001</v>
      </c>
      <c r="AA36" s="515">
        <v>0.86758400000000002</v>
      </c>
      <c r="AB36" s="515">
        <v>0.75590000000000002</v>
      </c>
      <c r="AC36" s="515">
        <v>0.85374899999999998</v>
      </c>
      <c r="AD36" s="515">
        <v>0.82738299999999998</v>
      </c>
      <c r="AE36" s="515">
        <v>0.84770000000000001</v>
      </c>
      <c r="AF36" s="515">
        <v>0.65011600000000003</v>
      </c>
      <c r="AG36" s="515">
        <v>0.84089499999999995</v>
      </c>
      <c r="AH36" s="515">
        <v>0.83744300000000005</v>
      </c>
      <c r="AI36" s="515">
        <v>0.82007600000000003</v>
      </c>
      <c r="AJ36" s="515">
        <v>0.85456600000000005</v>
      </c>
      <c r="AK36" s="515">
        <v>0.836503</v>
      </c>
      <c r="AL36" s="515">
        <v>0.85962000000000005</v>
      </c>
      <c r="AM36" s="515">
        <v>0.83122499999999999</v>
      </c>
      <c r="AN36" s="515">
        <v>0.77454000000000001</v>
      </c>
      <c r="AO36" s="515">
        <v>0.83724699999999996</v>
      </c>
      <c r="AP36" s="515">
        <v>0.68923800000000002</v>
      </c>
      <c r="AQ36" s="515">
        <v>9.3605999999999995E-2</v>
      </c>
      <c r="AR36" s="515">
        <v>0.26156499999999999</v>
      </c>
      <c r="AS36" s="515">
        <v>0.83072100000000004</v>
      </c>
      <c r="AT36" s="515">
        <v>0.83983600000000003</v>
      </c>
      <c r="AU36" s="515">
        <v>0.82006299999999999</v>
      </c>
      <c r="AV36" s="515">
        <v>0.82575900000000002</v>
      </c>
      <c r="AW36" s="515">
        <v>0.81478600000000001</v>
      </c>
      <c r="AX36" s="515">
        <v>0.81643200000000005</v>
      </c>
      <c r="AY36" s="515">
        <v>0.85842499999999999</v>
      </c>
      <c r="AZ36" s="515">
        <v>0.80249899999999996</v>
      </c>
      <c r="BA36" s="515">
        <v>0.84143400000000002</v>
      </c>
      <c r="BB36" s="515">
        <v>0.82582299999999997</v>
      </c>
      <c r="BC36" s="515">
        <v>0.84636800000000001</v>
      </c>
      <c r="BD36" s="720">
        <v>0.80575600000000003</v>
      </c>
      <c r="BE36" s="720">
        <v>0.83313499999999996</v>
      </c>
      <c r="BF36" s="720">
        <v>0.84853000000000001</v>
      </c>
      <c r="BG36" s="720">
        <v>0.80113000000000001</v>
      </c>
      <c r="BH36" s="502">
        <v>0.82482999999999995</v>
      </c>
      <c r="BI36" s="502">
        <v>0.79823</v>
      </c>
      <c r="BJ36" s="502">
        <v>0.82482999999999995</v>
      </c>
      <c r="BK36" s="502">
        <v>0.82482999999999995</v>
      </c>
      <c r="BL36" s="502">
        <v>0.74500999999999995</v>
      </c>
      <c r="BM36" s="502">
        <v>0.82482999999999995</v>
      </c>
      <c r="BN36" s="502">
        <v>0.79823</v>
      </c>
      <c r="BO36" s="502">
        <v>9.2380000000000004E-2</v>
      </c>
      <c r="BP36" s="502">
        <v>0.30243999999999999</v>
      </c>
      <c r="BQ36" s="502">
        <v>0.82482999999999995</v>
      </c>
      <c r="BR36" s="502">
        <v>0.82482999999999995</v>
      </c>
      <c r="BS36" s="502">
        <v>0.79823</v>
      </c>
      <c r="BT36" s="502">
        <v>0.82482999999999995</v>
      </c>
      <c r="BU36" s="502">
        <v>0.79823</v>
      </c>
      <c r="BV36" s="502">
        <v>0.82482999999999995</v>
      </c>
    </row>
    <row r="37" spans="1:74" ht="11.1" customHeight="1" x14ac:dyDescent="0.2">
      <c r="A37" s="255" t="s">
        <v>729</v>
      </c>
      <c r="B37" s="491" t="s">
        <v>1040</v>
      </c>
      <c r="C37" s="515">
        <v>10.953426904000001</v>
      </c>
      <c r="D37" s="515">
        <v>12.159782756</v>
      </c>
      <c r="E37" s="515">
        <v>9.9725361039999996</v>
      </c>
      <c r="F37" s="515">
        <v>8.8560666460000004</v>
      </c>
      <c r="G37" s="515">
        <v>14.433234233</v>
      </c>
      <c r="H37" s="515">
        <v>14.549704605000001</v>
      </c>
      <c r="I37" s="515">
        <v>13.360276662</v>
      </c>
      <c r="J37" s="515">
        <v>10.874453937</v>
      </c>
      <c r="K37" s="515">
        <v>8.2418304780000007</v>
      </c>
      <c r="L37" s="515">
        <v>8.4942881779999997</v>
      </c>
      <c r="M37" s="515">
        <v>10.231240229000001</v>
      </c>
      <c r="N37" s="515">
        <v>10.477104536000001</v>
      </c>
      <c r="O37" s="515">
        <v>12.764187933000001</v>
      </c>
      <c r="P37" s="515">
        <v>10.594593892000001</v>
      </c>
      <c r="Q37" s="515">
        <v>9.5102256329999992</v>
      </c>
      <c r="R37" s="515">
        <v>8.3805521570000003</v>
      </c>
      <c r="S37" s="515">
        <v>11.065926380000001</v>
      </c>
      <c r="T37" s="515">
        <v>12.044163577000001</v>
      </c>
      <c r="U37" s="515">
        <v>10.060255081999999</v>
      </c>
      <c r="V37" s="515">
        <v>9.2869233510000004</v>
      </c>
      <c r="W37" s="515">
        <v>6.9726328369999999</v>
      </c>
      <c r="X37" s="515">
        <v>7.0887115490000001</v>
      </c>
      <c r="Y37" s="515">
        <v>9.1543874869999993</v>
      </c>
      <c r="Z37" s="515">
        <v>12.582186512</v>
      </c>
      <c r="AA37" s="515">
        <v>13.598125175</v>
      </c>
      <c r="AB37" s="515">
        <v>11.3260217</v>
      </c>
      <c r="AC37" s="515">
        <v>12.188713533</v>
      </c>
      <c r="AD37" s="515">
        <v>8.787450904</v>
      </c>
      <c r="AE37" s="515">
        <v>11.970655131999999</v>
      </c>
      <c r="AF37" s="515">
        <v>14.719814896000001</v>
      </c>
      <c r="AG37" s="515">
        <v>13.993031886000001</v>
      </c>
      <c r="AH37" s="515">
        <v>11.182899983</v>
      </c>
      <c r="AI37" s="515">
        <v>7.8584555270000003</v>
      </c>
      <c r="AJ37" s="515">
        <v>6.8197950699999996</v>
      </c>
      <c r="AK37" s="515">
        <v>9.4030789759999998</v>
      </c>
      <c r="AL37" s="515">
        <v>9.6318691320000003</v>
      </c>
      <c r="AM37" s="515">
        <v>9.5176813350000007</v>
      </c>
      <c r="AN37" s="515">
        <v>8.4646745479999996</v>
      </c>
      <c r="AO37" s="515">
        <v>7.7973964740000001</v>
      </c>
      <c r="AP37" s="515">
        <v>6.2104655290000004</v>
      </c>
      <c r="AQ37" s="515">
        <v>14.382582121</v>
      </c>
      <c r="AR37" s="515">
        <v>9.3083516060000004</v>
      </c>
      <c r="AS37" s="515">
        <v>8.7797767429999993</v>
      </c>
      <c r="AT37" s="515">
        <v>8.8449756920000002</v>
      </c>
      <c r="AU37" s="515">
        <v>5.8615915970000003</v>
      </c>
      <c r="AV37" s="515">
        <v>6.3372140190000001</v>
      </c>
      <c r="AW37" s="515">
        <v>8.6672669229999997</v>
      </c>
      <c r="AX37" s="515">
        <v>8.8026003090000007</v>
      </c>
      <c r="AY37" s="515">
        <v>8.7548570970000004</v>
      </c>
      <c r="AZ37" s="515">
        <v>7.6096255519999998</v>
      </c>
      <c r="BA37" s="515">
        <v>9.2016468380000003</v>
      </c>
      <c r="BB37" s="515">
        <v>7.4788428209999998</v>
      </c>
      <c r="BC37" s="515">
        <v>8.9211702850000005</v>
      </c>
      <c r="BD37" s="720">
        <v>9.9991818850000005</v>
      </c>
      <c r="BE37" s="720">
        <v>9.6955325539999997</v>
      </c>
      <c r="BF37" s="720">
        <v>8.6681000000000008</v>
      </c>
      <c r="BG37" s="720">
        <v>6.0373999999999999</v>
      </c>
      <c r="BH37" s="502">
        <v>6.6611890000000002</v>
      </c>
      <c r="BI37" s="502">
        <v>8.8160480000000003</v>
      </c>
      <c r="BJ37" s="502">
        <v>9.7903939999999992</v>
      </c>
      <c r="BK37" s="502">
        <v>10.36445</v>
      </c>
      <c r="BL37" s="502">
        <v>9.3753980000000006</v>
      </c>
      <c r="BM37" s="502">
        <v>9.9825940000000006</v>
      </c>
      <c r="BN37" s="502">
        <v>9.7793899999999994</v>
      </c>
      <c r="BO37" s="502">
        <v>12.64021</v>
      </c>
      <c r="BP37" s="502">
        <v>13.12721</v>
      </c>
      <c r="BQ37" s="502">
        <v>12.6196</v>
      </c>
      <c r="BR37" s="502">
        <v>10.050599999999999</v>
      </c>
      <c r="BS37" s="502">
        <v>7.9035989999999998</v>
      </c>
      <c r="BT37" s="502">
        <v>7.9715879999999997</v>
      </c>
      <c r="BU37" s="502">
        <v>9.6008289999999992</v>
      </c>
      <c r="BV37" s="502">
        <v>10.604380000000001</v>
      </c>
    </row>
    <row r="38" spans="1:74" ht="11.1" customHeight="1" x14ac:dyDescent="0.2">
      <c r="A38" s="255" t="s">
        <v>730</v>
      </c>
      <c r="B38" s="491" t="s">
        <v>1054</v>
      </c>
      <c r="C38" s="515">
        <v>4.7997930970000002</v>
      </c>
      <c r="D38" s="515">
        <v>5.07443212</v>
      </c>
      <c r="E38" s="515">
        <v>4.6128764770000004</v>
      </c>
      <c r="F38" s="515">
        <v>4.674956162</v>
      </c>
      <c r="G38" s="515">
        <v>4.9594373860000003</v>
      </c>
      <c r="H38" s="515">
        <v>4.7728159850000003</v>
      </c>
      <c r="I38" s="515">
        <v>4.9690486390000004</v>
      </c>
      <c r="J38" s="515">
        <v>4.5857920569999999</v>
      </c>
      <c r="K38" s="515">
        <v>3.8345957990000001</v>
      </c>
      <c r="L38" s="515">
        <v>4.7213016569999997</v>
      </c>
      <c r="M38" s="515">
        <v>4.8222970869999999</v>
      </c>
      <c r="N38" s="515">
        <v>5.0242011270000004</v>
      </c>
      <c r="O38" s="515">
        <v>4.7202637249999997</v>
      </c>
      <c r="P38" s="515">
        <v>5.3965864159999999</v>
      </c>
      <c r="Q38" s="515">
        <v>5.5362642620000004</v>
      </c>
      <c r="R38" s="515">
        <v>5.9586020519999998</v>
      </c>
      <c r="S38" s="515">
        <v>5.8366087870000003</v>
      </c>
      <c r="T38" s="515">
        <v>5.3279447680000001</v>
      </c>
      <c r="U38" s="515">
        <v>5.259711577</v>
      </c>
      <c r="V38" s="515">
        <v>5.6118323500000002</v>
      </c>
      <c r="W38" s="515">
        <v>4.8754854109999997</v>
      </c>
      <c r="X38" s="515">
        <v>5.3970731450000002</v>
      </c>
      <c r="Y38" s="515">
        <v>5.6913525619999996</v>
      </c>
      <c r="Z38" s="515">
        <v>6.2279209929999997</v>
      </c>
      <c r="AA38" s="515">
        <v>5.5280717729999997</v>
      </c>
      <c r="AB38" s="515">
        <v>6.0060474419999998</v>
      </c>
      <c r="AC38" s="515">
        <v>6.3901475000000003</v>
      </c>
      <c r="AD38" s="515">
        <v>7.1264898160000003</v>
      </c>
      <c r="AE38" s="515">
        <v>6.956577942</v>
      </c>
      <c r="AF38" s="515">
        <v>5.8889729900000001</v>
      </c>
      <c r="AG38" s="515">
        <v>5.4624741500000003</v>
      </c>
      <c r="AH38" s="515">
        <v>5.3345678999999997</v>
      </c>
      <c r="AI38" s="515">
        <v>5.1959650289999999</v>
      </c>
      <c r="AJ38" s="515">
        <v>5.0349652059999999</v>
      </c>
      <c r="AK38" s="515">
        <v>5.732686781</v>
      </c>
      <c r="AL38" s="515">
        <v>5.8083010550000003</v>
      </c>
      <c r="AM38" s="515">
        <v>5.5876413190000003</v>
      </c>
      <c r="AN38" s="515">
        <v>6.6694141519999999</v>
      </c>
      <c r="AO38" s="515">
        <v>6.6168957659999998</v>
      </c>
      <c r="AP38" s="515">
        <v>6.9495582750000002</v>
      </c>
      <c r="AQ38" s="515">
        <v>6.2839433529999997</v>
      </c>
      <c r="AR38" s="515">
        <v>5.9266496890000004</v>
      </c>
      <c r="AS38" s="515">
        <v>6.1169578109999998</v>
      </c>
      <c r="AT38" s="515">
        <v>6.0571275739999999</v>
      </c>
      <c r="AU38" s="515">
        <v>5.6414483210000004</v>
      </c>
      <c r="AV38" s="515">
        <v>5.6747578609999998</v>
      </c>
      <c r="AW38" s="515">
        <v>5.9274782940000001</v>
      </c>
      <c r="AX38" s="515">
        <v>5.8702799030000001</v>
      </c>
      <c r="AY38" s="515">
        <v>5.6632778410000002</v>
      </c>
      <c r="AZ38" s="515">
        <v>6.2302170349999999</v>
      </c>
      <c r="BA38" s="515">
        <v>7.0552840330000004</v>
      </c>
      <c r="BB38" s="515">
        <v>8.1070563809999996</v>
      </c>
      <c r="BC38" s="515">
        <v>8.4043550049999993</v>
      </c>
      <c r="BD38" s="720">
        <v>8.0547218350000005</v>
      </c>
      <c r="BE38" s="720">
        <v>6.848709393</v>
      </c>
      <c r="BF38" s="720">
        <v>6.7187619999999999</v>
      </c>
      <c r="BG38" s="720">
        <v>6.3348550000000001</v>
      </c>
      <c r="BH38" s="502">
        <v>5.7532040000000002</v>
      </c>
      <c r="BI38" s="502">
        <v>6.0373400000000004</v>
      </c>
      <c r="BJ38" s="502">
        <v>5.8736280000000001</v>
      </c>
      <c r="BK38" s="502">
        <v>6.3612250000000001</v>
      </c>
      <c r="BL38" s="502">
        <v>6.5528529999999998</v>
      </c>
      <c r="BM38" s="502">
        <v>7.8055909999999997</v>
      </c>
      <c r="BN38" s="502">
        <v>9.1312879999999996</v>
      </c>
      <c r="BO38" s="502">
        <v>9.1943629999999992</v>
      </c>
      <c r="BP38" s="502">
        <v>8.8458199999999998</v>
      </c>
      <c r="BQ38" s="502">
        <v>7.7212170000000002</v>
      </c>
      <c r="BR38" s="502">
        <v>7.2107530000000004</v>
      </c>
      <c r="BS38" s="502">
        <v>7.17502</v>
      </c>
      <c r="BT38" s="502">
        <v>6.5525200000000003</v>
      </c>
      <c r="BU38" s="502">
        <v>6.5341930000000001</v>
      </c>
      <c r="BV38" s="502">
        <v>6.0661589999999999</v>
      </c>
    </row>
    <row r="39" spans="1:74" ht="11.1" customHeight="1" x14ac:dyDescent="0.2">
      <c r="A39" s="255" t="s">
        <v>731</v>
      </c>
      <c r="B39" s="525" t="s">
        <v>1055</v>
      </c>
      <c r="C39" s="515">
        <v>-5.61098E-4</v>
      </c>
      <c r="D39" s="515">
        <v>-1.497602E-3</v>
      </c>
      <c r="E39" s="515">
        <v>-1.1154486999999999E-2</v>
      </c>
      <c r="F39" s="515">
        <v>-1.2743892E-2</v>
      </c>
      <c r="G39" s="515">
        <v>3.160024E-3</v>
      </c>
      <c r="H39" s="515">
        <v>-4.3047850000000002E-3</v>
      </c>
      <c r="I39" s="515">
        <v>-1.4917532000000001E-2</v>
      </c>
      <c r="J39" s="515">
        <v>-1.4424531000000001E-2</v>
      </c>
      <c r="K39" s="515">
        <v>-5.6305180000000002E-3</v>
      </c>
      <c r="L39" s="515">
        <v>2.2426829999999998E-2</v>
      </c>
      <c r="M39" s="515">
        <v>1.1814006E-2</v>
      </c>
      <c r="N39" s="515">
        <v>1.1429764E-2</v>
      </c>
      <c r="O39" s="515">
        <v>4.3930764999999997E-2</v>
      </c>
      <c r="P39" s="515">
        <v>6.4490670999999999E-2</v>
      </c>
      <c r="Q39" s="515">
        <v>6.5990888999999997E-2</v>
      </c>
      <c r="R39" s="515">
        <v>6.8176274999999995E-2</v>
      </c>
      <c r="S39" s="515">
        <v>6.3171527000000005E-2</v>
      </c>
      <c r="T39" s="515">
        <v>5.7784980999999999E-2</v>
      </c>
      <c r="U39" s="515">
        <v>6.3338564E-2</v>
      </c>
      <c r="V39" s="515">
        <v>7.7716741000000006E-2</v>
      </c>
      <c r="W39" s="515">
        <v>6.6650721999999996E-2</v>
      </c>
      <c r="X39" s="515">
        <v>3.3945445999999997E-2</v>
      </c>
      <c r="Y39" s="515">
        <v>6.4671047999999995E-2</v>
      </c>
      <c r="Z39" s="515">
        <v>5.8190928000000003E-2</v>
      </c>
      <c r="AA39" s="515">
        <v>6.2016283999999998E-2</v>
      </c>
      <c r="AB39" s="515">
        <v>6.3866561000000002E-2</v>
      </c>
      <c r="AC39" s="515">
        <v>7.9394007000000003E-2</v>
      </c>
      <c r="AD39" s="515">
        <v>6.2587268000000001E-2</v>
      </c>
      <c r="AE39" s="515">
        <v>5.1105871999999997E-2</v>
      </c>
      <c r="AF39" s="515">
        <v>7.2760401000000002E-2</v>
      </c>
      <c r="AG39" s="515">
        <v>4.1873239999999999E-2</v>
      </c>
      <c r="AH39" s="515">
        <v>7.3488764999999998E-2</v>
      </c>
      <c r="AI39" s="515">
        <v>6.1112275000000001E-2</v>
      </c>
      <c r="AJ39" s="515">
        <v>5.7083984999999997E-2</v>
      </c>
      <c r="AK39" s="515">
        <v>4.9368840999999997E-2</v>
      </c>
      <c r="AL39" s="515">
        <v>9.1445651000000003E-2</v>
      </c>
      <c r="AM39" s="515">
        <v>6.0570514999999998E-2</v>
      </c>
      <c r="AN39" s="515">
        <v>6.1263745000000001E-2</v>
      </c>
      <c r="AO39" s="515">
        <v>6.7741199000000002E-2</v>
      </c>
      <c r="AP39" s="515">
        <v>6.6908662999999993E-2</v>
      </c>
      <c r="AQ39" s="515">
        <v>6.9566742000000001E-2</v>
      </c>
      <c r="AR39" s="515">
        <v>6.0778214999999997E-2</v>
      </c>
      <c r="AS39" s="515">
        <v>5.2888725999999997E-2</v>
      </c>
      <c r="AT39" s="515">
        <v>5.5856979000000001E-2</v>
      </c>
      <c r="AU39" s="515">
        <v>6.1319537E-2</v>
      </c>
      <c r="AV39" s="515">
        <v>6.5135034999999994E-2</v>
      </c>
      <c r="AW39" s="515">
        <v>7.0788337000000007E-2</v>
      </c>
      <c r="AX39" s="515">
        <v>7.5235171000000003E-2</v>
      </c>
      <c r="AY39" s="515">
        <v>0.102990304</v>
      </c>
      <c r="AZ39" s="515">
        <v>6.9067323E-2</v>
      </c>
      <c r="BA39" s="515">
        <v>7.4659930999999999E-2</v>
      </c>
      <c r="BB39" s="515">
        <v>2.5083173E-2</v>
      </c>
      <c r="BC39" s="515">
        <v>4.9742443999999997E-2</v>
      </c>
      <c r="BD39" s="720">
        <v>6.1892448000000003E-2</v>
      </c>
      <c r="BE39" s="720">
        <v>5.5176295E-2</v>
      </c>
      <c r="BF39" s="720">
        <v>4.3284000000000003E-2</v>
      </c>
      <c r="BG39" s="720">
        <v>2.7339700000000002E-2</v>
      </c>
      <c r="BH39" s="502">
        <v>2.7754299999999999E-2</v>
      </c>
      <c r="BI39" s="502">
        <v>5.1619699999999998E-2</v>
      </c>
      <c r="BJ39" s="502">
        <v>0.1103677</v>
      </c>
      <c r="BK39" s="502">
        <v>0.1105532</v>
      </c>
      <c r="BL39" s="502">
        <v>9.0550500000000006E-2</v>
      </c>
      <c r="BM39" s="502">
        <v>5.9501699999999998E-2</v>
      </c>
      <c r="BN39" s="502">
        <v>5.75816E-3</v>
      </c>
      <c r="BO39" s="502">
        <v>6.56273E-2</v>
      </c>
      <c r="BP39" s="502">
        <v>4.08723E-2</v>
      </c>
      <c r="BQ39" s="502">
        <v>1.8008799999999998E-2</v>
      </c>
      <c r="BR39" s="502">
        <v>6.83034E-2</v>
      </c>
      <c r="BS39" s="502">
        <v>3.0094099999999999E-2</v>
      </c>
      <c r="BT39" s="502">
        <v>1.8417200000000002E-2</v>
      </c>
      <c r="BU39" s="502">
        <v>4.4656599999999998E-2</v>
      </c>
      <c r="BV39" s="502">
        <v>0.1171595</v>
      </c>
    </row>
    <row r="40" spans="1:74" ht="11.1" customHeight="1" x14ac:dyDescent="0.2">
      <c r="A40" s="255" t="s">
        <v>733</v>
      </c>
      <c r="B40" s="523" t="s">
        <v>1056</v>
      </c>
      <c r="C40" s="515">
        <v>29.186539360000001</v>
      </c>
      <c r="D40" s="515">
        <v>27.006496370000001</v>
      </c>
      <c r="E40" s="515">
        <v>26.798243169999999</v>
      </c>
      <c r="F40" s="515">
        <v>23.545854160000001</v>
      </c>
      <c r="G40" s="515">
        <v>24.071864269999999</v>
      </c>
      <c r="H40" s="515">
        <v>25.316089999999999</v>
      </c>
      <c r="I40" s="515">
        <v>28.747477709999998</v>
      </c>
      <c r="J40" s="515">
        <v>28.933697680000002</v>
      </c>
      <c r="K40" s="515">
        <v>24.35722591</v>
      </c>
      <c r="L40" s="515">
        <v>24.730137460000002</v>
      </c>
      <c r="M40" s="515">
        <v>26.159747459999998</v>
      </c>
      <c r="N40" s="515">
        <v>29.418891850000001</v>
      </c>
      <c r="O40" s="515">
        <v>28.697171239999999</v>
      </c>
      <c r="P40" s="515">
        <v>26.676185109999999</v>
      </c>
      <c r="Q40" s="515">
        <v>26.896765970000001</v>
      </c>
      <c r="R40" s="515">
        <v>24.09717405</v>
      </c>
      <c r="S40" s="515">
        <v>24.72670183</v>
      </c>
      <c r="T40" s="515">
        <v>28.124895080000002</v>
      </c>
      <c r="U40" s="515">
        <v>30.576657130000001</v>
      </c>
      <c r="V40" s="515">
        <v>28.663245710000002</v>
      </c>
      <c r="W40" s="515">
        <v>24.937706179999999</v>
      </c>
      <c r="X40" s="515">
        <v>24.850456319999999</v>
      </c>
      <c r="Y40" s="515">
        <v>25.88211381</v>
      </c>
      <c r="Z40" s="515">
        <v>30.42628062</v>
      </c>
      <c r="AA40" s="515">
        <v>30.852544864999999</v>
      </c>
      <c r="AB40" s="515">
        <v>27.234853437999998</v>
      </c>
      <c r="AC40" s="515">
        <v>27.139631088000002</v>
      </c>
      <c r="AD40" s="515">
        <v>25.095301386999999</v>
      </c>
      <c r="AE40" s="515">
        <v>25.039513963000001</v>
      </c>
      <c r="AF40" s="515">
        <v>26.625633873000002</v>
      </c>
      <c r="AG40" s="515">
        <v>31.033575567</v>
      </c>
      <c r="AH40" s="515">
        <v>30.643287019999999</v>
      </c>
      <c r="AI40" s="515">
        <v>25.70829736</v>
      </c>
      <c r="AJ40" s="515">
        <v>25.528026949000001</v>
      </c>
      <c r="AK40" s="515">
        <v>28.819018251999999</v>
      </c>
      <c r="AL40" s="515">
        <v>32.426197150999997</v>
      </c>
      <c r="AM40" s="515">
        <v>31.057163717000002</v>
      </c>
      <c r="AN40" s="515">
        <v>28.351845783000002</v>
      </c>
      <c r="AO40" s="515">
        <v>28.737738676999999</v>
      </c>
      <c r="AP40" s="515">
        <v>25.549126620999999</v>
      </c>
      <c r="AQ40" s="515">
        <v>25.300277264000002</v>
      </c>
      <c r="AR40" s="515">
        <v>25.850798532999999</v>
      </c>
      <c r="AS40" s="515">
        <v>30.830503530000001</v>
      </c>
      <c r="AT40" s="515">
        <v>30.25653866</v>
      </c>
      <c r="AU40" s="515">
        <v>25.366230216000002</v>
      </c>
      <c r="AV40" s="515">
        <v>26.086249665</v>
      </c>
      <c r="AW40" s="515">
        <v>27.734664134999999</v>
      </c>
      <c r="AX40" s="515">
        <v>30.496693371999999</v>
      </c>
      <c r="AY40" s="515">
        <v>32.496144088999998</v>
      </c>
      <c r="AZ40" s="515">
        <v>28.393846875000001</v>
      </c>
      <c r="BA40" s="515">
        <v>28.536953545999999</v>
      </c>
      <c r="BB40" s="515">
        <v>25.607778612000001</v>
      </c>
      <c r="BC40" s="515">
        <v>26.143302708</v>
      </c>
      <c r="BD40" s="720">
        <v>28.768271266999999</v>
      </c>
      <c r="BE40" s="720">
        <v>32.262799835999999</v>
      </c>
      <c r="BF40" s="720">
        <v>30.945323507000001</v>
      </c>
      <c r="BG40" s="720">
        <v>25.346959999999999</v>
      </c>
      <c r="BH40" s="502">
        <v>26.369289999999999</v>
      </c>
      <c r="BI40" s="502">
        <v>27.2559</v>
      </c>
      <c r="BJ40" s="502">
        <v>30.324339999999999</v>
      </c>
      <c r="BK40" s="502">
        <v>31.367450000000002</v>
      </c>
      <c r="BL40" s="502">
        <v>26.482240000000001</v>
      </c>
      <c r="BM40" s="502">
        <v>26.99118</v>
      </c>
      <c r="BN40" s="502">
        <v>25.260090000000002</v>
      </c>
      <c r="BO40" s="502">
        <v>25.047239999999999</v>
      </c>
      <c r="BP40" s="502">
        <v>27.32414</v>
      </c>
      <c r="BQ40" s="502">
        <v>31.531009999999998</v>
      </c>
      <c r="BR40" s="502">
        <v>30.620259999999998</v>
      </c>
      <c r="BS40" s="502">
        <v>26.228120000000001</v>
      </c>
      <c r="BT40" s="502">
        <v>26.027840000000001</v>
      </c>
      <c r="BU40" s="502">
        <v>26.964929999999999</v>
      </c>
      <c r="BV40" s="502">
        <v>30.167999999999999</v>
      </c>
    </row>
    <row r="41" spans="1:74" ht="11.1" customHeight="1" x14ac:dyDescent="0.2">
      <c r="A41" s="250"/>
      <c r="B41" s="68" t="s">
        <v>734</v>
      </c>
      <c r="C41" s="516"/>
      <c r="D41" s="516"/>
      <c r="E41" s="516"/>
      <c r="F41" s="516"/>
      <c r="G41" s="516"/>
      <c r="H41" s="516"/>
      <c r="I41" s="516"/>
      <c r="J41" s="516"/>
      <c r="K41" s="516"/>
      <c r="L41" s="516"/>
      <c r="M41" s="516"/>
      <c r="N41" s="516"/>
      <c r="O41" s="516"/>
      <c r="P41" s="516"/>
      <c r="Q41" s="516"/>
      <c r="R41" s="516"/>
      <c r="S41" s="516"/>
      <c r="T41" s="516"/>
      <c r="U41" s="516"/>
      <c r="V41" s="516"/>
      <c r="W41" s="516"/>
      <c r="X41" s="516"/>
      <c r="Y41" s="516"/>
      <c r="Z41" s="516"/>
      <c r="AA41" s="516"/>
      <c r="AB41" s="516"/>
      <c r="AC41" s="516"/>
      <c r="AD41" s="516"/>
      <c r="AE41" s="516"/>
      <c r="AF41" s="516"/>
      <c r="AG41" s="516"/>
      <c r="AH41" s="516"/>
      <c r="AI41" s="516"/>
      <c r="AJ41" s="516"/>
      <c r="AK41" s="516"/>
      <c r="AL41" s="516"/>
      <c r="AM41" s="516"/>
      <c r="AN41" s="516"/>
      <c r="AO41" s="516"/>
      <c r="AP41" s="516"/>
      <c r="AQ41" s="516"/>
      <c r="AR41" s="516"/>
      <c r="AS41" s="516"/>
      <c r="AT41" s="516"/>
      <c r="AU41" s="516"/>
      <c r="AV41" s="516"/>
      <c r="AW41" s="516"/>
      <c r="AX41" s="516"/>
      <c r="AY41" s="516"/>
      <c r="AZ41" s="516"/>
      <c r="BA41" s="516"/>
      <c r="BB41" s="516"/>
      <c r="BC41" s="516"/>
      <c r="BD41" s="792"/>
      <c r="BE41" s="792"/>
      <c r="BF41" s="792"/>
      <c r="BG41" s="792"/>
      <c r="BH41" s="521"/>
      <c r="BI41" s="521"/>
      <c r="BJ41" s="521"/>
      <c r="BK41" s="521"/>
      <c r="BL41" s="521"/>
      <c r="BM41" s="521"/>
      <c r="BN41" s="521"/>
      <c r="BO41" s="521"/>
      <c r="BP41" s="521"/>
      <c r="BQ41" s="521"/>
      <c r="BR41" s="521"/>
      <c r="BS41" s="521"/>
      <c r="BT41" s="521"/>
      <c r="BU41" s="521"/>
      <c r="BV41" s="521"/>
    </row>
    <row r="42" spans="1:74" s="318" customFormat="1" ht="11.1" customHeight="1" x14ac:dyDescent="0.2">
      <c r="A42" s="522" t="s">
        <v>741</v>
      </c>
      <c r="B42" s="524" t="s">
        <v>1053</v>
      </c>
      <c r="C42" s="340">
        <v>11.617133659</v>
      </c>
      <c r="D42" s="340">
        <v>10.151813969999999</v>
      </c>
      <c r="E42" s="340">
        <v>9.7536751160000001</v>
      </c>
      <c r="F42" s="340">
        <v>9.7724496510000005</v>
      </c>
      <c r="G42" s="340">
        <v>12.247506777</v>
      </c>
      <c r="H42" s="340">
        <v>13.301377123</v>
      </c>
      <c r="I42" s="340">
        <v>15.075556855</v>
      </c>
      <c r="J42" s="340">
        <v>15.351168962999999</v>
      </c>
      <c r="K42" s="340">
        <v>13.9424051</v>
      </c>
      <c r="L42" s="340">
        <v>12.046732613</v>
      </c>
      <c r="M42" s="340">
        <v>10.282098003</v>
      </c>
      <c r="N42" s="340">
        <v>11.854639669000001</v>
      </c>
      <c r="O42" s="340">
        <v>11.823401164</v>
      </c>
      <c r="P42" s="340">
        <v>9.3480001309999992</v>
      </c>
      <c r="Q42" s="340">
        <v>10.498290535000001</v>
      </c>
      <c r="R42" s="340">
        <v>10.520397861999999</v>
      </c>
      <c r="S42" s="340">
        <v>11.777056180000001</v>
      </c>
      <c r="T42" s="340">
        <v>14.263717612000001</v>
      </c>
      <c r="U42" s="340">
        <v>15.161433285999999</v>
      </c>
      <c r="V42" s="340">
        <v>15.264172644</v>
      </c>
      <c r="W42" s="340">
        <v>13.551901466</v>
      </c>
      <c r="X42" s="340">
        <v>11.359625006</v>
      </c>
      <c r="Y42" s="340">
        <v>10.357539593</v>
      </c>
      <c r="Z42" s="340">
        <v>11.803034047000001</v>
      </c>
      <c r="AA42" s="340">
        <v>11.404198940000001</v>
      </c>
      <c r="AB42" s="340">
        <v>10.143285562000001</v>
      </c>
      <c r="AC42" s="340">
        <v>10.572162090000001</v>
      </c>
      <c r="AD42" s="340">
        <v>10.818175795</v>
      </c>
      <c r="AE42" s="340">
        <v>11.987602676</v>
      </c>
      <c r="AF42" s="340">
        <v>13.794262742000001</v>
      </c>
      <c r="AG42" s="340">
        <v>14.633014744</v>
      </c>
      <c r="AH42" s="340">
        <v>14.698317957</v>
      </c>
      <c r="AI42" s="340">
        <v>13.967562001999999</v>
      </c>
      <c r="AJ42" s="340">
        <v>11.796231561000001</v>
      </c>
      <c r="AK42" s="340">
        <v>11.069506042</v>
      </c>
      <c r="AL42" s="340">
        <v>12.518020931000001</v>
      </c>
      <c r="AM42" s="340">
        <v>11.892815205</v>
      </c>
      <c r="AN42" s="340">
        <v>11.022782879999999</v>
      </c>
      <c r="AO42" s="340">
        <v>11.601893585999999</v>
      </c>
      <c r="AP42" s="340">
        <v>10.754228698</v>
      </c>
      <c r="AQ42" s="340">
        <v>11.418702547000001</v>
      </c>
      <c r="AR42" s="340">
        <v>13.27524354</v>
      </c>
      <c r="AS42" s="340">
        <v>16.299365900000002</v>
      </c>
      <c r="AT42" s="340">
        <v>15.985048988999999</v>
      </c>
      <c r="AU42" s="340">
        <v>13.961444737000001</v>
      </c>
      <c r="AV42" s="340">
        <v>12.338223207</v>
      </c>
      <c r="AW42" s="340">
        <v>11.176661764</v>
      </c>
      <c r="AX42" s="340">
        <v>12.063122570000001</v>
      </c>
      <c r="AY42" s="340">
        <v>12.633233811</v>
      </c>
      <c r="AZ42" s="340">
        <v>11.416139724000001</v>
      </c>
      <c r="BA42" s="340">
        <v>11.169554738</v>
      </c>
      <c r="BB42" s="340">
        <v>10.962341304000001</v>
      </c>
      <c r="BC42" s="340">
        <v>11.888503214</v>
      </c>
      <c r="BD42" s="776">
        <v>14.696168428</v>
      </c>
      <c r="BE42" s="776">
        <v>16.55328403</v>
      </c>
      <c r="BF42" s="776">
        <v>15.519819999999999</v>
      </c>
      <c r="BG42" s="776">
        <v>14.2553</v>
      </c>
      <c r="BH42" s="508">
        <v>13.594659999999999</v>
      </c>
      <c r="BI42" s="508">
        <v>11.547129999999999</v>
      </c>
      <c r="BJ42" s="508">
        <v>12.80916</v>
      </c>
      <c r="BK42" s="508">
        <v>13.15183</v>
      </c>
      <c r="BL42" s="508">
        <v>10.832369999999999</v>
      </c>
      <c r="BM42" s="508">
        <v>11.489380000000001</v>
      </c>
      <c r="BN42" s="508">
        <v>11.34646</v>
      </c>
      <c r="BO42" s="508">
        <v>12.86767</v>
      </c>
      <c r="BP42" s="508">
        <v>14.981629999999999</v>
      </c>
      <c r="BQ42" s="508">
        <v>17.222639999999998</v>
      </c>
      <c r="BR42" s="508">
        <v>17.366070000000001</v>
      </c>
      <c r="BS42" s="508">
        <v>15.441459999999999</v>
      </c>
      <c r="BT42" s="508">
        <v>13.39819</v>
      </c>
      <c r="BU42" s="508">
        <v>11.81917</v>
      </c>
      <c r="BV42" s="508">
        <v>13.062329999999999</v>
      </c>
    </row>
    <row r="43" spans="1:74" ht="11.1" customHeight="1" x14ac:dyDescent="0.2">
      <c r="A43" s="255" t="s">
        <v>735</v>
      </c>
      <c r="B43" s="525" t="s">
        <v>1046</v>
      </c>
      <c r="C43" s="515">
        <v>4.2953763609999998</v>
      </c>
      <c r="D43" s="515">
        <v>4.0391189049999996</v>
      </c>
      <c r="E43" s="515">
        <v>3.474490458</v>
      </c>
      <c r="F43" s="515">
        <v>4.0422903789999998</v>
      </c>
      <c r="G43" s="515">
        <v>5.1326635229999997</v>
      </c>
      <c r="H43" s="515">
        <v>5.5054796230000003</v>
      </c>
      <c r="I43" s="515">
        <v>6.9423196709999999</v>
      </c>
      <c r="J43" s="515">
        <v>6.9565505410000004</v>
      </c>
      <c r="K43" s="515">
        <v>6.0854789169999997</v>
      </c>
      <c r="L43" s="515">
        <v>5.4258820820000002</v>
      </c>
      <c r="M43" s="515">
        <v>4.427300228</v>
      </c>
      <c r="N43" s="515">
        <v>4.6567628729999999</v>
      </c>
      <c r="O43" s="515">
        <v>4.4016175110000004</v>
      </c>
      <c r="P43" s="515">
        <v>2.688735431</v>
      </c>
      <c r="Q43" s="515">
        <v>3.728900528</v>
      </c>
      <c r="R43" s="515">
        <v>4.3554747530000002</v>
      </c>
      <c r="S43" s="515">
        <v>5.2010975830000001</v>
      </c>
      <c r="T43" s="515">
        <v>6.0245460409999998</v>
      </c>
      <c r="U43" s="515">
        <v>7.3216084239999999</v>
      </c>
      <c r="V43" s="515">
        <v>6.750249063</v>
      </c>
      <c r="W43" s="515">
        <v>5.7198562900000001</v>
      </c>
      <c r="X43" s="515">
        <v>4.3541103430000003</v>
      </c>
      <c r="Y43" s="515">
        <v>3.249647666</v>
      </c>
      <c r="Z43" s="515">
        <v>3.9109101530000001</v>
      </c>
      <c r="AA43" s="515">
        <v>3.2942378990000001</v>
      </c>
      <c r="AB43" s="515">
        <v>3.170174539</v>
      </c>
      <c r="AC43" s="515">
        <v>3.2605770239999998</v>
      </c>
      <c r="AD43" s="515">
        <v>3.8989014389999999</v>
      </c>
      <c r="AE43" s="515">
        <v>4.1716778210000003</v>
      </c>
      <c r="AF43" s="515">
        <v>4.9728162989999998</v>
      </c>
      <c r="AG43" s="515">
        <v>6.4084500159999997</v>
      </c>
      <c r="AH43" s="515">
        <v>6.4097442229999997</v>
      </c>
      <c r="AI43" s="515">
        <v>5.9845953429999996</v>
      </c>
      <c r="AJ43" s="515">
        <v>5.3369016460000003</v>
      </c>
      <c r="AK43" s="515">
        <v>4.0146744869999997</v>
      </c>
      <c r="AL43" s="515">
        <v>4.5973195320000002</v>
      </c>
      <c r="AM43" s="515">
        <v>4.3558752590000003</v>
      </c>
      <c r="AN43" s="515">
        <v>4.0482810999999996</v>
      </c>
      <c r="AO43" s="515">
        <v>4.1372221759999999</v>
      </c>
      <c r="AP43" s="515">
        <v>5.6331407379999998</v>
      </c>
      <c r="AQ43" s="515">
        <v>5.131613056</v>
      </c>
      <c r="AR43" s="515">
        <v>5.7755085209999999</v>
      </c>
      <c r="AS43" s="515">
        <v>7.9040037549999997</v>
      </c>
      <c r="AT43" s="515">
        <v>8.1579523340000009</v>
      </c>
      <c r="AU43" s="515">
        <v>6.981803921</v>
      </c>
      <c r="AV43" s="515">
        <v>6.2801286660000004</v>
      </c>
      <c r="AW43" s="515">
        <v>5.1571779119999999</v>
      </c>
      <c r="AX43" s="515">
        <v>5.2728949079999996</v>
      </c>
      <c r="AY43" s="515">
        <v>4.8985790519999997</v>
      </c>
      <c r="AZ43" s="515">
        <v>4.2005837440000002</v>
      </c>
      <c r="BA43" s="515">
        <v>4.090690918</v>
      </c>
      <c r="BB43" s="515">
        <v>4.60353894</v>
      </c>
      <c r="BC43" s="515">
        <v>4.6398175940000002</v>
      </c>
      <c r="BD43" s="720">
        <v>6.6700055200000001</v>
      </c>
      <c r="BE43" s="720">
        <v>8.4034807750000002</v>
      </c>
      <c r="BF43" s="720">
        <v>7.8114679999999996</v>
      </c>
      <c r="BG43" s="720">
        <v>6.2407409999999999</v>
      </c>
      <c r="BH43" s="502">
        <v>6.3832180000000003</v>
      </c>
      <c r="BI43" s="502">
        <v>4.3891489999999997</v>
      </c>
      <c r="BJ43" s="502">
        <v>5.3009459999999997</v>
      </c>
      <c r="BK43" s="502">
        <v>4.4472779999999998</v>
      </c>
      <c r="BL43" s="502">
        <v>3.234683</v>
      </c>
      <c r="BM43" s="502">
        <v>3.5499550000000002</v>
      </c>
      <c r="BN43" s="502">
        <v>3.9311379999999998</v>
      </c>
      <c r="BO43" s="502">
        <v>4.038036</v>
      </c>
      <c r="BP43" s="502">
        <v>5.5058660000000001</v>
      </c>
      <c r="BQ43" s="502">
        <v>7.4491100000000001</v>
      </c>
      <c r="BR43" s="502">
        <v>8.1426409999999994</v>
      </c>
      <c r="BS43" s="502">
        <v>6.5790480000000002</v>
      </c>
      <c r="BT43" s="502">
        <v>5.8327879999999999</v>
      </c>
      <c r="BU43" s="502">
        <v>3.8321559999999999</v>
      </c>
      <c r="BV43" s="502">
        <v>5.0532149999999998</v>
      </c>
    </row>
    <row r="44" spans="1:74" ht="11.1" customHeight="1" x14ac:dyDescent="0.2">
      <c r="A44" s="255" t="s">
        <v>736</v>
      </c>
      <c r="B44" s="525" t="s">
        <v>474</v>
      </c>
      <c r="C44" s="515">
        <v>2.569205416</v>
      </c>
      <c r="D44" s="515">
        <v>1.7926339979999999</v>
      </c>
      <c r="E44" s="515">
        <v>1.424845036</v>
      </c>
      <c r="F44" s="515">
        <v>1.456360522</v>
      </c>
      <c r="G44" s="515">
        <v>1.9302145310000001</v>
      </c>
      <c r="H44" s="515">
        <v>2.5295385549999998</v>
      </c>
      <c r="I44" s="515">
        <v>2.9921568349999998</v>
      </c>
      <c r="J44" s="515">
        <v>3.2546384349999999</v>
      </c>
      <c r="K44" s="515">
        <v>3.1305089389999998</v>
      </c>
      <c r="L44" s="515">
        <v>2.7466625769999999</v>
      </c>
      <c r="M44" s="515">
        <v>1.99188907</v>
      </c>
      <c r="N44" s="515">
        <v>2.5034324790000002</v>
      </c>
      <c r="O44" s="515">
        <v>2.497704234</v>
      </c>
      <c r="P44" s="515">
        <v>2.140414974</v>
      </c>
      <c r="Q44" s="515">
        <v>1.3960728120000001</v>
      </c>
      <c r="R44" s="515">
        <v>1.4746057450000001</v>
      </c>
      <c r="S44" s="515">
        <v>1.8008832770000001</v>
      </c>
      <c r="T44" s="515">
        <v>2.8994085869999999</v>
      </c>
      <c r="U44" s="515">
        <v>2.8442772939999998</v>
      </c>
      <c r="V44" s="515">
        <v>3.2599682959999998</v>
      </c>
      <c r="W44" s="515">
        <v>2.8860318469999999</v>
      </c>
      <c r="X44" s="515">
        <v>2.7658335319999998</v>
      </c>
      <c r="Y44" s="515">
        <v>2.5535805730000001</v>
      </c>
      <c r="Z44" s="515">
        <v>2.6528996230000002</v>
      </c>
      <c r="AA44" s="515">
        <v>2.8944094140000001</v>
      </c>
      <c r="AB44" s="515">
        <v>2.1204946680000001</v>
      </c>
      <c r="AC44" s="515">
        <v>1.6109645779999999</v>
      </c>
      <c r="AD44" s="515">
        <v>1.593317911</v>
      </c>
      <c r="AE44" s="515">
        <v>2.1926497330000001</v>
      </c>
      <c r="AF44" s="515">
        <v>3.1011827140000001</v>
      </c>
      <c r="AG44" s="515">
        <v>2.7679871330000001</v>
      </c>
      <c r="AH44" s="515">
        <v>3.1462146949999998</v>
      </c>
      <c r="AI44" s="515">
        <v>2.8670908179999999</v>
      </c>
      <c r="AJ44" s="515">
        <v>2.162914555</v>
      </c>
      <c r="AK44" s="515">
        <v>2.2051205500000002</v>
      </c>
      <c r="AL44" s="515">
        <v>2.5161485610000001</v>
      </c>
      <c r="AM44" s="515">
        <v>1.9137417219999999</v>
      </c>
      <c r="AN44" s="515">
        <v>1.938422377</v>
      </c>
      <c r="AO44" s="515">
        <v>1.694380507</v>
      </c>
      <c r="AP44" s="515">
        <v>0.26195773900000002</v>
      </c>
      <c r="AQ44" s="515">
        <v>1.0368532829999999</v>
      </c>
      <c r="AR44" s="515">
        <v>1.752858679</v>
      </c>
      <c r="AS44" s="515">
        <v>2.5111735030000002</v>
      </c>
      <c r="AT44" s="515">
        <v>2.2318288399999999</v>
      </c>
      <c r="AU44" s="515">
        <v>1.717279126</v>
      </c>
      <c r="AV44" s="515">
        <v>1.505762066</v>
      </c>
      <c r="AW44" s="515">
        <v>1.2282920690000001</v>
      </c>
      <c r="AX44" s="515">
        <v>1.5877526909999999</v>
      </c>
      <c r="AY44" s="515">
        <v>2.304816245</v>
      </c>
      <c r="AZ44" s="515">
        <v>1.7866740210000001</v>
      </c>
      <c r="BA44" s="515">
        <v>0.96345018800000004</v>
      </c>
      <c r="BB44" s="515">
        <v>1.038261603</v>
      </c>
      <c r="BC44" s="515">
        <v>1.2189206880000001</v>
      </c>
      <c r="BD44" s="720">
        <v>1.70634164</v>
      </c>
      <c r="BE44" s="720">
        <v>2.0509847630000002</v>
      </c>
      <c r="BF44" s="720">
        <v>1.8271740000000001</v>
      </c>
      <c r="BG44" s="720">
        <v>1.6661619999999999</v>
      </c>
      <c r="BH44" s="502">
        <v>1.6788160000000001</v>
      </c>
      <c r="BI44" s="502">
        <v>1.45397</v>
      </c>
      <c r="BJ44" s="502">
        <v>1.7082820000000001</v>
      </c>
      <c r="BK44" s="502">
        <v>2.577175</v>
      </c>
      <c r="BL44" s="502">
        <v>1.512062</v>
      </c>
      <c r="BM44" s="502">
        <v>1.0324150000000001</v>
      </c>
      <c r="BN44" s="502">
        <v>1.1345320000000001</v>
      </c>
      <c r="BO44" s="502">
        <v>1.5365549999999999</v>
      </c>
      <c r="BP44" s="502">
        <v>2.3084639999999998</v>
      </c>
      <c r="BQ44" s="502">
        <v>2.8452820000000001</v>
      </c>
      <c r="BR44" s="502">
        <v>2.387178</v>
      </c>
      <c r="BS44" s="502">
        <v>2.2099440000000001</v>
      </c>
      <c r="BT44" s="502">
        <v>1.7276199999999999</v>
      </c>
      <c r="BU44" s="502">
        <v>1.95695</v>
      </c>
      <c r="BV44" s="502">
        <v>1.920634</v>
      </c>
    </row>
    <row r="45" spans="1:74" ht="11.1" customHeight="1" x14ac:dyDescent="0.2">
      <c r="A45" s="255" t="s">
        <v>737</v>
      </c>
      <c r="B45" s="491" t="s">
        <v>1047</v>
      </c>
      <c r="C45" s="515">
        <v>2.975994</v>
      </c>
      <c r="D45" s="515">
        <v>2.4916130000000001</v>
      </c>
      <c r="E45" s="515">
        <v>2.7961839999999998</v>
      </c>
      <c r="F45" s="515">
        <v>1.999298</v>
      </c>
      <c r="G45" s="515">
        <v>2.7692589999999999</v>
      </c>
      <c r="H45" s="515">
        <v>2.851559</v>
      </c>
      <c r="I45" s="515">
        <v>2.9290690000000001</v>
      </c>
      <c r="J45" s="515">
        <v>2.921071</v>
      </c>
      <c r="K45" s="515">
        <v>2.8463080000000001</v>
      </c>
      <c r="L45" s="515">
        <v>2.243169</v>
      </c>
      <c r="M45" s="515">
        <v>1.9156010000000001</v>
      </c>
      <c r="N45" s="515">
        <v>2.8133080000000001</v>
      </c>
      <c r="O45" s="515">
        <v>2.9762080000000002</v>
      </c>
      <c r="P45" s="515">
        <v>2.537131</v>
      </c>
      <c r="Q45" s="515">
        <v>2.938412</v>
      </c>
      <c r="R45" s="515">
        <v>2.203284</v>
      </c>
      <c r="S45" s="515">
        <v>2.0864739999999999</v>
      </c>
      <c r="T45" s="515">
        <v>2.8533330000000001</v>
      </c>
      <c r="U45" s="515">
        <v>2.7993480000000002</v>
      </c>
      <c r="V45" s="515">
        <v>2.9325009999999998</v>
      </c>
      <c r="W45" s="515">
        <v>2.8187669999999998</v>
      </c>
      <c r="X45" s="515">
        <v>2.1867749999999999</v>
      </c>
      <c r="Y45" s="515">
        <v>2.4741390000000001</v>
      </c>
      <c r="Z45" s="515">
        <v>2.8234900000000001</v>
      </c>
      <c r="AA45" s="515">
        <v>2.7389350000000001</v>
      </c>
      <c r="AB45" s="515">
        <v>2.4594149999999999</v>
      </c>
      <c r="AC45" s="515">
        <v>2.9726669999999999</v>
      </c>
      <c r="AD45" s="515">
        <v>2.145546</v>
      </c>
      <c r="AE45" s="515">
        <v>2.4725130000000002</v>
      </c>
      <c r="AF45" s="515">
        <v>2.8569779999999998</v>
      </c>
      <c r="AG45" s="515">
        <v>2.9331990000000001</v>
      </c>
      <c r="AH45" s="515">
        <v>2.9300359999999999</v>
      </c>
      <c r="AI45" s="515">
        <v>2.8413569999999999</v>
      </c>
      <c r="AJ45" s="515">
        <v>2.1852830000000001</v>
      </c>
      <c r="AK45" s="515">
        <v>2.419165</v>
      </c>
      <c r="AL45" s="515">
        <v>2.9876990000000001</v>
      </c>
      <c r="AM45" s="515">
        <v>2.9859010000000001</v>
      </c>
      <c r="AN45" s="515">
        <v>2.683497</v>
      </c>
      <c r="AO45" s="515">
        <v>2.9160119999999998</v>
      </c>
      <c r="AP45" s="515">
        <v>1.8350759999999999</v>
      </c>
      <c r="AQ45" s="515">
        <v>2.2013470000000002</v>
      </c>
      <c r="AR45" s="515">
        <v>2.7358889999999998</v>
      </c>
      <c r="AS45" s="515">
        <v>2.8756400000000002</v>
      </c>
      <c r="AT45" s="515">
        <v>2.8572009999999999</v>
      </c>
      <c r="AU45" s="515">
        <v>2.8479830000000002</v>
      </c>
      <c r="AV45" s="515">
        <v>2.1500490000000001</v>
      </c>
      <c r="AW45" s="515">
        <v>2.4478300000000002</v>
      </c>
      <c r="AX45" s="515">
        <v>2.9861650000000002</v>
      </c>
      <c r="AY45" s="515">
        <v>2.9877720000000001</v>
      </c>
      <c r="AZ45" s="515">
        <v>2.7356379999999998</v>
      </c>
      <c r="BA45" s="515">
        <v>2.972156</v>
      </c>
      <c r="BB45" s="515">
        <v>2.0568770000000001</v>
      </c>
      <c r="BC45" s="515">
        <v>2.5410979999999999</v>
      </c>
      <c r="BD45" s="720">
        <v>2.8504839999999998</v>
      </c>
      <c r="BE45" s="720">
        <v>2.9229189999999998</v>
      </c>
      <c r="BF45" s="720">
        <v>2.9006099999999999</v>
      </c>
      <c r="BG45" s="720">
        <v>2.8241399999999999</v>
      </c>
      <c r="BH45" s="502">
        <v>2.12581</v>
      </c>
      <c r="BI45" s="502">
        <v>2.49247</v>
      </c>
      <c r="BJ45" s="502">
        <v>2.90341</v>
      </c>
      <c r="BK45" s="502">
        <v>2.90341</v>
      </c>
      <c r="BL45" s="502">
        <v>2.6224400000000001</v>
      </c>
      <c r="BM45" s="502">
        <v>2.90341</v>
      </c>
      <c r="BN45" s="502">
        <v>2.0357500000000002</v>
      </c>
      <c r="BO45" s="502">
        <v>2.5292300000000001</v>
      </c>
      <c r="BP45" s="502">
        <v>2.8097599999999998</v>
      </c>
      <c r="BQ45" s="502">
        <v>2.90341</v>
      </c>
      <c r="BR45" s="502">
        <v>2.90341</v>
      </c>
      <c r="BS45" s="502">
        <v>2.8097599999999998</v>
      </c>
      <c r="BT45" s="502">
        <v>2.06338</v>
      </c>
      <c r="BU45" s="502">
        <v>2.4868299999999999</v>
      </c>
      <c r="BV45" s="502">
        <v>2.90341</v>
      </c>
    </row>
    <row r="46" spans="1:74" ht="11.1" customHeight="1" x14ac:dyDescent="0.2">
      <c r="A46" s="255" t="s">
        <v>738</v>
      </c>
      <c r="B46" s="491" t="s">
        <v>1040</v>
      </c>
      <c r="C46" s="515">
        <v>0.59875324799999996</v>
      </c>
      <c r="D46" s="515">
        <v>0.624333578</v>
      </c>
      <c r="E46" s="515">
        <v>0.65095373199999995</v>
      </c>
      <c r="F46" s="515">
        <v>0.75071044799999997</v>
      </c>
      <c r="G46" s="515">
        <v>0.84662354200000001</v>
      </c>
      <c r="H46" s="515">
        <v>0.814230695</v>
      </c>
      <c r="I46" s="515">
        <v>0.83121767700000004</v>
      </c>
      <c r="J46" s="515">
        <v>0.84195790699999995</v>
      </c>
      <c r="K46" s="515">
        <v>0.61821311499999998</v>
      </c>
      <c r="L46" s="515">
        <v>0.67163648200000003</v>
      </c>
      <c r="M46" s="515">
        <v>0.65515141200000004</v>
      </c>
      <c r="N46" s="515">
        <v>0.592031164</v>
      </c>
      <c r="O46" s="515">
        <v>0.67000143899999998</v>
      </c>
      <c r="P46" s="515">
        <v>0.61367950699999996</v>
      </c>
      <c r="Q46" s="515">
        <v>0.80302379400000001</v>
      </c>
      <c r="R46" s="515">
        <v>0.81524792400000001</v>
      </c>
      <c r="S46" s="515">
        <v>0.81892114500000002</v>
      </c>
      <c r="T46" s="515">
        <v>0.76988669600000004</v>
      </c>
      <c r="U46" s="515">
        <v>0.77475491699999999</v>
      </c>
      <c r="V46" s="515">
        <v>0.73600069899999998</v>
      </c>
      <c r="W46" s="515">
        <v>0.58082874500000004</v>
      </c>
      <c r="X46" s="515">
        <v>0.49829668999999999</v>
      </c>
      <c r="Y46" s="515">
        <v>0.52147586800000001</v>
      </c>
      <c r="Z46" s="515">
        <v>0.503111576</v>
      </c>
      <c r="AA46" s="515">
        <v>0.60785339100000002</v>
      </c>
      <c r="AB46" s="515">
        <v>0.52554214099999996</v>
      </c>
      <c r="AC46" s="515">
        <v>0.72394361299999999</v>
      </c>
      <c r="AD46" s="515">
        <v>0.69292149700000005</v>
      </c>
      <c r="AE46" s="515">
        <v>0.75712838100000002</v>
      </c>
      <c r="AF46" s="515">
        <v>0.67015142500000002</v>
      </c>
      <c r="AG46" s="515">
        <v>0.71241123299999998</v>
      </c>
      <c r="AH46" s="515">
        <v>0.58531782300000001</v>
      </c>
      <c r="AI46" s="515">
        <v>0.49033400199999999</v>
      </c>
      <c r="AJ46" s="515">
        <v>0.40473739800000003</v>
      </c>
      <c r="AK46" s="515">
        <v>0.53566015300000003</v>
      </c>
      <c r="AL46" s="515">
        <v>0.44160084300000002</v>
      </c>
      <c r="AM46" s="515">
        <v>0.434608194</v>
      </c>
      <c r="AN46" s="515">
        <v>0.44273979299999999</v>
      </c>
      <c r="AO46" s="515">
        <v>0.54424189099999998</v>
      </c>
      <c r="AP46" s="515">
        <v>0.69108506300000005</v>
      </c>
      <c r="AQ46" s="515">
        <v>0.88975058900000004</v>
      </c>
      <c r="AR46" s="515">
        <v>0.87931043399999997</v>
      </c>
      <c r="AS46" s="515">
        <v>0.874985554</v>
      </c>
      <c r="AT46" s="515">
        <v>0.69514855799999997</v>
      </c>
      <c r="AU46" s="515">
        <v>0.46404605500000001</v>
      </c>
      <c r="AV46" s="515">
        <v>0.46038414</v>
      </c>
      <c r="AW46" s="515">
        <v>0.49700255999999998</v>
      </c>
      <c r="AX46" s="515">
        <v>0.47314677599999999</v>
      </c>
      <c r="AY46" s="515">
        <v>0.52570338999999999</v>
      </c>
      <c r="AZ46" s="515">
        <v>0.48836652699999999</v>
      </c>
      <c r="BA46" s="515">
        <v>0.69733779600000001</v>
      </c>
      <c r="BB46" s="515">
        <v>0.69972424799999999</v>
      </c>
      <c r="BC46" s="515">
        <v>0.75792420999999999</v>
      </c>
      <c r="BD46" s="720">
        <v>0.74397665899999998</v>
      </c>
      <c r="BE46" s="720">
        <v>0.62712418299999995</v>
      </c>
      <c r="BF46" s="720">
        <v>0.55610000000000004</v>
      </c>
      <c r="BG46" s="720">
        <v>0.50119999999999998</v>
      </c>
      <c r="BH46" s="502">
        <v>0.50280420000000003</v>
      </c>
      <c r="BI46" s="502">
        <v>0.41350710000000002</v>
      </c>
      <c r="BJ46" s="502">
        <v>0.47666900000000001</v>
      </c>
      <c r="BK46" s="502">
        <v>0.52231519999999998</v>
      </c>
      <c r="BL46" s="502">
        <v>0.52238739999999995</v>
      </c>
      <c r="BM46" s="502">
        <v>0.65121390000000001</v>
      </c>
      <c r="BN46" s="502">
        <v>0.72310390000000002</v>
      </c>
      <c r="BO46" s="502">
        <v>0.72619909999999999</v>
      </c>
      <c r="BP46" s="502">
        <v>0.68438929999999998</v>
      </c>
      <c r="BQ46" s="502">
        <v>0.66951360000000004</v>
      </c>
      <c r="BR46" s="502">
        <v>0.66814039999999997</v>
      </c>
      <c r="BS46" s="502">
        <v>0.54634329999999998</v>
      </c>
      <c r="BT46" s="502">
        <v>0.49686609999999998</v>
      </c>
      <c r="BU46" s="502">
        <v>0.52097830000000001</v>
      </c>
      <c r="BV46" s="502">
        <v>0.5265898</v>
      </c>
    </row>
    <row r="47" spans="1:74" ht="11.1" customHeight="1" x14ac:dyDescent="0.2">
      <c r="A47" s="255" t="s">
        <v>739</v>
      </c>
      <c r="B47" s="491" t="s">
        <v>1054</v>
      </c>
      <c r="C47" s="515">
        <v>1.17761994</v>
      </c>
      <c r="D47" s="515">
        <v>1.199888037</v>
      </c>
      <c r="E47" s="515">
        <v>1.4043811500000001</v>
      </c>
      <c r="F47" s="515">
        <v>1.509701009</v>
      </c>
      <c r="G47" s="515">
        <v>1.5529298410000001</v>
      </c>
      <c r="H47" s="515">
        <v>1.5739774120000001</v>
      </c>
      <c r="I47" s="515">
        <v>1.356433829</v>
      </c>
      <c r="J47" s="515">
        <v>1.3378982589999999</v>
      </c>
      <c r="K47" s="515">
        <v>1.248995699</v>
      </c>
      <c r="L47" s="515">
        <v>0.96301361500000005</v>
      </c>
      <c r="M47" s="515">
        <v>1.29252616</v>
      </c>
      <c r="N47" s="515">
        <v>1.296952675</v>
      </c>
      <c r="O47" s="515">
        <v>1.291026781</v>
      </c>
      <c r="P47" s="515">
        <v>1.3680455979999999</v>
      </c>
      <c r="Q47" s="515">
        <v>1.626209673</v>
      </c>
      <c r="R47" s="515">
        <v>1.6491674380000001</v>
      </c>
      <c r="S47" s="515">
        <v>1.8380618289999999</v>
      </c>
      <c r="T47" s="515">
        <v>1.6745329790000001</v>
      </c>
      <c r="U47" s="515">
        <v>1.385658149</v>
      </c>
      <c r="V47" s="515">
        <v>1.561282445</v>
      </c>
      <c r="W47" s="515">
        <v>1.5238516559999999</v>
      </c>
      <c r="X47" s="515">
        <v>1.550027832</v>
      </c>
      <c r="Y47" s="515">
        <v>1.5671428000000001</v>
      </c>
      <c r="Z47" s="515">
        <v>1.9106850559999999</v>
      </c>
      <c r="AA47" s="515">
        <v>1.8776124439999999</v>
      </c>
      <c r="AB47" s="515">
        <v>1.873615019</v>
      </c>
      <c r="AC47" s="515">
        <v>2.011996758</v>
      </c>
      <c r="AD47" s="515">
        <v>2.4782622230000002</v>
      </c>
      <c r="AE47" s="515">
        <v>2.3787498249999999</v>
      </c>
      <c r="AF47" s="515">
        <v>2.1601544060000002</v>
      </c>
      <c r="AG47" s="515">
        <v>1.776854323</v>
      </c>
      <c r="AH47" s="515">
        <v>1.6032333910000001</v>
      </c>
      <c r="AI47" s="515">
        <v>1.765584136</v>
      </c>
      <c r="AJ47" s="515">
        <v>1.7043514340000001</v>
      </c>
      <c r="AK47" s="515">
        <v>1.8873520429999999</v>
      </c>
      <c r="AL47" s="515">
        <v>1.97670547</v>
      </c>
      <c r="AM47" s="515">
        <v>2.2087216110000001</v>
      </c>
      <c r="AN47" s="515">
        <v>1.9086598429999999</v>
      </c>
      <c r="AO47" s="515">
        <v>2.29752197</v>
      </c>
      <c r="AP47" s="515">
        <v>2.2804970529999999</v>
      </c>
      <c r="AQ47" s="515">
        <v>2.1501126400000001</v>
      </c>
      <c r="AR47" s="515">
        <v>2.1121369329999999</v>
      </c>
      <c r="AS47" s="515">
        <v>2.1193914600000001</v>
      </c>
      <c r="AT47" s="515">
        <v>2.0291838630000001</v>
      </c>
      <c r="AU47" s="515">
        <v>1.9452960580000001</v>
      </c>
      <c r="AV47" s="515">
        <v>1.9482788129999999</v>
      </c>
      <c r="AW47" s="515">
        <v>1.85167858</v>
      </c>
      <c r="AX47" s="515">
        <v>1.7503070519999999</v>
      </c>
      <c r="AY47" s="515">
        <v>1.9236723229999999</v>
      </c>
      <c r="AZ47" s="515">
        <v>2.216849549</v>
      </c>
      <c r="BA47" s="515">
        <v>2.4689948730000002</v>
      </c>
      <c r="BB47" s="515">
        <v>2.589235972</v>
      </c>
      <c r="BC47" s="515">
        <v>2.7555468699999999</v>
      </c>
      <c r="BD47" s="720">
        <v>2.6995937130000001</v>
      </c>
      <c r="BE47" s="720">
        <v>2.5097048370000001</v>
      </c>
      <c r="BF47" s="720">
        <v>2.4257409999999999</v>
      </c>
      <c r="BG47" s="720">
        <v>3.0295719999999999</v>
      </c>
      <c r="BH47" s="502">
        <v>2.9151419999999999</v>
      </c>
      <c r="BI47" s="502">
        <v>2.8092190000000001</v>
      </c>
      <c r="BJ47" s="502">
        <v>2.4161299999999999</v>
      </c>
      <c r="BK47" s="502">
        <v>2.7112780000000001</v>
      </c>
      <c r="BL47" s="502">
        <v>2.9392559999999999</v>
      </c>
      <c r="BM47" s="502">
        <v>3.3742320000000001</v>
      </c>
      <c r="BN47" s="502">
        <v>3.5574469999999998</v>
      </c>
      <c r="BO47" s="502">
        <v>4.077026</v>
      </c>
      <c r="BP47" s="502">
        <v>3.6631830000000001</v>
      </c>
      <c r="BQ47" s="502">
        <v>3.3305189999999998</v>
      </c>
      <c r="BR47" s="502">
        <v>3.2400660000000001</v>
      </c>
      <c r="BS47" s="502">
        <v>3.302908</v>
      </c>
      <c r="BT47" s="502">
        <v>3.2928489999999999</v>
      </c>
      <c r="BU47" s="502">
        <v>3.0324949999999999</v>
      </c>
      <c r="BV47" s="502">
        <v>2.673546</v>
      </c>
    </row>
    <row r="48" spans="1:74" ht="11.1" customHeight="1" x14ac:dyDescent="0.2">
      <c r="A48" s="255" t="s">
        <v>740</v>
      </c>
      <c r="B48" s="525" t="s">
        <v>1055</v>
      </c>
      <c r="C48" s="515">
        <v>1.84694E-4</v>
      </c>
      <c r="D48" s="515">
        <v>4.2264520000000003E-3</v>
      </c>
      <c r="E48" s="515">
        <v>2.82074E-3</v>
      </c>
      <c r="F48" s="515">
        <v>1.4089292999999999E-2</v>
      </c>
      <c r="G48" s="515">
        <v>1.5816340000000002E-2</v>
      </c>
      <c r="H48" s="515">
        <v>2.6591838E-2</v>
      </c>
      <c r="I48" s="515">
        <v>2.4359842999999999E-2</v>
      </c>
      <c r="J48" s="515">
        <v>3.9052821000000001E-2</v>
      </c>
      <c r="K48" s="515">
        <v>1.2900429999999999E-2</v>
      </c>
      <c r="L48" s="515">
        <v>-3.6311429999999999E-3</v>
      </c>
      <c r="M48" s="515">
        <v>-3.6986700000000001E-4</v>
      </c>
      <c r="N48" s="515">
        <v>-7.8475219999999991E-3</v>
      </c>
      <c r="O48" s="515">
        <v>-1.3156800999999999E-2</v>
      </c>
      <c r="P48" s="515">
        <v>-6.3789999993000004E-6</v>
      </c>
      <c r="Q48" s="515">
        <v>5.671728E-3</v>
      </c>
      <c r="R48" s="515">
        <v>2.2618002000000002E-2</v>
      </c>
      <c r="S48" s="515">
        <v>3.1618345999999999E-2</v>
      </c>
      <c r="T48" s="515">
        <v>4.2010309000000003E-2</v>
      </c>
      <c r="U48" s="515">
        <v>3.5786501999999998E-2</v>
      </c>
      <c r="V48" s="515">
        <v>2.4171141E-2</v>
      </c>
      <c r="W48" s="515">
        <v>2.2565927999999999E-2</v>
      </c>
      <c r="X48" s="515">
        <v>4.5816090000000004E-3</v>
      </c>
      <c r="Y48" s="515">
        <v>-8.4463139999999999E-3</v>
      </c>
      <c r="Z48" s="515">
        <v>1.9376389999999999E-3</v>
      </c>
      <c r="AA48" s="515">
        <v>-8.8492080000000008E-3</v>
      </c>
      <c r="AB48" s="515">
        <v>-5.9558049999999998E-3</v>
      </c>
      <c r="AC48" s="515">
        <v>-7.9868830000000002E-3</v>
      </c>
      <c r="AD48" s="515">
        <v>9.2267249999999999E-3</v>
      </c>
      <c r="AE48" s="515">
        <v>1.4883916000000001E-2</v>
      </c>
      <c r="AF48" s="515">
        <v>3.2979898000000001E-2</v>
      </c>
      <c r="AG48" s="515">
        <v>3.4113038999999998E-2</v>
      </c>
      <c r="AH48" s="515">
        <v>2.3771825E-2</v>
      </c>
      <c r="AI48" s="515">
        <v>1.8600703E-2</v>
      </c>
      <c r="AJ48" s="515">
        <v>2.0435280000000002E-3</v>
      </c>
      <c r="AK48" s="515">
        <v>7.5338089999999998E-3</v>
      </c>
      <c r="AL48" s="515">
        <v>-1.4524749999999999E-3</v>
      </c>
      <c r="AM48" s="515">
        <v>-6.0325810000000004E-3</v>
      </c>
      <c r="AN48" s="515">
        <v>1.1827669999999999E-3</v>
      </c>
      <c r="AO48" s="515">
        <v>1.2515042000000001E-2</v>
      </c>
      <c r="AP48" s="515">
        <v>5.2472104999999998E-2</v>
      </c>
      <c r="AQ48" s="515">
        <v>9.0259789999999999E-3</v>
      </c>
      <c r="AR48" s="515">
        <v>1.9539972999999999E-2</v>
      </c>
      <c r="AS48" s="515">
        <v>1.4171628E-2</v>
      </c>
      <c r="AT48" s="515">
        <v>1.3734394E-2</v>
      </c>
      <c r="AU48" s="515">
        <v>5.0365770000000004E-3</v>
      </c>
      <c r="AV48" s="515">
        <v>-6.3794780000000001E-3</v>
      </c>
      <c r="AW48" s="515">
        <v>-5.3193570000000003E-3</v>
      </c>
      <c r="AX48" s="515">
        <v>-7.143857E-3</v>
      </c>
      <c r="AY48" s="515">
        <v>-7.3091989999999997E-3</v>
      </c>
      <c r="AZ48" s="515">
        <v>-1.1972116999999999E-2</v>
      </c>
      <c r="BA48" s="515">
        <v>-2.3075037E-2</v>
      </c>
      <c r="BB48" s="515">
        <v>-2.5296459E-2</v>
      </c>
      <c r="BC48" s="515">
        <v>-2.4804148000000002E-2</v>
      </c>
      <c r="BD48" s="720">
        <v>2.5766896000000001E-2</v>
      </c>
      <c r="BE48" s="720">
        <v>3.9070472000000002E-2</v>
      </c>
      <c r="BF48" s="720">
        <v>-1.27019E-3</v>
      </c>
      <c r="BG48" s="720">
        <v>-6.5136100000000004E-3</v>
      </c>
      <c r="BH48" s="502">
        <v>-1.11293E-2</v>
      </c>
      <c r="BI48" s="502">
        <v>-1.11877E-2</v>
      </c>
      <c r="BJ48" s="502">
        <v>3.7249200000000001E-3</v>
      </c>
      <c r="BK48" s="502">
        <v>-9.6246400000000003E-3</v>
      </c>
      <c r="BL48" s="502">
        <v>1.5415299999999999E-3</v>
      </c>
      <c r="BM48" s="502">
        <v>-2.1850399999999999E-2</v>
      </c>
      <c r="BN48" s="502">
        <v>-3.5509600000000002E-2</v>
      </c>
      <c r="BO48" s="502">
        <v>-3.9371000000000003E-2</v>
      </c>
      <c r="BP48" s="502">
        <v>9.9654600000000006E-3</v>
      </c>
      <c r="BQ48" s="502">
        <v>2.4805399999999998E-2</v>
      </c>
      <c r="BR48" s="502">
        <v>2.4635899999999999E-2</v>
      </c>
      <c r="BS48" s="502">
        <v>-6.5390700000000001E-3</v>
      </c>
      <c r="BT48" s="502">
        <v>-1.5316700000000001E-2</v>
      </c>
      <c r="BU48" s="502">
        <v>-1.02384E-2</v>
      </c>
      <c r="BV48" s="502">
        <v>-1.5064900000000001E-2</v>
      </c>
    </row>
    <row r="49" spans="1:74" ht="11.1" customHeight="1" x14ac:dyDescent="0.2">
      <c r="A49" s="255" t="s">
        <v>742</v>
      </c>
      <c r="B49" s="523" t="s">
        <v>1056</v>
      </c>
      <c r="C49" s="515">
        <v>9.159459</v>
      </c>
      <c r="D49" s="515">
        <v>8.2917919999999992</v>
      </c>
      <c r="E49" s="515">
        <v>8.1879369999999998</v>
      </c>
      <c r="F49" s="515">
        <v>8.4195379999999993</v>
      </c>
      <c r="G49" s="515">
        <v>11.179971999999999</v>
      </c>
      <c r="H49" s="515">
        <v>12.671124000000001</v>
      </c>
      <c r="I49" s="515">
        <v>15.377575</v>
      </c>
      <c r="J49" s="515">
        <v>15.648049</v>
      </c>
      <c r="K49" s="515">
        <v>12.496091</v>
      </c>
      <c r="L49" s="515">
        <v>10.360624</v>
      </c>
      <c r="M49" s="515">
        <v>8.5015280000000004</v>
      </c>
      <c r="N49" s="515">
        <v>9.423686</v>
      </c>
      <c r="O49" s="515">
        <v>9.3141230000000004</v>
      </c>
      <c r="P49" s="515">
        <v>7.923044</v>
      </c>
      <c r="Q49" s="515">
        <v>8.6103179999999995</v>
      </c>
      <c r="R49" s="515">
        <v>9.1216190000000008</v>
      </c>
      <c r="S49" s="515">
        <v>10.972265</v>
      </c>
      <c r="T49" s="515">
        <v>14.198320000000001</v>
      </c>
      <c r="U49" s="515">
        <v>15.024151</v>
      </c>
      <c r="V49" s="515">
        <v>14.659678</v>
      </c>
      <c r="W49" s="515">
        <v>12.714245</v>
      </c>
      <c r="X49" s="515">
        <v>9.5341269999999998</v>
      </c>
      <c r="Y49" s="515">
        <v>8.6415474999999997</v>
      </c>
      <c r="Z49" s="515">
        <v>9.3137609999999995</v>
      </c>
      <c r="AA49" s="515">
        <v>9.5988670035000005</v>
      </c>
      <c r="AB49" s="515">
        <v>8.6260016303999993</v>
      </c>
      <c r="AC49" s="515">
        <v>9.2201740729000008</v>
      </c>
      <c r="AD49" s="515">
        <v>9.5379924340999995</v>
      </c>
      <c r="AE49" s="515">
        <v>11.586352744999999</v>
      </c>
      <c r="AF49" s="515">
        <v>13.679015434</v>
      </c>
      <c r="AG49" s="515">
        <v>15.129463179</v>
      </c>
      <c r="AH49" s="515">
        <v>14.107681287</v>
      </c>
      <c r="AI49" s="515">
        <v>12.728310398</v>
      </c>
      <c r="AJ49" s="515">
        <v>9.9099929977999999</v>
      </c>
      <c r="AK49" s="515">
        <v>8.9289873473999997</v>
      </c>
      <c r="AL49" s="515">
        <v>9.9431055881999999</v>
      </c>
      <c r="AM49" s="515">
        <v>10.160882545</v>
      </c>
      <c r="AN49" s="515">
        <v>8.7851283575999997</v>
      </c>
      <c r="AO49" s="515">
        <v>9.3137403373000005</v>
      </c>
      <c r="AP49" s="515">
        <v>9.5564620390999995</v>
      </c>
      <c r="AQ49" s="515">
        <v>11.148525448999999</v>
      </c>
      <c r="AR49" s="515">
        <v>12.241412488</v>
      </c>
      <c r="AS49" s="515">
        <v>16.915458495999999</v>
      </c>
      <c r="AT49" s="515">
        <v>15.951029483999999</v>
      </c>
      <c r="AU49" s="515">
        <v>12.934601087000001</v>
      </c>
      <c r="AV49" s="515">
        <v>11.011762172999999</v>
      </c>
      <c r="AW49" s="515">
        <v>9.0508118809999996</v>
      </c>
      <c r="AX49" s="515">
        <v>9.8387069948000008</v>
      </c>
      <c r="AY49" s="515">
        <v>10.445784146999999</v>
      </c>
      <c r="AZ49" s="515">
        <v>9.0776191412999996</v>
      </c>
      <c r="BA49" s="515">
        <v>9.3850068189000009</v>
      </c>
      <c r="BB49" s="515">
        <v>9.4333215240000001</v>
      </c>
      <c r="BC49" s="515">
        <v>11.47522079</v>
      </c>
      <c r="BD49" s="720">
        <v>14.80610225</v>
      </c>
      <c r="BE49" s="720">
        <v>16.615516323000001</v>
      </c>
      <c r="BF49" s="720">
        <v>15.908152196</v>
      </c>
      <c r="BG49" s="720">
        <v>12.094810000000001</v>
      </c>
      <c r="BH49" s="502">
        <v>10.91953</v>
      </c>
      <c r="BI49" s="502">
        <v>9.1208089999999995</v>
      </c>
      <c r="BJ49" s="502">
        <v>10.042</v>
      </c>
      <c r="BK49" s="502">
        <v>10.46434</v>
      </c>
      <c r="BL49" s="502">
        <v>8.8358220000000003</v>
      </c>
      <c r="BM49" s="502">
        <v>9.4178920000000002</v>
      </c>
      <c r="BN49" s="502">
        <v>9.8082560000000001</v>
      </c>
      <c r="BO49" s="502">
        <v>11.555999999999999</v>
      </c>
      <c r="BP49" s="502">
        <v>14.184749999999999</v>
      </c>
      <c r="BQ49" s="502">
        <v>16.608419999999999</v>
      </c>
      <c r="BR49" s="502">
        <v>16.28566</v>
      </c>
      <c r="BS49" s="502">
        <v>13.642799999999999</v>
      </c>
      <c r="BT49" s="502">
        <v>10.7827</v>
      </c>
      <c r="BU49" s="502">
        <v>9.1935699999999994</v>
      </c>
      <c r="BV49" s="502">
        <v>10.108560000000001</v>
      </c>
    </row>
    <row r="50" spans="1:74" ht="11.1" customHeight="1" x14ac:dyDescent="0.2">
      <c r="A50" s="250"/>
      <c r="B50" s="68" t="s">
        <v>743</v>
      </c>
      <c r="C50" s="516"/>
      <c r="D50" s="516"/>
      <c r="E50" s="516"/>
      <c r="F50" s="516"/>
      <c r="G50" s="516"/>
      <c r="H50" s="516"/>
      <c r="I50" s="516"/>
      <c r="J50" s="516"/>
      <c r="K50" s="516"/>
      <c r="L50" s="516"/>
      <c r="M50" s="516"/>
      <c r="N50" s="516"/>
      <c r="O50" s="516"/>
      <c r="P50" s="516"/>
      <c r="Q50" s="516"/>
      <c r="R50" s="516"/>
      <c r="S50" s="516"/>
      <c r="T50" s="516"/>
      <c r="U50" s="516"/>
      <c r="V50" s="516"/>
      <c r="W50" s="516"/>
      <c r="X50" s="516"/>
      <c r="Y50" s="516"/>
      <c r="Z50" s="516"/>
      <c r="AA50" s="516"/>
      <c r="AB50" s="516"/>
      <c r="AC50" s="516"/>
      <c r="AD50" s="516"/>
      <c r="AE50" s="516"/>
      <c r="AF50" s="516"/>
      <c r="AG50" s="516"/>
      <c r="AH50" s="516"/>
      <c r="AI50" s="516"/>
      <c r="AJ50" s="516"/>
      <c r="AK50" s="516"/>
      <c r="AL50" s="516"/>
      <c r="AM50" s="516"/>
      <c r="AN50" s="516"/>
      <c r="AO50" s="516"/>
      <c r="AP50" s="516"/>
      <c r="AQ50" s="516"/>
      <c r="AR50" s="516"/>
      <c r="AS50" s="516"/>
      <c r="AT50" s="516"/>
      <c r="AU50" s="516"/>
      <c r="AV50" s="516"/>
      <c r="AW50" s="516"/>
      <c r="AX50" s="516"/>
      <c r="AY50" s="516"/>
      <c r="AZ50" s="516"/>
      <c r="BA50" s="516"/>
      <c r="BB50" s="516"/>
      <c r="BC50" s="516"/>
      <c r="BD50" s="792"/>
      <c r="BE50" s="792"/>
      <c r="BF50" s="792"/>
      <c r="BG50" s="792"/>
      <c r="BH50" s="521"/>
      <c r="BI50" s="521"/>
      <c r="BJ50" s="521"/>
      <c r="BK50" s="521"/>
      <c r="BL50" s="521"/>
      <c r="BM50" s="521"/>
      <c r="BN50" s="521"/>
      <c r="BO50" s="521"/>
      <c r="BP50" s="521"/>
      <c r="BQ50" s="521"/>
      <c r="BR50" s="521"/>
      <c r="BS50" s="521"/>
      <c r="BT50" s="521"/>
      <c r="BU50" s="521"/>
      <c r="BV50" s="521"/>
    </row>
    <row r="51" spans="1:74" s="318" customFormat="1" ht="11.1" customHeight="1" x14ac:dyDescent="0.2">
      <c r="A51" s="522" t="s">
        <v>750</v>
      </c>
      <c r="B51" s="524" t="s">
        <v>1053</v>
      </c>
      <c r="C51" s="340">
        <v>12.988011954999999</v>
      </c>
      <c r="D51" s="340">
        <v>12.332597219</v>
      </c>
      <c r="E51" s="340">
        <v>13.755771491999999</v>
      </c>
      <c r="F51" s="340">
        <v>13.056371472</v>
      </c>
      <c r="G51" s="340">
        <v>14.555119931</v>
      </c>
      <c r="H51" s="340">
        <v>16.307021095</v>
      </c>
      <c r="I51" s="340">
        <v>19.241314644999999</v>
      </c>
      <c r="J51" s="340">
        <v>21.220602336999999</v>
      </c>
      <c r="K51" s="340">
        <v>17.296454954000001</v>
      </c>
      <c r="L51" s="340">
        <v>16.184009731</v>
      </c>
      <c r="M51" s="340">
        <v>13.255109402</v>
      </c>
      <c r="N51" s="340">
        <v>13.579039582</v>
      </c>
      <c r="O51" s="340">
        <v>12.18388616</v>
      </c>
      <c r="P51" s="340">
        <v>12.087475994</v>
      </c>
      <c r="Q51" s="340">
        <v>13.407009578</v>
      </c>
      <c r="R51" s="340">
        <v>14.126658322999999</v>
      </c>
      <c r="S51" s="340">
        <v>15.798413553</v>
      </c>
      <c r="T51" s="340">
        <v>18.382079510000001</v>
      </c>
      <c r="U51" s="340">
        <v>22.023398681</v>
      </c>
      <c r="V51" s="340">
        <v>20.50559256</v>
      </c>
      <c r="W51" s="340">
        <v>17.957789747</v>
      </c>
      <c r="X51" s="340">
        <v>15.404386884999999</v>
      </c>
      <c r="Y51" s="340">
        <v>13.433027889</v>
      </c>
      <c r="Z51" s="340">
        <v>13.740257479</v>
      </c>
      <c r="AA51" s="340">
        <v>12.862772144999999</v>
      </c>
      <c r="AB51" s="340">
        <v>12.156940856</v>
      </c>
      <c r="AC51" s="340">
        <v>13.506950772</v>
      </c>
      <c r="AD51" s="340">
        <v>14.16750848</v>
      </c>
      <c r="AE51" s="340">
        <v>15.341688156</v>
      </c>
      <c r="AF51" s="340">
        <v>17.203768479000001</v>
      </c>
      <c r="AG51" s="340">
        <v>20.230591058000002</v>
      </c>
      <c r="AH51" s="340">
        <v>21.718108992000001</v>
      </c>
      <c r="AI51" s="340">
        <v>19.878638017</v>
      </c>
      <c r="AJ51" s="340">
        <v>16.579722522000001</v>
      </c>
      <c r="AK51" s="340">
        <v>14.58217614</v>
      </c>
      <c r="AL51" s="340">
        <v>16.321840782999999</v>
      </c>
      <c r="AM51" s="340">
        <v>16.181824869</v>
      </c>
      <c r="AN51" s="340">
        <v>14.338860950999999</v>
      </c>
      <c r="AO51" s="340">
        <v>16.135792224999999</v>
      </c>
      <c r="AP51" s="340">
        <v>16.371562469000001</v>
      </c>
      <c r="AQ51" s="340">
        <v>15.036852762000001</v>
      </c>
      <c r="AR51" s="340">
        <v>16.294728546000002</v>
      </c>
      <c r="AS51" s="340">
        <v>23.403027906999998</v>
      </c>
      <c r="AT51" s="340">
        <v>22.389367642</v>
      </c>
      <c r="AU51" s="340">
        <v>17.899581380000001</v>
      </c>
      <c r="AV51" s="340">
        <v>17.761424891000001</v>
      </c>
      <c r="AW51" s="340">
        <v>15.447554615</v>
      </c>
      <c r="AX51" s="340">
        <v>16.340923244999999</v>
      </c>
      <c r="AY51" s="340">
        <v>16.952721469</v>
      </c>
      <c r="AZ51" s="340">
        <v>15.000833341</v>
      </c>
      <c r="BA51" s="340">
        <v>14.835022584000001</v>
      </c>
      <c r="BB51" s="340">
        <v>14.572153981</v>
      </c>
      <c r="BC51" s="340">
        <v>15.730527589999999</v>
      </c>
      <c r="BD51" s="776">
        <v>17.91977649</v>
      </c>
      <c r="BE51" s="776">
        <v>23.677874671000001</v>
      </c>
      <c r="BF51" s="776">
        <v>22.932089999999999</v>
      </c>
      <c r="BG51" s="776">
        <v>19.81991</v>
      </c>
      <c r="BH51" s="508">
        <v>19.057749999999999</v>
      </c>
      <c r="BI51" s="508">
        <v>15.71167</v>
      </c>
      <c r="BJ51" s="508">
        <v>16.267469999999999</v>
      </c>
      <c r="BK51" s="508">
        <v>16.246919999999999</v>
      </c>
      <c r="BL51" s="508">
        <v>13.89554</v>
      </c>
      <c r="BM51" s="508">
        <v>15.185460000000001</v>
      </c>
      <c r="BN51" s="508">
        <v>15.49624</v>
      </c>
      <c r="BO51" s="508">
        <v>16.516380000000002</v>
      </c>
      <c r="BP51" s="508">
        <v>18.602679999999999</v>
      </c>
      <c r="BQ51" s="508">
        <v>22.68796</v>
      </c>
      <c r="BR51" s="508">
        <v>22.889430000000001</v>
      </c>
      <c r="BS51" s="508">
        <v>19.409210000000002</v>
      </c>
      <c r="BT51" s="508">
        <v>17.487549999999999</v>
      </c>
      <c r="BU51" s="508">
        <v>14.75596</v>
      </c>
      <c r="BV51" s="508">
        <v>15.399150000000001</v>
      </c>
    </row>
    <row r="52" spans="1:74" ht="11.1" customHeight="1" x14ac:dyDescent="0.2">
      <c r="A52" s="255" t="s">
        <v>744</v>
      </c>
      <c r="B52" s="525" t="s">
        <v>1046</v>
      </c>
      <c r="C52" s="515">
        <v>5.7892194300000002</v>
      </c>
      <c r="D52" s="515">
        <v>5.1808543870000001</v>
      </c>
      <c r="E52" s="515">
        <v>5.9783127919999997</v>
      </c>
      <c r="F52" s="515">
        <v>3.89739411</v>
      </c>
      <c r="G52" s="515">
        <v>3.5301062170000002</v>
      </c>
      <c r="H52" s="515">
        <v>5.256247471</v>
      </c>
      <c r="I52" s="515">
        <v>7.7660466259999996</v>
      </c>
      <c r="J52" s="515">
        <v>10.19421354</v>
      </c>
      <c r="K52" s="515">
        <v>8.6889623010000001</v>
      </c>
      <c r="L52" s="515">
        <v>9.2273004580000002</v>
      </c>
      <c r="M52" s="515">
        <v>6.8782866570000003</v>
      </c>
      <c r="N52" s="515">
        <v>7.7919163469999999</v>
      </c>
      <c r="O52" s="515">
        <v>6.069607639</v>
      </c>
      <c r="P52" s="515">
        <v>5.2230683180000002</v>
      </c>
      <c r="Q52" s="515">
        <v>5.5799360519999999</v>
      </c>
      <c r="R52" s="515">
        <v>5.1326935110000003</v>
      </c>
      <c r="S52" s="515">
        <v>5.0891369600000003</v>
      </c>
      <c r="T52" s="515">
        <v>7.562184727</v>
      </c>
      <c r="U52" s="515">
        <v>11.035394252</v>
      </c>
      <c r="V52" s="515">
        <v>9.7649278450000008</v>
      </c>
      <c r="W52" s="515">
        <v>8.1553367140000006</v>
      </c>
      <c r="X52" s="515">
        <v>7.6295810130000001</v>
      </c>
      <c r="Y52" s="515">
        <v>6.9748993239999999</v>
      </c>
      <c r="Z52" s="515">
        <v>7.2593644719999997</v>
      </c>
      <c r="AA52" s="515">
        <v>6.2006755340000002</v>
      </c>
      <c r="AB52" s="515">
        <v>5.0713590799999997</v>
      </c>
      <c r="AC52" s="515">
        <v>4.643030521</v>
      </c>
      <c r="AD52" s="515">
        <v>4.870849035</v>
      </c>
      <c r="AE52" s="515">
        <v>4.1737635620000004</v>
      </c>
      <c r="AF52" s="515">
        <v>6.1863521769999998</v>
      </c>
      <c r="AG52" s="515">
        <v>8.5807498590000009</v>
      </c>
      <c r="AH52" s="515">
        <v>10.733223949999999</v>
      </c>
      <c r="AI52" s="515">
        <v>9.9243724130000004</v>
      </c>
      <c r="AJ52" s="515">
        <v>8.5551490099999992</v>
      </c>
      <c r="AK52" s="515">
        <v>7.9823788210000002</v>
      </c>
      <c r="AL52" s="515">
        <v>8.9894926129999995</v>
      </c>
      <c r="AM52" s="515">
        <v>7.5245320820000003</v>
      </c>
      <c r="AN52" s="515">
        <v>6.4304648020000004</v>
      </c>
      <c r="AO52" s="515">
        <v>6.2837421119999997</v>
      </c>
      <c r="AP52" s="515">
        <v>4.9935029240000004</v>
      </c>
      <c r="AQ52" s="515">
        <v>2.7222945969999999</v>
      </c>
      <c r="AR52" s="515">
        <v>3.8267806860000002</v>
      </c>
      <c r="AS52" s="515">
        <v>10.222683878</v>
      </c>
      <c r="AT52" s="515">
        <v>10.218380464000001</v>
      </c>
      <c r="AU52" s="515">
        <v>6.7782017659999996</v>
      </c>
      <c r="AV52" s="515">
        <v>8.7125675129999998</v>
      </c>
      <c r="AW52" s="515">
        <v>7.9844465500000004</v>
      </c>
      <c r="AX52" s="515">
        <v>8.8934759369999998</v>
      </c>
      <c r="AY52" s="515">
        <v>9.071530439</v>
      </c>
      <c r="AZ52" s="515">
        <v>5.8578588700000003</v>
      </c>
      <c r="BA52" s="515">
        <v>3.8482124999999998</v>
      </c>
      <c r="BB52" s="515">
        <v>3.373209256</v>
      </c>
      <c r="BC52" s="515">
        <v>2.7663453659999999</v>
      </c>
      <c r="BD52" s="720">
        <v>4.7164947340000003</v>
      </c>
      <c r="BE52" s="720">
        <v>10.064495376</v>
      </c>
      <c r="BF52" s="720">
        <v>10.100770000000001</v>
      </c>
      <c r="BG52" s="720">
        <v>8.1226839999999996</v>
      </c>
      <c r="BH52" s="502">
        <v>8.4685570000000006</v>
      </c>
      <c r="BI52" s="502">
        <v>6.9386169999999998</v>
      </c>
      <c r="BJ52" s="502">
        <v>7.4725479999999997</v>
      </c>
      <c r="BK52" s="502">
        <v>7.9954429999999999</v>
      </c>
      <c r="BL52" s="502">
        <v>4.7624279999999999</v>
      </c>
      <c r="BM52" s="502">
        <v>5.0420610000000003</v>
      </c>
      <c r="BN52" s="502">
        <v>4.7605719999999998</v>
      </c>
      <c r="BO52" s="502">
        <v>2.9033760000000002</v>
      </c>
      <c r="BP52" s="502">
        <v>4.9835609999999999</v>
      </c>
      <c r="BQ52" s="502">
        <v>9.3841509999999992</v>
      </c>
      <c r="BR52" s="502">
        <v>10.05284</v>
      </c>
      <c r="BS52" s="502">
        <v>7.861739</v>
      </c>
      <c r="BT52" s="502">
        <v>7.7384909999999998</v>
      </c>
      <c r="BU52" s="502">
        <v>6.0458059999999998</v>
      </c>
      <c r="BV52" s="502">
        <v>6.4252909999999996</v>
      </c>
    </row>
    <row r="53" spans="1:74" ht="11.1" customHeight="1" x14ac:dyDescent="0.2">
      <c r="A53" s="255" t="s">
        <v>745</v>
      </c>
      <c r="B53" s="525" t="s">
        <v>474</v>
      </c>
      <c r="C53" s="515">
        <v>0.54027245999999995</v>
      </c>
      <c r="D53" s="515">
        <v>0.46254534000000003</v>
      </c>
      <c r="E53" s="515">
        <v>0.40926842099999999</v>
      </c>
      <c r="F53" s="515">
        <v>0.289279652</v>
      </c>
      <c r="G53" s="515">
        <v>0.45602637899999998</v>
      </c>
      <c r="H53" s="515">
        <v>0.47580077399999998</v>
      </c>
      <c r="I53" s="515">
        <v>0.601764246</v>
      </c>
      <c r="J53" s="515">
        <v>0.829657537</v>
      </c>
      <c r="K53" s="515">
        <v>0.67043670399999999</v>
      </c>
      <c r="L53" s="515">
        <v>0.72053160000000005</v>
      </c>
      <c r="M53" s="515">
        <v>0.68511978799999995</v>
      </c>
      <c r="N53" s="515">
        <v>0.60207715299999998</v>
      </c>
      <c r="O53" s="515">
        <v>0.46238400699999999</v>
      </c>
      <c r="P53" s="515">
        <v>0.78927633200000002</v>
      </c>
      <c r="Q53" s="515">
        <v>0.51973362400000001</v>
      </c>
      <c r="R53" s="515">
        <v>0.19321258099999999</v>
      </c>
      <c r="S53" s="515">
        <v>0.45410141399999998</v>
      </c>
      <c r="T53" s="515">
        <v>0.749641962</v>
      </c>
      <c r="U53" s="515">
        <v>1.077079908</v>
      </c>
      <c r="V53" s="515">
        <v>0.93001191900000002</v>
      </c>
      <c r="W53" s="515">
        <v>0.95122478399999999</v>
      </c>
      <c r="X53" s="515">
        <v>0.63114023299999999</v>
      </c>
      <c r="Y53" s="515">
        <v>0.39532853299999998</v>
      </c>
      <c r="Z53" s="515">
        <v>0.40806263100000001</v>
      </c>
      <c r="AA53" s="515">
        <v>0.20411573599999999</v>
      </c>
      <c r="AB53" s="515">
        <v>0.18391655700000001</v>
      </c>
      <c r="AC53" s="515">
        <v>0.117241999</v>
      </c>
      <c r="AD53" s="515">
        <v>0.21404900299999999</v>
      </c>
      <c r="AE53" s="515">
        <v>0.249091651</v>
      </c>
      <c r="AF53" s="515">
        <v>0.23096994400000001</v>
      </c>
      <c r="AG53" s="515">
        <v>0.653761064</v>
      </c>
      <c r="AH53" s="515">
        <v>0.76450997700000001</v>
      </c>
      <c r="AI53" s="515">
        <v>0.96024131400000001</v>
      </c>
      <c r="AJ53" s="515">
        <v>0.70978782600000001</v>
      </c>
      <c r="AK53" s="515">
        <v>0.46650653600000003</v>
      </c>
      <c r="AL53" s="515">
        <v>0.74172391400000004</v>
      </c>
      <c r="AM53" s="515">
        <v>0.57948822600000005</v>
      </c>
      <c r="AN53" s="515">
        <v>0.27211144300000001</v>
      </c>
      <c r="AO53" s="515">
        <v>0.23660995800000001</v>
      </c>
      <c r="AP53" s="515">
        <v>0.14338267299999999</v>
      </c>
      <c r="AQ53" s="515">
        <v>0.20992068</v>
      </c>
      <c r="AR53" s="515">
        <v>0.20297933900000001</v>
      </c>
      <c r="AS53" s="515">
        <v>0.61958690999999999</v>
      </c>
      <c r="AT53" s="515">
        <v>0.59749893899999995</v>
      </c>
      <c r="AU53" s="515">
        <v>0.514245014</v>
      </c>
      <c r="AV53" s="515">
        <v>0.525437296</v>
      </c>
      <c r="AW53" s="515">
        <v>0.28266882900000001</v>
      </c>
      <c r="AX53" s="515">
        <v>0.25285544799999998</v>
      </c>
      <c r="AY53" s="515">
        <v>0.27811025499999997</v>
      </c>
      <c r="AZ53" s="515">
        <v>0.21125981899999999</v>
      </c>
      <c r="BA53" s="515">
        <v>0.21851863199999999</v>
      </c>
      <c r="BB53" s="515">
        <v>0.15558007099999999</v>
      </c>
      <c r="BC53" s="515">
        <v>0.21364676299999999</v>
      </c>
      <c r="BD53" s="720">
        <v>0.26560671600000002</v>
      </c>
      <c r="BE53" s="720">
        <v>0.588579623</v>
      </c>
      <c r="BF53" s="720">
        <v>0.44812419999999997</v>
      </c>
      <c r="BG53" s="720">
        <v>0.38568380000000002</v>
      </c>
      <c r="BH53" s="502">
        <v>0.39407799999999998</v>
      </c>
      <c r="BI53" s="502">
        <v>0.21200160000000001</v>
      </c>
      <c r="BJ53" s="502">
        <v>0.18964159999999999</v>
      </c>
      <c r="BK53" s="502">
        <v>0.20858270000000001</v>
      </c>
      <c r="BL53" s="502">
        <v>0.1584449</v>
      </c>
      <c r="BM53" s="502">
        <v>0.16388900000000001</v>
      </c>
      <c r="BN53" s="502">
        <v>0.1166851</v>
      </c>
      <c r="BO53" s="502">
        <v>0.16023509999999999</v>
      </c>
      <c r="BP53" s="502">
        <v>0.19920499999999999</v>
      </c>
      <c r="BQ53" s="502">
        <v>0</v>
      </c>
      <c r="BR53" s="502">
        <v>0</v>
      </c>
      <c r="BS53" s="502">
        <v>0</v>
      </c>
      <c r="BT53" s="502">
        <v>0</v>
      </c>
      <c r="BU53" s="502">
        <v>0</v>
      </c>
      <c r="BV53" s="502">
        <v>0</v>
      </c>
    </row>
    <row r="54" spans="1:74" ht="11.1" customHeight="1" x14ac:dyDescent="0.2">
      <c r="A54" s="255" t="s">
        <v>746</v>
      </c>
      <c r="B54" s="491" t="s">
        <v>1047</v>
      </c>
      <c r="C54" s="515">
        <v>1.6895450000000001</v>
      </c>
      <c r="D54" s="515">
        <v>1.486059</v>
      </c>
      <c r="E54" s="515">
        <v>1.6710259999999999</v>
      </c>
      <c r="F54" s="515">
        <v>1.6306449999999999</v>
      </c>
      <c r="G54" s="515">
        <v>1.5976520000000001</v>
      </c>
      <c r="H54" s="515">
        <v>1.6280680000000001</v>
      </c>
      <c r="I54" s="515">
        <v>1.2786949999999999</v>
      </c>
      <c r="J54" s="515">
        <v>1.597801</v>
      </c>
      <c r="K54" s="515">
        <v>1.5999909999999999</v>
      </c>
      <c r="L54" s="515">
        <v>0.43859700000000001</v>
      </c>
      <c r="M54" s="515">
        <v>0.78401299999999996</v>
      </c>
      <c r="N54" s="515">
        <v>0.85660599999999998</v>
      </c>
      <c r="O54" s="515">
        <v>1.287253</v>
      </c>
      <c r="P54" s="515">
        <v>0.79981100000000005</v>
      </c>
      <c r="Q54" s="515">
        <v>0.84116299999999999</v>
      </c>
      <c r="R54" s="515">
        <v>0.92222899999999997</v>
      </c>
      <c r="S54" s="515">
        <v>1.6743269999999999</v>
      </c>
      <c r="T54" s="515">
        <v>1.633953</v>
      </c>
      <c r="U54" s="515">
        <v>1.683581</v>
      </c>
      <c r="V54" s="515">
        <v>1.6814899999999999</v>
      </c>
      <c r="W54" s="515">
        <v>1.6267119999999999</v>
      </c>
      <c r="X54" s="515">
        <v>1.1976100000000001</v>
      </c>
      <c r="Y54" s="515">
        <v>1.445614</v>
      </c>
      <c r="Z54" s="515">
        <v>1.6836230000000001</v>
      </c>
      <c r="AA54" s="515">
        <v>1.6563600000000001</v>
      </c>
      <c r="AB54" s="515">
        <v>1.4813890000000001</v>
      </c>
      <c r="AC54" s="515">
        <v>1.466126</v>
      </c>
      <c r="AD54" s="515">
        <v>0.864541</v>
      </c>
      <c r="AE54" s="515">
        <v>1.692998</v>
      </c>
      <c r="AF54" s="515">
        <v>1.6332880000000001</v>
      </c>
      <c r="AG54" s="515">
        <v>1.684102</v>
      </c>
      <c r="AH54" s="515">
        <v>1.6794</v>
      </c>
      <c r="AI54" s="515">
        <v>1.6116630000000001</v>
      </c>
      <c r="AJ54" s="515">
        <v>1.223462</v>
      </c>
      <c r="AK54" s="515">
        <v>0.92945900000000004</v>
      </c>
      <c r="AL54" s="515">
        <v>1.670466</v>
      </c>
      <c r="AM54" s="515">
        <v>1.6030679999999999</v>
      </c>
      <c r="AN54" s="515">
        <v>1.519676</v>
      </c>
      <c r="AO54" s="515">
        <v>1.540951</v>
      </c>
      <c r="AP54" s="515">
        <v>1.636919</v>
      </c>
      <c r="AQ54" s="515">
        <v>1.6819010000000001</v>
      </c>
      <c r="AR54" s="515">
        <v>1.6248610000000001</v>
      </c>
      <c r="AS54" s="515">
        <v>1.6784079999999999</v>
      </c>
      <c r="AT54" s="515">
        <v>1.6577040000000001</v>
      </c>
      <c r="AU54" s="515">
        <v>1.550608</v>
      </c>
      <c r="AV54" s="515">
        <v>0.77596399999999999</v>
      </c>
      <c r="AW54" s="515">
        <v>1.0691820000000001</v>
      </c>
      <c r="AX54" s="515">
        <v>1.3791260000000001</v>
      </c>
      <c r="AY54" s="515">
        <v>1.6807380000000001</v>
      </c>
      <c r="AZ54" s="515">
        <v>1.5710770000000001</v>
      </c>
      <c r="BA54" s="515">
        <v>1.681332</v>
      </c>
      <c r="BB54" s="515">
        <v>0.97353000000000001</v>
      </c>
      <c r="BC54" s="515">
        <v>1.039471</v>
      </c>
      <c r="BD54" s="720">
        <v>1.6336390000000001</v>
      </c>
      <c r="BE54" s="720">
        <v>1.6838519999999999</v>
      </c>
      <c r="BF54" s="720">
        <v>1.64601</v>
      </c>
      <c r="BG54" s="720">
        <v>1.52427</v>
      </c>
      <c r="BH54" s="502">
        <v>1.59609</v>
      </c>
      <c r="BI54" s="502">
        <v>1.5446</v>
      </c>
      <c r="BJ54" s="502">
        <v>1.59609</v>
      </c>
      <c r="BK54" s="502">
        <v>1.59609</v>
      </c>
      <c r="BL54" s="502">
        <v>1.44163</v>
      </c>
      <c r="BM54" s="502">
        <v>1.59609</v>
      </c>
      <c r="BN54" s="502">
        <v>0.74419999999999997</v>
      </c>
      <c r="BO54" s="502">
        <v>1.41246</v>
      </c>
      <c r="BP54" s="502">
        <v>1.5446</v>
      </c>
      <c r="BQ54" s="502">
        <v>1.59609</v>
      </c>
      <c r="BR54" s="502">
        <v>1.59609</v>
      </c>
      <c r="BS54" s="502">
        <v>1.5446</v>
      </c>
      <c r="BT54" s="502">
        <v>0.92239000000000004</v>
      </c>
      <c r="BU54" s="502">
        <v>1.1173599999999999</v>
      </c>
      <c r="BV54" s="502">
        <v>1.59609</v>
      </c>
    </row>
    <row r="55" spans="1:74" ht="11.1" customHeight="1" x14ac:dyDescent="0.2">
      <c r="A55" s="255" t="s">
        <v>747</v>
      </c>
      <c r="B55" s="491" t="s">
        <v>1040</v>
      </c>
      <c r="C55" s="515">
        <v>1.5525085869999999</v>
      </c>
      <c r="D55" s="515">
        <v>1.142140318</v>
      </c>
      <c r="E55" s="515">
        <v>1.2044033460000001</v>
      </c>
      <c r="F55" s="515">
        <v>1.8906003069999999</v>
      </c>
      <c r="G55" s="515">
        <v>2.6231599299999999</v>
      </c>
      <c r="H55" s="515">
        <v>2.4320532730000002</v>
      </c>
      <c r="I55" s="515">
        <v>2.544211148</v>
      </c>
      <c r="J55" s="515">
        <v>2.5470647130000001</v>
      </c>
      <c r="K55" s="515">
        <v>1.6993932810000001</v>
      </c>
      <c r="L55" s="515">
        <v>1.3811552039999999</v>
      </c>
      <c r="M55" s="515">
        <v>1.041836905</v>
      </c>
      <c r="N55" s="515">
        <v>0.85189502299999997</v>
      </c>
      <c r="O55" s="515">
        <v>0.71354003899999996</v>
      </c>
      <c r="P55" s="515">
        <v>0.78295369000000004</v>
      </c>
      <c r="Q55" s="515">
        <v>0.97671466399999995</v>
      </c>
      <c r="R55" s="515">
        <v>1.2148681969999999</v>
      </c>
      <c r="S55" s="515">
        <v>1.367753185</v>
      </c>
      <c r="T55" s="515">
        <v>1.49990139</v>
      </c>
      <c r="U55" s="515">
        <v>1.791003455</v>
      </c>
      <c r="V55" s="515">
        <v>1.5930497189999999</v>
      </c>
      <c r="W55" s="515">
        <v>1.441431331</v>
      </c>
      <c r="X55" s="515">
        <v>1.1778585420000001</v>
      </c>
      <c r="Y55" s="515">
        <v>0.80149261400000005</v>
      </c>
      <c r="Z55" s="515">
        <v>0.84378632200000003</v>
      </c>
      <c r="AA55" s="515">
        <v>1.0323628730000001</v>
      </c>
      <c r="AB55" s="515">
        <v>1.1083789980000001</v>
      </c>
      <c r="AC55" s="515">
        <v>1.548372391</v>
      </c>
      <c r="AD55" s="515">
        <v>1.6403333250000001</v>
      </c>
      <c r="AE55" s="515">
        <v>1.7993211950000001</v>
      </c>
      <c r="AF55" s="515">
        <v>1.7887487280000001</v>
      </c>
      <c r="AG55" s="515">
        <v>1.8577925230000001</v>
      </c>
      <c r="AH55" s="515">
        <v>1.727968634</v>
      </c>
      <c r="AI55" s="515">
        <v>1.6869877929999999</v>
      </c>
      <c r="AJ55" s="515">
        <v>0.89230418300000003</v>
      </c>
      <c r="AK55" s="515">
        <v>0.82042588900000002</v>
      </c>
      <c r="AL55" s="515">
        <v>1.276592468</v>
      </c>
      <c r="AM55" s="515">
        <v>2.1641753380000002</v>
      </c>
      <c r="AN55" s="515">
        <v>1.582441854</v>
      </c>
      <c r="AO55" s="515">
        <v>2.7719281480000002</v>
      </c>
      <c r="AP55" s="515">
        <v>3.2964130869999999</v>
      </c>
      <c r="AQ55" s="515">
        <v>3.740615794</v>
      </c>
      <c r="AR55" s="515">
        <v>3.4769326060000001</v>
      </c>
      <c r="AS55" s="515">
        <v>3.4214911290000001</v>
      </c>
      <c r="AT55" s="515">
        <v>3.1806453860000001</v>
      </c>
      <c r="AU55" s="515">
        <v>2.8198812310000001</v>
      </c>
      <c r="AV55" s="515">
        <v>1.8875378709999999</v>
      </c>
      <c r="AW55" s="515">
        <v>1.4469931869999999</v>
      </c>
      <c r="AX55" s="515">
        <v>1.5426382970000001</v>
      </c>
      <c r="AY55" s="515">
        <v>1.5632808140000001</v>
      </c>
      <c r="AZ55" s="515">
        <v>2.5169873319999998</v>
      </c>
      <c r="BA55" s="515">
        <v>3.1649970000000001</v>
      </c>
      <c r="BB55" s="515">
        <v>3.1403660470000001</v>
      </c>
      <c r="BC55" s="515">
        <v>3.5976834270000002</v>
      </c>
      <c r="BD55" s="720">
        <v>3.0486754189999998</v>
      </c>
      <c r="BE55" s="720">
        <v>3.3438204279999999</v>
      </c>
      <c r="BF55" s="720">
        <v>3.09</v>
      </c>
      <c r="BG55" s="720">
        <v>2.2799999999999998</v>
      </c>
      <c r="BH55" s="502">
        <v>1.613227</v>
      </c>
      <c r="BI55" s="502">
        <v>1.323744</v>
      </c>
      <c r="BJ55" s="502">
        <v>1.534629</v>
      </c>
      <c r="BK55" s="502">
        <v>1.516983</v>
      </c>
      <c r="BL55" s="502">
        <v>1.6450309999999999</v>
      </c>
      <c r="BM55" s="502">
        <v>2.0418479999999999</v>
      </c>
      <c r="BN55" s="502">
        <v>2.6871809999999998</v>
      </c>
      <c r="BO55" s="502">
        <v>3.2520199999999999</v>
      </c>
      <c r="BP55" s="502">
        <v>3.004038</v>
      </c>
      <c r="BQ55" s="502">
        <v>3.3633359999999999</v>
      </c>
      <c r="BR55" s="502">
        <v>2.831699</v>
      </c>
      <c r="BS55" s="502">
        <v>2.1016400000000002</v>
      </c>
      <c r="BT55" s="502">
        <v>1.5379480000000001</v>
      </c>
      <c r="BU55" s="502">
        <v>1.279293</v>
      </c>
      <c r="BV55" s="502">
        <v>1.400506</v>
      </c>
    </row>
    <row r="56" spans="1:74" ht="11.1" customHeight="1" x14ac:dyDescent="0.2">
      <c r="A56" s="255" t="s">
        <v>748</v>
      </c>
      <c r="B56" s="491" t="s">
        <v>1054</v>
      </c>
      <c r="C56" s="515">
        <v>3.458614834</v>
      </c>
      <c r="D56" s="515">
        <v>4.0392360350000001</v>
      </c>
      <c r="E56" s="515">
        <v>4.528087642</v>
      </c>
      <c r="F56" s="515">
        <v>5.3757033410000004</v>
      </c>
      <c r="G56" s="515">
        <v>6.334221726</v>
      </c>
      <c r="H56" s="515">
        <v>6.4522891739999997</v>
      </c>
      <c r="I56" s="515">
        <v>6.9588193309999999</v>
      </c>
      <c r="J56" s="515">
        <v>6.0423475590000004</v>
      </c>
      <c r="K56" s="515">
        <v>4.6206312709999997</v>
      </c>
      <c r="L56" s="515">
        <v>4.4158068930000001</v>
      </c>
      <c r="M56" s="515">
        <v>3.8502675929999999</v>
      </c>
      <c r="N56" s="515">
        <v>3.4361284269999999</v>
      </c>
      <c r="O56" s="515">
        <v>3.6577483540000002</v>
      </c>
      <c r="P56" s="515">
        <v>4.5476676170000001</v>
      </c>
      <c r="Q56" s="515">
        <v>5.4808753790000004</v>
      </c>
      <c r="R56" s="515">
        <v>6.6820244879999997</v>
      </c>
      <c r="S56" s="515">
        <v>7.2867197429999999</v>
      </c>
      <c r="T56" s="515">
        <v>6.9273213880000002</v>
      </c>
      <c r="U56" s="515">
        <v>6.4684078720000002</v>
      </c>
      <c r="V56" s="515">
        <v>6.5512766689999999</v>
      </c>
      <c r="W56" s="515">
        <v>5.7412304150000004</v>
      </c>
      <c r="X56" s="515">
        <v>4.8050844829999999</v>
      </c>
      <c r="Y56" s="515">
        <v>3.8800184369999999</v>
      </c>
      <c r="Z56" s="515">
        <v>3.5406357709999998</v>
      </c>
      <c r="AA56" s="515">
        <v>3.8385709110000001</v>
      </c>
      <c r="AB56" s="515">
        <v>4.3090127100000002</v>
      </c>
      <c r="AC56" s="515">
        <v>5.7342847539999999</v>
      </c>
      <c r="AD56" s="515">
        <v>6.5787098329999996</v>
      </c>
      <c r="AE56" s="515">
        <v>7.5529600090000004</v>
      </c>
      <c r="AF56" s="515">
        <v>7.4572413629999996</v>
      </c>
      <c r="AG56" s="515">
        <v>7.4278615779999999</v>
      </c>
      <c r="AH56" s="515">
        <v>6.7284952870000003</v>
      </c>
      <c r="AI56" s="515">
        <v>5.7121319320000001</v>
      </c>
      <c r="AJ56" s="515">
        <v>5.2464317740000004</v>
      </c>
      <c r="AK56" s="515">
        <v>4.427678062</v>
      </c>
      <c r="AL56" s="515">
        <v>3.7694080859999999</v>
      </c>
      <c r="AM56" s="515">
        <v>4.5356067170000003</v>
      </c>
      <c r="AN56" s="515">
        <v>4.7049006020000004</v>
      </c>
      <c r="AO56" s="515">
        <v>5.5006938329999997</v>
      </c>
      <c r="AP56" s="515">
        <v>6.352327754</v>
      </c>
      <c r="AQ56" s="515">
        <v>6.7946771090000002</v>
      </c>
      <c r="AR56" s="515">
        <v>7.1765957059999996</v>
      </c>
      <c r="AS56" s="515">
        <v>7.4899778250000004</v>
      </c>
      <c r="AT56" s="515">
        <v>6.7443653479999996</v>
      </c>
      <c r="AU56" s="515">
        <v>6.2399455250000004</v>
      </c>
      <c r="AV56" s="515">
        <v>5.8972296210000001</v>
      </c>
      <c r="AW56" s="515">
        <v>4.6984867860000001</v>
      </c>
      <c r="AX56" s="515">
        <v>4.3526920440000003</v>
      </c>
      <c r="AY56" s="515">
        <v>4.4575061219999998</v>
      </c>
      <c r="AZ56" s="515">
        <v>4.9615743400000003</v>
      </c>
      <c r="BA56" s="515">
        <v>6.0007668839999999</v>
      </c>
      <c r="BB56" s="515">
        <v>7.0210130980000001</v>
      </c>
      <c r="BC56" s="515">
        <v>8.0475402260000006</v>
      </c>
      <c r="BD56" s="720">
        <v>8.3458533799999994</v>
      </c>
      <c r="BE56" s="720">
        <v>8.0553622390000008</v>
      </c>
      <c r="BF56" s="720">
        <v>7.7001340000000003</v>
      </c>
      <c r="BG56" s="720">
        <v>7.5036990000000001</v>
      </c>
      <c r="BH56" s="502">
        <v>7.0142280000000001</v>
      </c>
      <c r="BI56" s="502">
        <v>5.6262530000000002</v>
      </c>
      <c r="BJ56" s="502">
        <v>5.4768239999999997</v>
      </c>
      <c r="BK56" s="502">
        <v>5.0047969999999999</v>
      </c>
      <c r="BL56" s="502">
        <v>5.9128480000000003</v>
      </c>
      <c r="BM56" s="502">
        <v>6.4430059999999996</v>
      </c>
      <c r="BN56" s="502">
        <v>7.3435560000000004</v>
      </c>
      <c r="BO56" s="502">
        <v>8.7934909999999995</v>
      </c>
      <c r="BP56" s="502">
        <v>8.9757669999999994</v>
      </c>
      <c r="BQ56" s="502">
        <v>8.4200300000000006</v>
      </c>
      <c r="BR56" s="502">
        <v>8.4744860000000006</v>
      </c>
      <c r="BS56" s="502">
        <v>7.8797300000000003</v>
      </c>
      <c r="BT56" s="502">
        <v>7.2841529999999999</v>
      </c>
      <c r="BU56" s="502">
        <v>6.2333920000000003</v>
      </c>
      <c r="BV56" s="502">
        <v>5.9652620000000001</v>
      </c>
    </row>
    <row r="57" spans="1:74" ht="11.1" customHeight="1" x14ac:dyDescent="0.2">
      <c r="A57" s="255" t="s">
        <v>749</v>
      </c>
      <c r="B57" s="525" t="s">
        <v>1055</v>
      </c>
      <c r="C57" s="515">
        <v>-4.2148355999999998E-2</v>
      </c>
      <c r="D57" s="515">
        <v>2.1762139E-2</v>
      </c>
      <c r="E57" s="515">
        <v>-3.5326708999999998E-2</v>
      </c>
      <c r="F57" s="515">
        <v>-2.7250937999999999E-2</v>
      </c>
      <c r="G57" s="515">
        <v>1.3953679E-2</v>
      </c>
      <c r="H57" s="515">
        <v>6.2562403000000003E-2</v>
      </c>
      <c r="I57" s="515">
        <v>9.1778293999999996E-2</v>
      </c>
      <c r="J57" s="515">
        <v>9.5179879999999998E-3</v>
      </c>
      <c r="K57" s="515">
        <v>1.7040396999999999E-2</v>
      </c>
      <c r="L57" s="515">
        <v>6.1857600000000002E-4</v>
      </c>
      <c r="M57" s="515">
        <v>1.5585458999999999E-2</v>
      </c>
      <c r="N57" s="515">
        <v>4.0416632000000001E-2</v>
      </c>
      <c r="O57" s="515">
        <v>-6.6468789999999996E-3</v>
      </c>
      <c r="P57" s="515">
        <v>-5.5300963000000002E-2</v>
      </c>
      <c r="Q57" s="515">
        <v>8.5868590000000005E-3</v>
      </c>
      <c r="R57" s="515">
        <v>-1.8369454E-2</v>
      </c>
      <c r="S57" s="515">
        <v>-7.3624749000000003E-2</v>
      </c>
      <c r="T57" s="515">
        <v>9.0770429999999999E-3</v>
      </c>
      <c r="U57" s="515">
        <v>-3.2067805999999997E-2</v>
      </c>
      <c r="V57" s="515">
        <v>-1.5163592E-2</v>
      </c>
      <c r="W57" s="515">
        <v>4.1854503000000001E-2</v>
      </c>
      <c r="X57" s="515">
        <v>-3.6887386000000001E-2</v>
      </c>
      <c r="Y57" s="515">
        <v>-6.4325018999999997E-2</v>
      </c>
      <c r="Z57" s="515">
        <v>4.7852830000000004E-3</v>
      </c>
      <c r="AA57" s="515">
        <v>-6.9312909000000006E-2</v>
      </c>
      <c r="AB57" s="515">
        <v>2.8845110000000002E-3</v>
      </c>
      <c r="AC57" s="515">
        <v>-2.104893E-3</v>
      </c>
      <c r="AD57" s="515">
        <v>-9.7371600000000001E-4</v>
      </c>
      <c r="AE57" s="515">
        <v>-0.126446261</v>
      </c>
      <c r="AF57" s="515">
        <v>-9.2831733E-2</v>
      </c>
      <c r="AG57" s="515">
        <v>2.6324034E-2</v>
      </c>
      <c r="AH57" s="515">
        <v>8.4511143999999996E-2</v>
      </c>
      <c r="AI57" s="515">
        <v>-1.6758434999999999E-2</v>
      </c>
      <c r="AJ57" s="515">
        <v>-4.7412270999999999E-2</v>
      </c>
      <c r="AK57" s="515">
        <v>-4.4272168000000001E-2</v>
      </c>
      <c r="AL57" s="515">
        <v>-0.12584229799999999</v>
      </c>
      <c r="AM57" s="515">
        <v>-0.22504549400000001</v>
      </c>
      <c r="AN57" s="515">
        <v>-0.17073374999999999</v>
      </c>
      <c r="AO57" s="515">
        <v>-0.19813282600000001</v>
      </c>
      <c r="AP57" s="515">
        <v>-5.0982969000000003E-2</v>
      </c>
      <c r="AQ57" s="515">
        <v>-0.11255641800000001</v>
      </c>
      <c r="AR57" s="515">
        <v>-1.3420791E-2</v>
      </c>
      <c r="AS57" s="515">
        <v>-2.9119835E-2</v>
      </c>
      <c r="AT57" s="515">
        <v>-9.2264949999999995E-3</v>
      </c>
      <c r="AU57" s="515">
        <v>-3.3001559999999998E-3</v>
      </c>
      <c r="AV57" s="515">
        <v>-3.7311410000000003E-2</v>
      </c>
      <c r="AW57" s="515">
        <v>-3.4222737000000003E-2</v>
      </c>
      <c r="AX57" s="515">
        <v>-7.9864481000000001E-2</v>
      </c>
      <c r="AY57" s="515">
        <v>-9.8444161000000002E-2</v>
      </c>
      <c r="AZ57" s="515">
        <v>-0.11792402</v>
      </c>
      <c r="BA57" s="515">
        <v>-7.8804431999999994E-2</v>
      </c>
      <c r="BB57" s="515">
        <v>-9.1544491000000006E-2</v>
      </c>
      <c r="BC57" s="515">
        <v>6.5840808000000001E-2</v>
      </c>
      <c r="BD57" s="720">
        <v>-9.0492759000000006E-2</v>
      </c>
      <c r="BE57" s="720">
        <v>-5.8234994999999998E-2</v>
      </c>
      <c r="BF57" s="720">
        <v>-5.2948000000000002E-2</v>
      </c>
      <c r="BG57" s="720">
        <v>3.5749599999999999E-3</v>
      </c>
      <c r="BH57" s="502">
        <v>-2.8430299999999999E-2</v>
      </c>
      <c r="BI57" s="502">
        <v>6.6452999999999998E-2</v>
      </c>
      <c r="BJ57" s="502">
        <v>-2.2636900000000001E-3</v>
      </c>
      <c r="BK57" s="502">
        <v>-7.4976500000000001E-2</v>
      </c>
      <c r="BL57" s="502">
        <v>-2.4838699999999998E-2</v>
      </c>
      <c r="BM57" s="502">
        <v>-0.1014292</v>
      </c>
      <c r="BN57" s="502">
        <v>-0.15595490000000001</v>
      </c>
      <c r="BO57" s="502">
        <v>-5.2059999999999997E-3</v>
      </c>
      <c r="BP57" s="502">
        <v>-0.104491</v>
      </c>
      <c r="BQ57" s="502">
        <v>-7.5648000000000007E-2</v>
      </c>
      <c r="BR57" s="502">
        <v>-6.5684900000000004E-2</v>
      </c>
      <c r="BS57" s="502">
        <v>2.15026E-2</v>
      </c>
      <c r="BT57" s="502">
        <v>4.5648199999999998E-3</v>
      </c>
      <c r="BU57" s="502">
        <v>8.0106499999999997E-2</v>
      </c>
      <c r="BV57" s="502">
        <v>1.19965E-2</v>
      </c>
    </row>
    <row r="58" spans="1:74" ht="11.1" customHeight="1" x14ac:dyDescent="0.2">
      <c r="A58" s="255" t="s">
        <v>751</v>
      </c>
      <c r="B58" s="528" t="s">
        <v>1056</v>
      </c>
      <c r="C58" s="517">
        <v>20.587225010000001</v>
      </c>
      <c r="D58" s="517">
        <v>19.001652740000001</v>
      </c>
      <c r="E58" s="517">
        <v>19.58333171</v>
      </c>
      <c r="F58" s="517">
        <v>18.156372609999998</v>
      </c>
      <c r="G58" s="517">
        <v>20.790178900000001</v>
      </c>
      <c r="H58" s="517">
        <v>22.587389089999999</v>
      </c>
      <c r="I58" s="517">
        <v>25.598720050000001</v>
      </c>
      <c r="J58" s="517">
        <v>28.176796360000001</v>
      </c>
      <c r="K58" s="517">
        <v>24.96751411</v>
      </c>
      <c r="L58" s="517">
        <v>22.886097939999999</v>
      </c>
      <c r="M58" s="517">
        <v>19.564699940000001</v>
      </c>
      <c r="N58" s="517">
        <v>20.97757953</v>
      </c>
      <c r="O58" s="517">
        <v>20.350577600000001</v>
      </c>
      <c r="P58" s="517">
        <v>17.712830870000001</v>
      </c>
      <c r="Q58" s="517">
        <v>19.709462930000001</v>
      </c>
      <c r="R58" s="517">
        <v>19.136582870000002</v>
      </c>
      <c r="S58" s="517">
        <v>20.85492142</v>
      </c>
      <c r="T58" s="517">
        <v>23.91463048</v>
      </c>
      <c r="U58" s="517">
        <v>27.54383867</v>
      </c>
      <c r="V58" s="517">
        <v>26.896477269999998</v>
      </c>
      <c r="W58" s="517">
        <v>24.227449610000001</v>
      </c>
      <c r="X58" s="517">
        <v>21.092978410000001</v>
      </c>
      <c r="Y58" s="517">
        <v>19.86524588</v>
      </c>
      <c r="Z58" s="517">
        <v>22.027833139999998</v>
      </c>
      <c r="AA58" s="517">
        <v>20.850324140000001</v>
      </c>
      <c r="AB58" s="517">
        <v>18.405293829000001</v>
      </c>
      <c r="AC58" s="517">
        <v>19.934782140999999</v>
      </c>
      <c r="AD58" s="517">
        <v>19.216470021999999</v>
      </c>
      <c r="AE58" s="517">
        <v>20.928592505000001</v>
      </c>
      <c r="AF58" s="517">
        <v>24.221663464999999</v>
      </c>
      <c r="AG58" s="517">
        <v>26.341097303000002</v>
      </c>
      <c r="AH58" s="517">
        <v>28.339993979999999</v>
      </c>
      <c r="AI58" s="517">
        <v>26.636266797000001</v>
      </c>
      <c r="AJ58" s="517">
        <v>22.13393082</v>
      </c>
      <c r="AK58" s="517">
        <v>19.812143176999999</v>
      </c>
      <c r="AL58" s="517">
        <v>21.606844976000001</v>
      </c>
      <c r="AM58" s="517">
        <v>21.201560379</v>
      </c>
      <c r="AN58" s="517">
        <v>18.724734592000001</v>
      </c>
      <c r="AO58" s="517">
        <v>20.591136935000002</v>
      </c>
      <c r="AP58" s="517">
        <v>18.849638962</v>
      </c>
      <c r="AQ58" s="517">
        <v>20.483811160999998</v>
      </c>
      <c r="AR58" s="517">
        <v>20.529380774</v>
      </c>
      <c r="AS58" s="517">
        <v>26.715833469</v>
      </c>
      <c r="AT58" s="517">
        <v>27.147388018000001</v>
      </c>
      <c r="AU58" s="517">
        <v>22.827999864999999</v>
      </c>
      <c r="AV58" s="517">
        <v>21.913484176000001</v>
      </c>
      <c r="AW58" s="517">
        <v>19.884821948999999</v>
      </c>
      <c r="AX58" s="517">
        <v>21.106935185000001</v>
      </c>
      <c r="AY58" s="517">
        <v>20.828092345999998</v>
      </c>
      <c r="AZ58" s="517">
        <v>19.066862913000001</v>
      </c>
      <c r="BA58" s="517">
        <v>19.245974432000001</v>
      </c>
      <c r="BB58" s="517">
        <v>18.390988574000001</v>
      </c>
      <c r="BC58" s="517">
        <v>20.251631281000002</v>
      </c>
      <c r="BD58" s="793">
        <v>22.882935905</v>
      </c>
      <c r="BE58" s="793">
        <v>27.487276841</v>
      </c>
      <c r="BF58" s="793">
        <v>27.283164159999998</v>
      </c>
      <c r="BG58" s="793">
        <v>23.146660000000001</v>
      </c>
      <c r="BH58" s="505">
        <v>22.55058</v>
      </c>
      <c r="BI58" s="505">
        <v>19.861899999999999</v>
      </c>
      <c r="BJ58" s="505">
        <v>21.016359999999999</v>
      </c>
      <c r="BK58" s="505">
        <v>21.695530000000002</v>
      </c>
      <c r="BL58" s="505">
        <v>18.357690000000002</v>
      </c>
      <c r="BM58" s="505">
        <v>20.052620000000001</v>
      </c>
      <c r="BN58" s="505">
        <v>19.992509999999999</v>
      </c>
      <c r="BO58" s="505">
        <v>21.356539999999999</v>
      </c>
      <c r="BP58" s="505">
        <v>23.94914</v>
      </c>
      <c r="BQ58" s="505">
        <v>28.609529999999999</v>
      </c>
      <c r="BR58" s="505">
        <v>29.119050000000001</v>
      </c>
      <c r="BS58" s="505">
        <v>25.719930000000002</v>
      </c>
      <c r="BT58" s="505">
        <v>22.531179999999999</v>
      </c>
      <c r="BU58" s="505">
        <v>20.10012</v>
      </c>
      <c r="BV58" s="505">
        <v>21.184429999999999</v>
      </c>
    </row>
    <row r="59" spans="1:74" s="376" customFormat="1" ht="13.2" x14ac:dyDescent="0.25">
      <c r="A59" s="375"/>
      <c r="B59" s="1093" t="s">
        <v>1485</v>
      </c>
      <c r="C59" s="1094"/>
      <c r="D59" s="1094"/>
      <c r="E59" s="1094"/>
      <c r="F59" s="1094"/>
      <c r="G59" s="1094"/>
      <c r="H59" s="1094"/>
      <c r="I59" s="1094"/>
      <c r="J59" s="1094"/>
      <c r="K59" s="1094"/>
      <c r="L59" s="1094"/>
      <c r="M59" s="1094"/>
      <c r="N59" s="1094"/>
      <c r="O59" s="1094"/>
      <c r="P59" s="1094"/>
      <c r="Q59" s="1095"/>
      <c r="R59" s="903"/>
      <c r="BD59" s="379"/>
      <c r="BE59" s="379"/>
      <c r="BF59" s="379"/>
      <c r="BG59" s="379"/>
    </row>
    <row r="60" spans="1:74" ht="12" customHeight="1" x14ac:dyDescent="0.25">
      <c r="A60" s="250"/>
      <c r="B60" s="1099" t="s">
        <v>1478</v>
      </c>
      <c r="C60" s="1094"/>
      <c r="D60" s="1094"/>
      <c r="E60" s="1094"/>
      <c r="F60" s="1094"/>
      <c r="G60" s="1094"/>
      <c r="H60" s="1094"/>
      <c r="I60" s="1094"/>
      <c r="J60" s="1094"/>
      <c r="K60" s="1094"/>
      <c r="L60" s="1094"/>
      <c r="M60" s="1094"/>
      <c r="N60" s="1094"/>
      <c r="O60" s="1094"/>
      <c r="P60" s="1094"/>
      <c r="Q60" s="1095"/>
      <c r="R60" s="903"/>
      <c r="S60" s="258"/>
      <c r="T60" s="258"/>
      <c r="U60" s="258"/>
      <c r="V60" s="258"/>
      <c r="W60" s="258"/>
      <c r="X60" s="258"/>
      <c r="Y60" s="258"/>
      <c r="Z60" s="258"/>
      <c r="AA60" s="258"/>
      <c r="AB60" s="258"/>
      <c r="AC60" s="258"/>
      <c r="AD60" s="258"/>
      <c r="AE60" s="258"/>
      <c r="AF60" s="258"/>
      <c r="AG60" s="258"/>
      <c r="AH60" s="258"/>
      <c r="AI60" s="258"/>
      <c r="AJ60" s="258"/>
      <c r="AK60" s="258"/>
      <c r="AL60" s="258"/>
      <c r="AM60" s="258"/>
      <c r="AN60" s="258"/>
      <c r="AO60" s="258"/>
      <c r="AP60" s="258"/>
      <c r="AQ60" s="258"/>
      <c r="AR60" s="258"/>
      <c r="AS60" s="258"/>
      <c r="AT60" s="258"/>
      <c r="AU60" s="258"/>
      <c r="AV60" s="258"/>
      <c r="AW60" s="258"/>
      <c r="AX60" s="258"/>
      <c r="AY60" s="353"/>
      <c r="AZ60" s="353"/>
      <c r="BA60" s="353"/>
      <c r="BB60" s="353"/>
      <c r="BC60" s="353"/>
      <c r="BD60" s="794"/>
      <c r="BE60" s="794"/>
      <c r="BF60" s="794"/>
      <c r="BG60" s="794"/>
      <c r="BH60" s="353"/>
      <c r="BI60" s="353"/>
      <c r="BJ60" s="258"/>
      <c r="BK60" s="258"/>
      <c r="BL60" s="258"/>
      <c r="BM60" s="258"/>
      <c r="BN60" s="258"/>
      <c r="BO60" s="258"/>
      <c r="BP60" s="258"/>
      <c r="BQ60" s="258"/>
      <c r="BR60" s="258"/>
      <c r="BS60" s="258"/>
      <c r="BT60" s="258"/>
      <c r="BU60" s="258"/>
      <c r="BV60" s="258"/>
    </row>
    <row r="61" spans="1:74" ht="12" customHeight="1" x14ac:dyDescent="0.25">
      <c r="A61" s="250"/>
      <c r="B61" s="1099" t="s">
        <v>1479</v>
      </c>
      <c r="C61" s="1094"/>
      <c r="D61" s="1094"/>
      <c r="E61" s="1094"/>
      <c r="F61" s="1094"/>
      <c r="G61" s="1094"/>
      <c r="H61" s="1094"/>
      <c r="I61" s="1094"/>
      <c r="J61" s="1094"/>
      <c r="K61" s="1094"/>
      <c r="L61" s="1094"/>
      <c r="M61" s="1094"/>
      <c r="N61" s="1094"/>
      <c r="O61" s="1094"/>
      <c r="P61" s="1094"/>
      <c r="Q61" s="1095"/>
      <c r="R61" s="903"/>
      <c r="S61" s="258"/>
      <c r="T61" s="258"/>
      <c r="U61" s="258"/>
      <c r="V61" s="258"/>
      <c r="W61" s="258"/>
      <c r="X61" s="258"/>
      <c r="Y61" s="258"/>
      <c r="Z61" s="258"/>
      <c r="AA61" s="258"/>
      <c r="AB61" s="258"/>
      <c r="AC61" s="258"/>
      <c r="AD61" s="258"/>
      <c r="AE61" s="258"/>
      <c r="AF61" s="258"/>
      <c r="AG61" s="258"/>
      <c r="AH61" s="258"/>
      <c r="AI61" s="258"/>
      <c r="AJ61" s="258"/>
      <c r="AK61" s="258"/>
      <c r="AL61" s="258"/>
      <c r="AM61" s="258"/>
      <c r="AN61" s="258"/>
      <c r="AO61" s="258"/>
      <c r="AP61" s="258"/>
      <c r="AQ61" s="258"/>
      <c r="AR61" s="258"/>
      <c r="AS61" s="258"/>
      <c r="AT61" s="258"/>
      <c r="AU61" s="258"/>
      <c r="AV61" s="258"/>
      <c r="AW61" s="258"/>
      <c r="AX61" s="258"/>
      <c r="AY61" s="258"/>
      <c r="AZ61" s="258"/>
      <c r="BA61" s="258"/>
      <c r="BB61" s="258"/>
      <c r="BC61" s="258"/>
      <c r="BD61" s="803"/>
      <c r="BE61" s="795"/>
      <c r="BF61" s="795"/>
      <c r="BG61" s="803"/>
      <c r="BH61" s="258"/>
      <c r="BI61" s="258"/>
      <c r="BJ61" s="258"/>
      <c r="BK61" s="258"/>
      <c r="BL61" s="258"/>
      <c r="BM61" s="258"/>
      <c r="BN61" s="258"/>
      <c r="BO61" s="258"/>
      <c r="BP61" s="258"/>
      <c r="BQ61" s="258"/>
      <c r="BR61" s="258"/>
      <c r="BS61" s="258"/>
      <c r="BT61" s="258"/>
      <c r="BU61" s="258"/>
      <c r="BV61" s="258"/>
    </row>
    <row r="62" spans="1:74" ht="12" customHeight="1" x14ac:dyDescent="0.25">
      <c r="A62" s="250"/>
      <c r="B62" s="1099" t="s">
        <v>1480</v>
      </c>
      <c r="C62" s="1094"/>
      <c r="D62" s="1094"/>
      <c r="E62" s="1094"/>
      <c r="F62" s="1094"/>
      <c r="G62" s="1094"/>
      <c r="H62" s="1094"/>
      <c r="I62" s="1094"/>
      <c r="J62" s="1094"/>
      <c r="K62" s="1094"/>
      <c r="L62" s="1094"/>
      <c r="M62" s="1094"/>
      <c r="N62" s="1094"/>
      <c r="O62" s="1094"/>
      <c r="P62" s="1094"/>
      <c r="Q62" s="1095"/>
      <c r="R62" s="903"/>
      <c r="S62" s="258"/>
      <c r="T62" s="258"/>
      <c r="U62" s="258"/>
      <c r="V62" s="258"/>
      <c r="W62" s="258"/>
      <c r="X62" s="258"/>
      <c r="Y62" s="258"/>
      <c r="Z62" s="258"/>
      <c r="AA62" s="258"/>
      <c r="AB62" s="258"/>
      <c r="AC62" s="258"/>
      <c r="AD62" s="258"/>
      <c r="AE62" s="258"/>
      <c r="AF62" s="258"/>
      <c r="AG62" s="258"/>
      <c r="AH62" s="258"/>
      <c r="AI62" s="258"/>
      <c r="AJ62" s="258"/>
      <c r="AK62" s="258"/>
      <c r="AL62" s="258"/>
      <c r="AM62" s="258"/>
      <c r="AN62" s="258"/>
      <c r="AO62" s="258"/>
      <c r="AP62" s="258"/>
      <c r="AQ62" s="258"/>
      <c r="AR62" s="258"/>
      <c r="AS62" s="258"/>
      <c r="AT62" s="258"/>
      <c r="AU62" s="258"/>
      <c r="AV62" s="258"/>
      <c r="AW62" s="258"/>
      <c r="AX62" s="258"/>
      <c r="AY62" s="258"/>
      <c r="AZ62" s="258"/>
      <c r="BA62" s="258"/>
      <c r="BB62" s="258"/>
      <c r="BC62" s="258"/>
      <c r="BD62" s="795"/>
      <c r="BE62" s="795"/>
      <c r="BF62" s="795"/>
      <c r="BG62" s="803"/>
      <c r="BH62" s="258"/>
      <c r="BI62" s="258"/>
      <c r="BJ62" s="258"/>
      <c r="BK62" s="258"/>
      <c r="BL62" s="258"/>
      <c r="BM62" s="258"/>
      <c r="BN62" s="258"/>
      <c r="BO62" s="258"/>
      <c r="BP62" s="258"/>
      <c r="BQ62" s="258"/>
      <c r="BR62" s="258"/>
      <c r="BS62" s="258"/>
      <c r="BT62" s="258"/>
      <c r="BU62" s="258"/>
      <c r="BV62" s="258"/>
    </row>
    <row r="63" spans="1:74" ht="12" customHeight="1" x14ac:dyDescent="0.25">
      <c r="A63" s="259"/>
      <c r="B63" s="1099" t="s">
        <v>1484</v>
      </c>
      <c r="C63" s="1094"/>
      <c r="D63" s="1094"/>
      <c r="E63" s="1094"/>
      <c r="F63" s="1094"/>
      <c r="G63" s="1094"/>
      <c r="H63" s="1094"/>
      <c r="I63" s="1094"/>
      <c r="J63" s="1094"/>
      <c r="K63" s="1094"/>
      <c r="L63" s="1094"/>
      <c r="M63" s="1094"/>
      <c r="N63" s="1094"/>
      <c r="O63" s="1094"/>
      <c r="P63" s="1094"/>
      <c r="Q63" s="1095"/>
      <c r="R63" s="903"/>
      <c r="S63" s="258"/>
      <c r="T63" s="258"/>
      <c r="U63" s="258"/>
      <c r="V63" s="258"/>
      <c r="W63" s="258"/>
      <c r="X63" s="258"/>
      <c r="Y63" s="258"/>
      <c r="Z63" s="258"/>
      <c r="AA63" s="258"/>
      <c r="AB63" s="258"/>
      <c r="AC63" s="258"/>
      <c r="AD63" s="258"/>
      <c r="AE63" s="258"/>
      <c r="AF63" s="258"/>
      <c r="AG63" s="258"/>
      <c r="AH63" s="258"/>
      <c r="AI63" s="258"/>
      <c r="AJ63" s="258"/>
      <c r="AK63" s="258"/>
      <c r="AL63" s="258"/>
      <c r="AM63" s="258"/>
      <c r="AN63" s="258"/>
      <c r="AO63" s="258"/>
      <c r="AP63" s="258"/>
      <c r="AQ63" s="258"/>
      <c r="AR63" s="258"/>
      <c r="AS63" s="258"/>
      <c r="AT63" s="258"/>
      <c r="AU63" s="258"/>
      <c r="AV63" s="258"/>
      <c r="AW63" s="258"/>
      <c r="AX63" s="258"/>
      <c r="AY63" s="258"/>
      <c r="AZ63" s="258"/>
      <c r="BA63" s="258"/>
      <c r="BB63" s="258"/>
      <c r="BC63" s="258"/>
      <c r="BD63" s="795"/>
      <c r="BE63" s="795"/>
      <c r="BF63" s="795"/>
      <c r="BG63" s="803"/>
      <c r="BH63" s="258"/>
      <c r="BI63" s="258"/>
      <c r="BJ63" s="258"/>
      <c r="BK63" s="258"/>
      <c r="BL63" s="258"/>
      <c r="BM63" s="258"/>
      <c r="BN63" s="258"/>
      <c r="BO63" s="258"/>
      <c r="BP63" s="258"/>
      <c r="BQ63" s="258"/>
      <c r="BR63" s="258"/>
      <c r="BS63" s="258"/>
      <c r="BT63" s="258"/>
      <c r="BU63" s="258"/>
      <c r="BV63" s="258"/>
    </row>
    <row r="64" spans="1:74" ht="20.399999999999999" customHeight="1" x14ac:dyDescent="0.25">
      <c r="A64" s="259"/>
      <c r="B64" s="1093" t="s">
        <v>1482</v>
      </c>
      <c r="C64" s="1094"/>
      <c r="D64" s="1094"/>
      <c r="E64" s="1094"/>
      <c r="F64" s="1094"/>
      <c r="G64" s="1094"/>
      <c r="H64" s="1094"/>
      <c r="I64" s="1094"/>
      <c r="J64" s="1094"/>
      <c r="K64" s="1094"/>
      <c r="L64" s="1094"/>
      <c r="M64" s="1094"/>
      <c r="N64" s="1094"/>
      <c r="O64" s="1094"/>
      <c r="P64" s="1094"/>
      <c r="Q64" s="1095"/>
      <c r="S64" s="258"/>
      <c r="T64" s="258"/>
      <c r="U64" s="258"/>
      <c r="V64" s="258"/>
      <c r="W64" s="258"/>
      <c r="X64" s="258"/>
      <c r="Y64" s="258"/>
      <c r="Z64" s="258"/>
      <c r="AA64" s="258"/>
      <c r="AB64" s="258"/>
      <c r="AC64" s="258"/>
      <c r="AD64" s="258"/>
      <c r="AE64" s="258"/>
      <c r="AF64" s="258"/>
      <c r="AG64" s="258"/>
      <c r="AH64" s="258"/>
      <c r="AI64" s="258"/>
      <c r="AJ64" s="258"/>
      <c r="AK64" s="258"/>
      <c r="AL64" s="258"/>
      <c r="AM64" s="258"/>
      <c r="AN64" s="258"/>
      <c r="AO64" s="258"/>
      <c r="AP64" s="258"/>
      <c r="AQ64" s="258"/>
      <c r="AR64" s="258"/>
      <c r="AS64" s="258"/>
      <c r="AT64" s="258"/>
      <c r="AU64" s="258"/>
      <c r="AV64" s="258"/>
      <c r="AW64" s="258"/>
      <c r="AX64" s="258"/>
      <c r="AY64" s="258"/>
      <c r="AZ64" s="258"/>
      <c r="BA64" s="258"/>
      <c r="BB64" s="258"/>
      <c r="BC64" s="258"/>
      <c r="BD64" s="795"/>
      <c r="BE64" s="795"/>
      <c r="BF64" s="795"/>
      <c r="BG64" s="803"/>
      <c r="BH64" s="258"/>
      <c r="BI64" s="258"/>
      <c r="BJ64" s="258"/>
      <c r="BK64" s="258"/>
      <c r="BL64" s="258"/>
      <c r="BM64" s="258"/>
      <c r="BN64" s="258"/>
      <c r="BO64" s="258"/>
      <c r="BP64" s="258"/>
      <c r="BQ64" s="258"/>
      <c r="BR64" s="258"/>
      <c r="BS64" s="258"/>
      <c r="BT64" s="258"/>
      <c r="BU64" s="258"/>
      <c r="BV64" s="258"/>
    </row>
    <row r="65" spans="1:74" ht="12" customHeight="1" x14ac:dyDescent="0.25">
      <c r="A65" s="259"/>
      <c r="B65" s="906" t="s">
        <v>830</v>
      </c>
      <c r="C65" s="906"/>
      <c r="D65" s="906"/>
      <c r="E65" s="906"/>
      <c r="F65" s="906"/>
      <c r="G65" s="906"/>
      <c r="H65" s="907"/>
      <c r="I65" s="906"/>
      <c r="J65" s="906"/>
      <c r="K65" s="906"/>
      <c r="L65" s="906"/>
      <c r="M65" s="906"/>
      <c r="N65" s="906"/>
      <c r="O65" s="906"/>
      <c r="P65" s="906"/>
      <c r="Q65" s="906"/>
      <c r="R65" s="908"/>
      <c r="S65" s="258"/>
      <c r="T65" s="258"/>
      <c r="U65" s="258"/>
      <c r="V65" s="258"/>
      <c r="W65" s="258"/>
      <c r="X65" s="258"/>
      <c r="Y65" s="258"/>
      <c r="Z65" s="258"/>
      <c r="AA65" s="258"/>
      <c r="AB65" s="258"/>
      <c r="AC65" s="258"/>
      <c r="AD65" s="258"/>
      <c r="AE65" s="258"/>
      <c r="AF65" s="258"/>
      <c r="AG65" s="258"/>
      <c r="AH65" s="258"/>
      <c r="AI65" s="258"/>
      <c r="AJ65" s="258"/>
      <c r="AK65" s="258"/>
      <c r="AL65" s="258"/>
      <c r="AM65" s="258"/>
      <c r="AN65" s="258"/>
      <c r="AO65" s="258"/>
      <c r="AP65" s="258"/>
      <c r="AQ65" s="258"/>
      <c r="AR65" s="258"/>
      <c r="AS65" s="258"/>
      <c r="AT65" s="258"/>
      <c r="AU65" s="258"/>
      <c r="AV65" s="258"/>
      <c r="AW65" s="258"/>
      <c r="AX65" s="258"/>
      <c r="AY65" s="258"/>
      <c r="AZ65" s="258"/>
      <c r="BA65" s="258"/>
      <c r="BB65" s="258"/>
      <c r="BC65" s="258"/>
      <c r="BD65" s="795"/>
      <c r="BE65" s="795"/>
      <c r="BF65" s="795"/>
      <c r="BG65" s="803"/>
      <c r="BH65" s="258"/>
      <c r="BI65" s="258"/>
      <c r="BJ65" s="258"/>
      <c r="BK65" s="258"/>
      <c r="BL65" s="258"/>
      <c r="BM65" s="258"/>
      <c r="BN65" s="258"/>
      <c r="BO65" s="258"/>
      <c r="BP65" s="258"/>
      <c r="BQ65" s="258"/>
      <c r="BR65" s="258"/>
      <c r="BS65" s="258"/>
      <c r="BT65" s="258"/>
      <c r="BU65" s="258"/>
      <c r="BV65" s="258"/>
    </row>
    <row r="66" spans="1:74" ht="12" customHeight="1" x14ac:dyDescent="0.25">
      <c r="A66" s="259"/>
      <c r="B66" s="1006" t="str">
        <f>Dates!$G$2</f>
        <v>EIA completed modeling and analysis for this report on Thursday, October 3, 2024.</v>
      </c>
      <c r="C66" s="1007"/>
      <c r="D66" s="1007"/>
      <c r="E66" s="1007"/>
      <c r="F66" s="1007"/>
      <c r="G66" s="1007"/>
      <c r="H66" s="1007"/>
      <c r="I66" s="1007"/>
      <c r="J66" s="1007"/>
      <c r="K66" s="1007"/>
      <c r="L66" s="1007"/>
      <c r="M66" s="1007"/>
      <c r="N66" s="1007"/>
      <c r="O66" s="1007"/>
      <c r="P66" s="1007"/>
      <c r="Q66" s="1007"/>
      <c r="R66" s="909"/>
      <c r="S66" s="258"/>
      <c r="T66" s="258"/>
      <c r="U66" s="258"/>
      <c r="V66" s="258"/>
      <c r="W66" s="258"/>
      <c r="X66" s="258"/>
      <c r="Y66" s="258"/>
      <c r="Z66" s="258"/>
      <c r="AA66" s="258"/>
      <c r="AB66" s="258"/>
      <c r="AC66" s="258"/>
      <c r="AD66" s="258"/>
      <c r="AE66" s="258"/>
      <c r="AF66" s="258"/>
      <c r="AG66" s="258"/>
      <c r="AH66" s="258"/>
      <c r="AI66" s="258"/>
      <c r="AJ66" s="258"/>
      <c r="AK66" s="258"/>
      <c r="AL66" s="258"/>
      <c r="AM66" s="258"/>
      <c r="AN66" s="258"/>
      <c r="AO66" s="258"/>
      <c r="AP66" s="258"/>
      <c r="AQ66" s="258"/>
      <c r="AR66" s="258"/>
      <c r="AS66" s="258"/>
      <c r="AT66" s="258"/>
      <c r="AU66" s="258"/>
      <c r="AV66" s="258"/>
      <c r="AW66" s="258"/>
      <c r="AX66" s="258"/>
      <c r="AY66" s="258"/>
      <c r="AZ66" s="258"/>
      <c r="BA66" s="258"/>
      <c r="BB66" s="258"/>
      <c r="BC66" s="258"/>
      <c r="BD66" s="795"/>
      <c r="BE66" s="795"/>
      <c r="BF66" s="795"/>
      <c r="BG66" s="803"/>
      <c r="BH66" s="258"/>
      <c r="BI66" s="258"/>
      <c r="BJ66" s="258"/>
      <c r="BK66" s="258"/>
      <c r="BL66" s="258"/>
      <c r="BM66" s="258"/>
      <c r="BN66" s="258"/>
      <c r="BO66" s="258"/>
      <c r="BP66" s="258"/>
      <c r="BQ66" s="258"/>
      <c r="BR66" s="258"/>
      <c r="BS66" s="258"/>
      <c r="BT66" s="258"/>
      <c r="BU66" s="258"/>
      <c r="BV66" s="258"/>
    </row>
    <row r="67" spans="1:74" ht="13.35" customHeight="1" x14ac:dyDescent="0.25">
      <c r="A67" s="259"/>
      <c r="B67" s="997" t="s">
        <v>1452</v>
      </c>
      <c r="C67" s="998"/>
      <c r="D67" s="998"/>
      <c r="E67" s="998"/>
      <c r="F67" s="998"/>
      <c r="G67" s="998"/>
      <c r="H67" s="998"/>
      <c r="I67" s="998"/>
      <c r="J67" s="998"/>
      <c r="K67" s="998"/>
      <c r="L67" s="998"/>
      <c r="M67" s="998"/>
      <c r="N67" s="998"/>
      <c r="O67" s="998"/>
      <c r="P67" s="998"/>
      <c r="Q67" s="998"/>
      <c r="R67" s="903"/>
      <c r="S67" s="258"/>
      <c r="T67" s="258"/>
      <c r="U67" s="258"/>
      <c r="V67" s="258"/>
      <c r="W67" s="258"/>
      <c r="X67" s="258"/>
      <c r="Y67" s="258"/>
      <c r="Z67" s="258"/>
      <c r="AA67" s="258"/>
      <c r="AB67" s="258"/>
      <c r="AC67" s="258"/>
      <c r="AD67" s="258"/>
      <c r="AE67" s="258"/>
      <c r="AF67" s="258"/>
      <c r="AG67" s="258"/>
      <c r="AH67" s="258"/>
      <c r="AI67" s="258"/>
      <c r="AJ67" s="258"/>
      <c r="AK67" s="258"/>
      <c r="AL67" s="258"/>
      <c r="AM67" s="258"/>
      <c r="AN67" s="258"/>
      <c r="AO67" s="258"/>
      <c r="AP67" s="258"/>
      <c r="AQ67" s="258"/>
      <c r="AR67" s="258"/>
      <c r="AS67" s="258"/>
      <c r="AT67" s="258"/>
      <c r="AU67" s="258"/>
      <c r="AV67" s="258"/>
      <c r="AW67" s="258"/>
      <c r="AX67" s="258"/>
      <c r="AY67" s="258"/>
      <c r="AZ67" s="258"/>
      <c r="BA67" s="258"/>
      <c r="BB67" s="258"/>
      <c r="BC67" s="258"/>
      <c r="BD67" s="795"/>
      <c r="BE67" s="795"/>
      <c r="BF67" s="795"/>
      <c r="BG67" s="803"/>
      <c r="BH67" s="258"/>
      <c r="BI67" s="258"/>
      <c r="BJ67" s="258"/>
      <c r="BK67" s="258"/>
      <c r="BL67" s="258"/>
      <c r="BM67" s="258"/>
      <c r="BN67" s="258"/>
      <c r="BO67" s="258"/>
      <c r="BP67" s="258"/>
      <c r="BQ67" s="258"/>
      <c r="BR67" s="258"/>
      <c r="BS67" s="258"/>
      <c r="BT67" s="258"/>
      <c r="BU67" s="258"/>
      <c r="BV67" s="258"/>
    </row>
    <row r="68" spans="1:74" ht="22.35" customHeight="1" x14ac:dyDescent="0.25">
      <c r="A68" s="259"/>
      <c r="B68" s="1096" t="s">
        <v>1476</v>
      </c>
      <c r="C68" s="1097"/>
      <c r="D68" s="1097"/>
      <c r="E68" s="1097"/>
      <c r="F68" s="1097"/>
      <c r="G68" s="1097"/>
      <c r="H68" s="1097"/>
      <c r="I68" s="1097"/>
      <c r="J68" s="1097"/>
      <c r="K68" s="1097"/>
      <c r="L68" s="1097"/>
      <c r="M68" s="1097"/>
      <c r="N68" s="1097"/>
      <c r="O68" s="1097"/>
      <c r="P68" s="1097"/>
      <c r="Q68" s="1098"/>
      <c r="R68" s="903"/>
    </row>
    <row r="69" spans="1:74" ht="12" customHeight="1" x14ac:dyDescent="0.2">
      <c r="A69" s="259"/>
      <c r="B69" s="986" t="s">
        <v>844</v>
      </c>
      <c r="C69" s="986"/>
      <c r="D69" s="986"/>
      <c r="E69" s="986"/>
      <c r="F69" s="986"/>
      <c r="G69" s="986"/>
      <c r="H69" s="986"/>
      <c r="I69" s="986"/>
      <c r="J69" s="986"/>
      <c r="K69" s="986"/>
      <c r="L69" s="986"/>
      <c r="M69" s="986"/>
      <c r="N69" s="986"/>
      <c r="O69" s="986"/>
      <c r="P69" s="986"/>
      <c r="Q69" s="986"/>
      <c r="R69" s="986"/>
    </row>
    <row r="70" spans="1:74" ht="12" customHeight="1" x14ac:dyDescent="0.25">
      <c r="A70" s="259"/>
      <c r="B70" s="1100" t="s">
        <v>1471</v>
      </c>
      <c r="C70" s="1101"/>
      <c r="D70" s="1101"/>
      <c r="E70" s="1101"/>
      <c r="F70" s="1101"/>
      <c r="G70" s="1101"/>
      <c r="H70" s="1101"/>
      <c r="I70" s="1101"/>
      <c r="J70" s="1101"/>
      <c r="K70" s="1101"/>
      <c r="L70" s="1101"/>
      <c r="M70" s="1101"/>
      <c r="N70" s="1101"/>
      <c r="O70" s="1101"/>
      <c r="P70" s="1101"/>
      <c r="Q70" s="1102"/>
    </row>
    <row r="71" spans="1:74" ht="12" customHeight="1" x14ac:dyDescent="0.25">
      <c r="A71" s="259"/>
      <c r="B71" s="1090" t="s">
        <v>821</v>
      </c>
      <c r="C71" s="1091"/>
      <c r="D71" s="1091"/>
      <c r="E71" s="1091"/>
      <c r="F71" s="1091"/>
      <c r="G71" s="1091"/>
      <c r="H71" s="1091"/>
      <c r="I71" s="1091"/>
      <c r="J71" s="1091"/>
      <c r="K71" s="1091"/>
      <c r="L71" s="1091"/>
      <c r="M71" s="1091"/>
      <c r="N71" s="1091"/>
      <c r="O71" s="1091"/>
      <c r="P71" s="1091"/>
      <c r="Q71" s="1092"/>
    </row>
    <row r="72" spans="1:74" ht="13.2" x14ac:dyDescent="0.25">
      <c r="A72" s="259"/>
      <c r="B72" s="1103" t="s">
        <v>1483</v>
      </c>
      <c r="C72" s="1091"/>
      <c r="D72" s="1091"/>
      <c r="E72" s="1091"/>
      <c r="F72" s="1091"/>
      <c r="G72" s="1091"/>
      <c r="H72" s="1091"/>
      <c r="I72" s="1091"/>
      <c r="J72" s="1091"/>
      <c r="K72" s="1091"/>
      <c r="L72" s="1091"/>
      <c r="M72" s="1091"/>
      <c r="N72" s="1091"/>
      <c r="O72" s="1091"/>
      <c r="P72" s="1091"/>
      <c r="Q72" s="1102"/>
    </row>
    <row r="73" spans="1:74" ht="8.1" customHeight="1" x14ac:dyDescent="0.2"/>
  </sheetData>
  <mergeCells count="20">
    <mergeCell ref="B72:Q72"/>
    <mergeCell ref="A1:A2"/>
    <mergeCell ref="C3:N3"/>
    <mergeCell ref="O3:Z3"/>
    <mergeCell ref="AA3:AL3"/>
    <mergeCell ref="AM3:AX3"/>
    <mergeCell ref="B67:Q67"/>
    <mergeCell ref="B71:Q71"/>
    <mergeCell ref="B64:Q64"/>
    <mergeCell ref="BK3:BV3"/>
    <mergeCell ref="AY3:BJ3"/>
    <mergeCell ref="B66:Q66"/>
    <mergeCell ref="B68:Q68"/>
    <mergeCell ref="B60:Q60"/>
    <mergeCell ref="B61:Q61"/>
    <mergeCell ref="B62:Q62"/>
    <mergeCell ref="B63:Q63"/>
    <mergeCell ref="B70:Q70"/>
    <mergeCell ref="B59:Q59"/>
    <mergeCell ref="B69:R69"/>
  </mergeCells>
  <phoneticPr fontId="0" type="noConversion"/>
  <conditionalFormatting sqref="C59:P59">
    <cfRule type="cellIs" dxfId="2" priority="1" stopIfTrue="1" operator="notEqual">
      <formula>0</formula>
    </cfRule>
  </conditionalFormatting>
  <hyperlinks>
    <hyperlink ref="A1:A2" location="Contents!A1" display="Table of Contents" xr:uid="{00000000-0004-0000-1200-000000000000}"/>
  </hyperlinks>
  <pageMargins left="0.25" right="0.25" top="0.25" bottom="0.25" header="0.5" footer="0.5"/>
  <pageSetup scale="78"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BV100"/>
  <sheetViews>
    <sheetView showGridLines="0" zoomScaleNormal="100" workbookViewId="0">
      <pane xSplit="2" ySplit="4" topLeftCell="AV5" activePane="bottomRight" state="frozen"/>
      <selection pane="topRight" activeCell="C1" sqref="C1"/>
      <selection pane="bottomLeft" activeCell="A5" sqref="A5"/>
      <selection pane="bottomRight" activeCell="BG1" sqref="BG1:BG1048576"/>
    </sheetView>
  </sheetViews>
  <sheetFormatPr defaultColWidth="9.44140625" defaultRowHeight="12" customHeight="1" x14ac:dyDescent="0.3"/>
  <cols>
    <col min="1" max="1" width="12.44140625" style="327" customWidth="1"/>
    <col min="2" max="2" width="27.44140625" style="327" customWidth="1"/>
    <col min="3" max="31" width="6.5546875" style="248" customWidth="1"/>
    <col min="32" max="34" width="6.5546875" style="318" customWidth="1"/>
    <col min="35" max="55" width="6.5546875" style="248" customWidth="1"/>
    <col min="56" max="59" width="6.5546875" style="815" customWidth="1"/>
    <col min="60" max="74" width="6.5546875" style="248" customWidth="1"/>
    <col min="75" max="16384" width="9.44140625" style="327"/>
  </cols>
  <sheetData>
    <row r="1" spans="1:74" ht="12.75" customHeight="1" x14ac:dyDescent="0.3">
      <c r="A1" s="1008" t="s">
        <v>479</v>
      </c>
      <c r="B1" s="357" t="s">
        <v>928</v>
      </c>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7"/>
      <c r="AI1" s="247"/>
      <c r="AJ1" s="247"/>
      <c r="AK1" s="247"/>
      <c r="AL1" s="247"/>
      <c r="AM1" s="247"/>
      <c r="AN1" s="247"/>
      <c r="AO1" s="247"/>
      <c r="AP1" s="247"/>
      <c r="AQ1" s="247"/>
      <c r="AR1" s="247"/>
      <c r="AS1" s="247"/>
      <c r="AT1" s="247"/>
      <c r="AU1" s="247"/>
      <c r="AV1" s="247"/>
      <c r="AW1" s="247"/>
      <c r="AX1" s="247"/>
      <c r="AY1" s="247"/>
      <c r="AZ1" s="247"/>
      <c r="BA1" s="247"/>
      <c r="BB1" s="247"/>
      <c r="BC1" s="247"/>
      <c r="BD1" s="789"/>
      <c r="BE1" s="789"/>
      <c r="BF1" s="789"/>
      <c r="BG1" s="789"/>
      <c r="BH1" s="247"/>
      <c r="BI1" s="247"/>
      <c r="BJ1" s="247"/>
      <c r="BK1" s="247"/>
      <c r="BL1" s="247"/>
      <c r="BM1" s="247"/>
      <c r="BN1" s="247"/>
      <c r="BO1" s="247"/>
      <c r="BP1" s="247"/>
      <c r="BQ1" s="247"/>
      <c r="BR1" s="247"/>
      <c r="BS1" s="247"/>
      <c r="BT1" s="247"/>
      <c r="BU1" s="247"/>
      <c r="BV1" s="247"/>
    </row>
    <row r="2" spans="1:74" ht="12.75" customHeight="1" x14ac:dyDescent="0.3">
      <c r="A2" s="1009"/>
      <c r="B2" s="358" t="str">
        <f>"U.S. Energy Information Administration  |  Short-Term Energy Outlook - "&amp;Dates!$D$1</f>
        <v>U.S. Energy Information Administration  |  Short-Term Energy Outlook - October 2024</v>
      </c>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312"/>
      <c r="AG2" s="312"/>
      <c r="AH2" s="312"/>
      <c r="AI2" s="249"/>
      <c r="AJ2" s="249"/>
      <c r="AK2" s="249"/>
      <c r="AL2" s="249"/>
      <c r="AM2" s="249"/>
      <c r="AN2" s="249"/>
      <c r="AO2" s="249"/>
      <c r="AP2" s="249"/>
      <c r="AQ2" s="249"/>
      <c r="AR2" s="249"/>
      <c r="AS2" s="249"/>
      <c r="AT2" s="249"/>
      <c r="AU2" s="249"/>
      <c r="AV2" s="249"/>
      <c r="AW2" s="249"/>
      <c r="AX2" s="249"/>
      <c r="AY2" s="249"/>
      <c r="AZ2" s="249"/>
      <c r="BA2" s="249"/>
      <c r="BB2" s="249"/>
      <c r="BC2" s="249"/>
      <c r="BD2" s="804"/>
      <c r="BE2" s="804"/>
      <c r="BF2" s="804"/>
      <c r="BG2" s="804"/>
      <c r="BH2" s="249"/>
      <c r="BI2" s="249"/>
      <c r="BJ2" s="249"/>
      <c r="BK2" s="249"/>
      <c r="BL2" s="249"/>
      <c r="BM2" s="249"/>
      <c r="BN2" s="249"/>
      <c r="BO2" s="249"/>
      <c r="BP2" s="249"/>
      <c r="BQ2" s="249"/>
      <c r="BR2" s="249"/>
      <c r="BS2" s="249"/>
      <c r="BT2" s="249"/>
      <c r="BU2" s="249"/>
      <c r="BV2" s="249"/>
    </row>
    <row r="3" spans="1:74" ht="12.75" customHeight="1" x14ac:dyDescent="0.3">
      <c r="A3" s="356" t="s">
        <v>781</v>
      </c>
      <c r="B3" s="330"/>
      <c r="C3" s="1104">
        <f>Dates!D3</f>
        <v>2020</v>
      </c>
      <c r="D3" s="1012"/>
      <c r="E3" s="1012"/>
      <c r="F3" s="1012"/>
      <c r="G3" s="1012"/>
      <c r="H3" s="1012"/>
      <c r="I3" s="1012"/>
      <c r="J3" s="1012"/>
      <c r="K3" s="1012"/>
      <c r="L3" s="1012"/>
      <c r="M3" s="1012"/>
      <c r="N3" s="1089"/>
      <c r="O3" s="1011">
        <f>C3+1</f>
        <v>2021</v>
      </c>
      <c r="P3" s="1012"/>
      <c r="Q3" s="1012"/>
      <c r="R3" s="1012"/>
      <c r="S3" s="1012"/>
      <c r="T3" s="1012"/>
      <c r="U3" s="1012"/>
      <c r="V3" s="1012"/>
      <c r="W3" s="1012"/>
      <c r="X3" s="1012"/>
      <c r="Y3" s="1012"/>
      <c r="Z3" s="1089"/>
      <c r="AA3" s="1011">
        <f>O3+1</f>
        <v>2022</v>
      </c>
      <c r="AB3" s="1012"/>
      <c r="AC3" s="1012"/>
      <c r="AD3" s="1012"/>
      <c r="AE3" s="1012"/>
      <c r="AF3" s="1012"/>
      <c r="AG3" s="1012"/>
      <c r="AH3" s="1012"/>
      <c r="AI3" s="1012"/>
      <c r="AJ3" s="1012"/>
      <c r="AK3" s="1012"/>
      <c r="AL3" s="1089"/>
      <c r="AM3" s="1011">
        <f>AA3+1</f>
        <v>2023</v>
      </c>
      <c r="AN3" s="1012"/>
      <c r="AO3" s="1012"/>
      <c r="AP3" s="1012"/>
      <c r="AQ3" s="1012"/>
      <c r="AR3" s="1012"/>
      <c r="AS3" s="1012"/>
      <c r="AT3" s="1012"/>
      <c r="AU3" s="1012"/>
      <c r="AV3" s="1012"/>
      <c r="AW3" s="1012"/>
      <c r="AX3" s="1089"/>
      <c r="AY3" s="1011">
        <f>AM3+1</f>
        <v>2024</v>
      </c>
      <c r="AZ3" s="1012"/>
      <c r="BA3" s="1012"/>
      <c r="BB3" s="1012"/>
      <c r="BC3" s="1012"/>
      <c r="BD3" s="1012"/>
      <c r="BE3" s="1012"/>
      <c r="BF3" s="1012"/>
      <c r="BG3" s="1012"/>
      <c r="BH3" s="1012"/>
      <c r="BI3" s="1012"/>
      <c r="BJ3" s="1089"/>
      <c r="BK3" s="1011">
        <f>AY3+1</f>
        <v>2025</v>
      </c>
      <c r="BL3" s="1012"/>
      <c r="BM3" s="1012"/>
      <c r="BN3" s="1012"/>
      <c r="BO3" s="1012"/>
      <c r="BP3" s="1012"/>
      <c r="BQ3" s="1012"/>
      <c r="BR3" s="1012"/>
      <c r="BS3" s="1012"/>
      <c r="BT3" s="1012"/>
      <c r="BU3" s="1012"/>
      <c r="BV3" s="1089"/>
    </row>
    <row r="4" spans="1:74" ht="12" customHeight="1" x14ac:dyDescent="0.3">
      <c r="A4" s="362" t="str">
        <f>TEXT(Dates!$D$2,"dddd, mmmm d, yyyy")</f>
        <v>Thursday, October 3, 2024</v>
      </c>
      <c r="B4" s="33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687"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2" customHeight="1" x14ac:dyDescent="0.3">
      <c r="A5" s="329"/>
      <c r="B5" s="328" t="s">
        <v>1068</v>
      </c>
      <c r="C5" s="253"/>
      <c r="D5" s="514"/>
      <c r="E5" s="514"/>
      <c r="F5" s="514"/>
      <c r="G5" s="514"/>
      <c r="H5" s="514"/>
      <c r="I5" s="514"/>
      <c r="J5" s="514"/>
      <c r="K5" s="514"/>
      <c r="L5" s="514"/>
      <c r="M5" s="514"/>
      <c r="N5" s="254"/>
      <c r="O5" s="253"/>
      <c r="P5" s="514"/>
      <c r="Q5" s="514"/>
      <c r="R5" s="514"/>
      <c r="S5" s="514"/>
      <c r="T5" s="514"/>
      <c r="U5" s="514"/>
      <c r="V5" s="514"/>
      <c r="W5" s="514"/>
      <c r="X5" s="514"/>
      <c r="Y5" s="514"/>
      <c r="Z5" s="254"/>
      <c r="AA5" s="253"/>
      <c r="AB5" s="514"/>
      <c r="AC5" s="514"/>
      <c r="AD5" s="514"/>
      <c r="AE5" s="514"/>
      <c r="AF5" s="514"/>
      <c r="AG5" s="514"/>
      <c r="AH5" s="514"/>
      <c r="AI5" s="514"/>
      <c r="AJ5" s="514"/>
      <c r="AK5" s="514"/>
      <c r="AL5" s="254"/>
      <c r="AM5" s="253"/>
      <c r="AN5" s="514"/>
      <c r="AO5" s="514"/>
      <c r="AP5" s="514"/>
      <c r="AQ5" s="514"/>
      <c r="AR5" s="514"/>
      <c r="AS5" s="514"/>
      <c r="AT5" s="514"/>
      <c r="AU5" s="514"/>
      <c r="AV5" s="514"/>
      <c r="AW5" s="514"/>
      <c r="AX5" s="254"/>
      <c r="AY5" s="253"/>
      <c r="AZ5" s="514"/>
      <c r="BA5" s="514"/>
      <c r="BB5" s="514"/>
      <c r="BC5" s="514"/>
      <c r="BD5" s="805"/>
      <c r="BE5" s="805"/>
      <c r="BF5" s="805"/>
      <c r="BG5" s="805"/>
      <c r="BH5" s="519"/>
      <c r="BI5" s="519"/>
      <c r="BJ5" s="519"/>
      <c r="BK5" s="520"/>
      <c r="BL5" s="519"/>
      <c r="BM5" s="519"/>
      <c r="BN5" s="519"/>
      <c r="BO5" s="519"/>
      <c r="BP5" s="519"/>
      <c r="BQ5" s="519"/>
      <c r="BR5" s="519"/>
      <c r="BS5" s="519"/>
      <c r="BT5" s="519"/>
      <c r="BU5" s="519"/>
      <c r="BV5" s="519"/>
    </row>
    <row r="6" spans="1:74" s="531" customFormat="1" ht="12" customHeight="1" x14ac:dyDescent="0.3">
      <c r="A6" s="530"/>
      <c r="B6" s="533" t="s">
        <v>1062</v>
      </c>
      <c r="C6" s="340"/>
      <c r="D6" s="340"/>
      <c r="E6" s="340"/>
      <c r="F6" s="340"/>
      <c r="G6" s="340"/>
      <c r="H6" s="340"/>
      <c r="I6" s="340"/>
      <c r="J6" s="340"/>
      <c r="K6" s="340"/>
      <c r="L6" s="340"/>
      <c r="M6" s="340"/>
      <c r="N6" s="340"/>
      <c r="O6" s="340"/>
      <c r="P6" s="340"/>
      <c r="Q6" s="340"/>
      <c r="R6" s="340"/>
      <c r="S6" s="340"/>
      <c r="T6" s="340"/>
      <c r="U6" s="340"/>
      <c r="V6" s="340"/>
      <c r="W6" s="340"/>
      <c r="X6" s="340"/>
      <c r="Y6" s="340"/>
      <c r="Z6" s="340"/>
      <c r="AA6" s="340"/>
      <c r="AB6" s="340"/>
      <c r="AC6" s="529"/>
      <c r="AD6" s="529"/>
      <c r="AE6" s="529"/>
      <c r="AF6" s="529"/>
      <c r="AG6" s="529"/>
      <c r="AH6" s="529"/>
      <c r="AI6" s="529"/>
      <c r="AJ6" s="529"/>
      <c r="AK6" s="529"/>
      <c r="AL6" s="529"/>
      <c r="AM6" s="529"/>
      <c r="AN6" s="529"/>
      <c r="AO6" s="529"/>
      <c r="AP6" s="529"/>
      <c r="AQ6" s="529"/>
      <c r="AR6" s="529"/>
      <c r="AS6" s="529"/>
      <c r="AT6" s="529"/>
      <c r="AU6" s="529"/>
      <c r="AV6" s="529"/>
      <c r="AW6" s="529"/>
      <c r="AX6" s="529"/>
      <c r="AY6" s="529"/>
      <c r="AZ6" s="529"/>
      <c r="BA6" s="529"/>
      <c r="BB6" s="529"/>
      <c r="BC6" s="529"/>
      <c r="BD6" s="776"/>
      <c r="BE6" s="776"/>
      <c r="BF6" s="776"/>
      <c r="BG6" s="776"/>
      <c r="BH6" s="508"/>
      <c r="BI6" s="508"/>
      <c r="BJ6" s="508"/>
      <c r="BK6" s="508"/>
      <c r="BL6" s="508"/>
      <c r="BM6" s="508"/>
      <c r="BN6" s="508"/>
      <c r="BO6" s="508"/>
      <c r="BP6" s="508"/>
      <c r="BQ6" s="508"/>
      <c r="BR6" s="508"/>
      <c r="BS6" s="508"/>
      <c r="BT6" s="508"/>
      <c r="BU6" s="508"/>
      <c r="BV6" s="508"/>
    </row>
    <row r="7" spans="1:74" ht="12" customHeight="1" x14ac:dyDescent="0.3">
      <c r="A7" s="329" t="s">
        <v>784</v>
      </c>
      <c r="B7" s="532" t="s">
        <v>1046</v>
      </c>
      <c r="C7" s="515">
        <v>463.57080000000002</v>
      </c>
      <c r="D7" s="515">
        <v>464.87020000000001</v>
      </c>
      <c r="E7" s="515">
        <v>465.83850000000001</v>
      </c>
      <c r="F7" s="515">
        <v>466.98070000000001</v>
      </c>
      <c r="G7" s="515">
        <v>468.80770000000001</v>
      </c>
      <c r="H7" s="515">
        <v>468.55470000000003</v>
      </c>
      <c r="I7" s="515">
        <v>468.63159999999999</v>
      </c>
      <c r="J7" s="515">
        <v>468.61700000000002</v>
      </c>
      <c r="K7" s="515">
        <v>468.56169999999997</v>
      </c>
      <c r="L7" s="515">
        <v>468.1979</v>
      </c>
      <c r="M7" s="515">
        <v>468.51670000000001</v>
      </c>
      <c r="N7" s="515">
        <v>468.15949999999998</v>
      </c>
      <c r="O7" s="515">
        <v>468.14159999999998</v>
      </c>
      <c r="P7" s="515">
        <v>468.12060000000002</v>
      </c>
      <c r="Q7" s="515">
        <v>468.26100000000002</v>
      </c>
      <c r="R7" s="515">
        <v>468.5847</v>
      </c>
      <c r="S7" s="515">
        <v>468.54660000000001</v>
      </c>
      <c r="T7" s="515">
        <v>469.06670000000003</v>
      </c>
      <c r="U7" s="515">
        <v>469.96789999999999</v>
      </c>
      <c r="V7" s="515">
        <v>470.66410000000002</v>
      </c>
      <c r="W7" s="515">
        <v>470.50979999999998</v>
      </c>
      <c r="X7" s="515">
        <v>471.7885</v>
      </c>
      <c r="Y7" s="515">
        <v>471.8152</v>
      </c>
      <c r="Z7" s="515">
        <v>473.4588</v>
      </c>
      <c r="AA7" s="515">
        <v>479.64890000000003</v>
      </c>
      <c r="AB7" s="515">
        <v>479.6934</v>
      </c>
      <c r="AC7" s="515">
        <v>479.3648</v>
      </c>
      <c r="AD7" s="515">
        <v>479.43270000000001</v>
      </c>
      <c r="AE7" s="515">
        <v>481.55290000000002</v>
      </c>
      <c r="AF7" s="515">
        <v>482.71510000000001</v>
      </c>
      <c r="AG7" s="515">
        <v>483.77749999999997</v>
      </c>
      <c r="AH7" s="515">
        <v>483.68079999999998</v>
      </c>
      <c r="AI7" s="515">
        <v>483.65350000000001</v>
      </c>
      <c r="AJ7" s="515">
        <v>483.65350000000001</v>
      </c>
      <c r="AK7" s="515">
        <v>483.97699999999998</v>
      </c>
      <c r="AL7" s="515">
        <v>483.61470000000003</v>
      </c>
      <c r="AM7" s="515">
        <v>484.85059999999999</v>
      </c>
      <c r="AN7" s="515">
        <v>486.03859999999997</v>
      </c>
      <c r="AO7" s="515">
        <v>486.06299999999999</v>
      </c>
      <c r="AP7" s="515">
        <v>487.63220000000001</v>
      </c>
      <c r="AQ7" s="515">
        <v>486.74250000000001</v>
      </c>
      <c r="AR7" s="515">
        <v>487.7097</v>
      </c>
      <c r="AS7" s="515">
        <v>488.5147</v>
      </c>
      <c r="AT7" s="515">
        <v>488.5147</v>
      </c>
      <c r="AU7" s="515">
        <v>488.13170000000002</v>
      </c>
      <c r="AV7" s="515">
        <v>488.13290000000001</v>
      </c>
      <c r="AW7" s="515">
        <v>488.82470000000001</v>
      </c>
      <c r="AX7" s="515">
        <v>488.90089999999998</v>
      </c>
      <c r="AY7" s="515">
        <v>488.25229999999999</v>
      </c>
      <c r="AZ7" s="515">
        <v>488.25229999999999</v>
      </c>
      <c r="BA7" s="515">
        <v>487.54899999999998</v>
      </c>
      <c r="BB7" s="515">
        <v>487.61200000000002</v>
      </c>
      <c r="BC7" s="515">
        <v>487.75880000000001</v>
      </c>
      <c r="BD7" s="720">
        <v>486.35469999999998</v>
      </c>
      <c r="BE7" s="720">
        <v>486.99160000000001</v>
      </c>
      <c r="BF7" s="720">
        <v>487.05959999999999</v>
      </c>
      <c r="BG7" s="720">
        <v>487.23689999999999</v>
      </c>
      <c r="BH7" s="502">
        <v>487.75389999999999</v>
      </c>
      <c r="BI7" s="502">
        <v>487.88389999999998</v>
      </c>
      <c r="BJ7" s="502">
        <v>487.7697</v>
      </c>
      <c r="BK7" s="502">
        <v>487.71600000000001</v>
      </c>
      <c r="BL7" s="502">
        <v>487.71600000000001</v>
      </c>
      <c r="BM7" s="502">
        <v>486.96679999999998</v>
      </c>
      <c r="BN7" s="502">
        <v>486.99009999999998</v>
      </c>
      <c r="BO7" s="502">
        <v>488.5104</v>
      </c>
      <c r="BP7" s="502">
        <v>489.19240000000002</v>
      </c>
      <c r="BQ7" s="502">
        <v>490.11259999999999</v>
      </c>
      <c r="BR7" s="502">
        <v>490.30560000000003</v>
      </c>
      <c r="BS7" s="502">
        <v>490.30560000000003</v>
      </c>
      <c r="BT7" s="502">
        <v>490.30560000000003</v>
      </c>
      <c r="BU7" s="502">
        <v>490.42160000000001</v>
      </c>
      <c r="BV7" s="502">
        <v>489.78199999999998</v>
      </c>
    </row>
    <row r="8" spans="1:74" ht="12" customHeight="1" x14ac:dyDescent="0.3">
      <c r="A8" s="329" t="s">
        <v>785</v>
      </c>
      <c r="B8" s="532" t="s">
        <v>474</v>
      </c>
      <c r="C8" s="515">
        <v>222.41399999999999</v>
      </c>
      <c r="D8" s="515">
        <v>222.3715</v>
      </c>
      <c r="E8" s="515">
        <v>221.49709999999999</v>
      </c>
      <c r="F8" s="515">
        <v>221.5171</v>
      </c>
      <c r="G8" s="515">
        <v>220.7971</v>
      </c>
      <c r="H8" s="515">
        <v>219.43020000000001</v>
      </c>
      <c r="I8" s="515">
        <v>219.43020000000001</v>
      </c>
      <c r="J8" s="515">
        <v>218.2902</v>
      </c>
      <c r="K8" s="515">
        <v>217.13220000000001</v>
      </c>
      <c r="L8" s="515">
        <v>215.9932</v>
      </c>
      <c r="M8" s="515">
        <v>215.58019999999999</v>
      </c>
      <c r="N8" s="515">
        <v>213.9503</v>
      </c>
      <c r="O8" s="515">
        <v>213.1018</v>
      </c>
      <c r="P8" s="515">
        <v>213.1018</v>
      </c>
      <c r="Q8" s="515">
        <v>212.553</v>
      </c>
      <c r="R8" s="515">
        <v>212.21100000000001</v>
      </c>
      <c r="S8" s="515">
        <v>211.6525</v>
      </c>
      <c r="T8" s="515">
        <v>210.68039999999999</v>
      </c>
      <c r="U8" s="515">
        <v>210.68039999999999</v>
      </c>
      <c r="V8" s="515">
        <v>210.68039999999999</v>
      </c>
      <c r="W8" s="515">
        <v>210.68039999999999</v>
      </c>
      <c r="X8" s="515">
        <v>209.7774</v>
      </c>
      <c r="Y8" s="515">
        <v>209.76480000000001</v>
      </c>
      <c r="Z8" s="515">
        <v>208.32599999999999</v>
      </c>
      <c r="AA8" s="515">
        <v>200.59809999999999</v>
      </c>
      <c r="AB8" s="515">
        <v>200.5686</v>
      </c>
      <c r="AC8" s="515">
        <v>199.3766</v>
      </c>
      <c r="AD8" s="515">
        <v>198.9316</v>
      </c>
      <c r="AE8" s="515">
        <v>197.4076</v>
      </c>
      <c r="AF8" s="515">
        <v>194.4196</v>
      </c>
      <c r="AG8" s="515">
        <v>194.4376</v>
      </c>
      <c r="AH8" s="515">
        <v>193.4126</v>
      </c>
      <c r="AI8" s="515">
        <v>190.98159999999999</v>
      </c>
      <c r="AJ8" s="515">
        <v>190.98159999999999</v>
      </c>
      <c r="AK8" s="515">
        <v>190.8271</v>
      </c>
      <c r="AL8" s="515">
        <v>187.87209999999999</v>
      </c>
      <c r="AM8" s="515">
        <v>185.39940000000001</v>
      </c>
      <c r="AN8" s="515">
        <v>185.3888</v>
      </c>
      <c r="AO8" s="515">
        <v>184.5839</v>
      </c>
      <c r="AP8" s="515">
        <v>184.5839</v>
      </c>
      <c r="AQ8" s="515">
        <v>183.09190000000001</v>
      </c>
      <c r="AR8" s="515">
        <v>180.93870000000001</v>
      </c>
      <c r="AS8" s="515">
        <v>180.28980000000001</v>
      </c>
      <c r="AT8" s="515">
        <v>179.6765</v>
      </c>
      <c r="AU8" s="515">
        <v>178.8115</v>
      </c>
      <c r="AV8" s="515">
        <v>178.32650000000001</v>
      </c>
      <c r="AW8" s="515">
        <v>178.32650000000001</v>
      </c>
      <c r="AX8" s="515">
        <v>177.01849999999999</v>
      </c>
      <c r="AY8" s="515">
        <v>177.01849999999999</v>
      </c>
      <c r="AZ8" s="515">
        <v>177.01849999999999</v>
      </c>
      <c r="BA8" s="515">
        <v>176.845</v>
      </c>
      <c r="BB8" s="515">
        <v>176.21889999999999</v>
      </c>
      <c r="BC8" s="515">
        <v>175.72290000000001</v>
      </c>
      <c r="BD8" s="720">
        <v>175.5429</v>
      </c>
      <c r="BE8" s="720">
        <v>175.5429</v>
      </c>
      <c r="BF8" s="720">
        <v>175.5429</v>
      </c>
      <c r="BG8" s="720">
        <v>175.5429</v>
      </c>
      <c r="BH8" s="502">
        <v>175.5429</v>
      </c>
      <c r="BI8" s="502">
        <v>175.55590000000001</v>
      </c>
      <c r="BJ8" s="502">
        <v>174.87690000000001</v>
      </c>
      <c r="BK8" s="502">
        <v>174.87690000000001</v>
      </c>
      <c r="BL8" s="502">
        <v>174.87690000000001</v>
      </c>
      <c r="BM8" s="502">
        <v>174.87690000000001</v>
      </c>
      <c r="BN8" s="502">
        <v>174.87690000000001</v>
      </c>
      <c r="BO8" s="502">
        <v>172.86080000000001</v>
      </c>
      <c r="BP8" s="502">
        <v>171.5453</v>
      </c>
      <c r="BQ8" s="502">
        <v>169.74529999999999</v>
      </c>
      <c r="BR8" s="502">
        <v>169.74529999999999</v>
      </c>
      <c r="BS8" s="502">
        <v>169.74529999999999</v>
      </c>
      <c r="BT8" s="502">
        <v>169.74529999999999</v>
      </c>
      <c r="BU8" s="502">
        <v>169.74529999999999</v>
      </c>
      <c r="BV8" s="502">
        <v>163.67590000000001</v>
      </c>
    </row>
    <row r="9" spans="1:74" ht="12" customHeight="1" x14ac:dyDescent="0.3">
      <c r="A9" s="329" t="s">
        <v>786</v>
      </c>
      <c r="B9" s="532" t="s">
        <v>314</v>
      </c>
      <c r="C9" s="515">
        <v>27.3613</v>
      </c>
      <c r="D9" s="515">
        <v>27.3413</v>
      </c>
      <c r="E9" s="515">
        <v>27.109300000000001</v>
      </c>
      <c r="F9" s="515">
        <v>27.1082</v>
      </c>
      <c r="G9" s="515">
        <v>27.106400000000001</v>
      </c>
      <c r="H9" s="515">
        <v>27.105799999999999</v>
      </c>
      <c r="I9" s="515">
        <v>27.108599999999999</v>
      </c>
      <c r="J9" s="515">
        <v>27.108599999999999</v>
      </c>
      <c r="K9" s="515">
        <v>27.098199999999999</v>
      </c>
      <c r="L9" s="515">
        <v>27.070900000000002</v>
      </c>
      <c r="M9" s="515">
        <v>27.070900000000002</v>
      </c>
      <c r="N9" s="515">
        <v>26.179600000000001</v>
      </c>
      <c r="O9" s="515">
        <v>27.3688</v>
      </c>
      <c r="P9" s="515">
        <v>27.3687</v>
      </c>
      <c r="Q9" s="515">
        <v>27.369199999999999</v>
      </c>
      <c r="R9" s="515">
        <v>27.367699999999999</v>
      </c>
      <c r="S9" s="515">
        <v>27.366599999999998</v>
      </c>
      <c r="T9" s="515">
        <v>26.842700000000001</v>
      </c>
      <c r="U9" s="515">
        <v>26.825299999999999</v>
      </c>
      <c r="V9" s="515">
        <v>26.827100000000002</v>
      </c>
      <c r="W9" s="515">
        <v>26.8201</v>
      </c>
      <c r="X9" s="515">
        <v>26.8035</v>
      </c>
      <c r="Y9" s="515">
        <v>26.7849</v>
      </c>
      <c r="Z9" s="515">
        <v>26.783000000000001</v>
      </c>
      <c r="AA9" s="515">
        <v>29.762799999999999</v>
      </c>
      <c r="AB9" s="515">
        <v>29.762799999999999</v>
      </c>
      <c r="AC9" s="515">
        <v>29.722100000000001</v>
      </c>
      <c r="AD9" s="515">
        <v>29.599799999999998</v>
      </c>
      <c r="AE9" s="515">
        <v>29.605599999999999</v>
      </c>
      <c r="AF9" s="515">
        <v>29.437100000000001</v>
      </c>
      <c r="AG9" s="515">
        <v>29.4358</v>
      </c>
      <c r="AH9" s="515">
        <v>29.440300000000001</v>
      </c>
      <c r="AI9" s="515">
        <v>29.3536</v>
      </c>
      <c r="AJ9" s="515">
        <v>29.323499999999999</v>
      </c>
      <c r="AK9" s="515">
        <v>29.292899999999999</v>
      </c>
      <c r="AL9" s="515">
        <v>29.2455</v>
      </c>
      <c r="AM9" s="515">
        <v>28.180499999999999</v>
      </c>
      <c r="AN9" s="515">
        <v>28.183599999999998</v>
      </c>
      <c r="AO9" s="515">
        <v>28.1751</v>
      </c>
      <c r="AP9" s="515">
        <v>28.177600000000002</v>
      </c>
      <c r="AQ9" s="515">
        <v>28.135000000000002</v>
      </c>
      <c r="AR9" s="515">
        <v>27.988299999999999</v>
      </c>
      <c r="AS9" s="515">
        <v>27.9908</v>
      </c>
      <c r="AT9" s="515">
        <v>28.0016</v>
      </c>
      <c r="AU9" s="515">
        <v>28.003799999999998</v>
      </c>
      <c r="AV9" s="515">
        <v>28.003799999999998</v>
      </c>
      <c r="AW9" s="515">
        <v>28.000599999999999</v>
      </c>
      <c r="AX9" s="515">
        <v>27.9895</v>
      </c>
      <c r="AY9" s="515">
        <v>27.963000000000001</v>
      </c>
      <c r="AZ9" s="515">
        <v>27.963000000000001</v>
      </c>
      <c r="BA9" s="515">
        <v>27.965399999999999</v>
      </c>
      <c r="BB9" s="515">
        <v>27.964500000000001</v>
      </c>
      <c r="BC9" s="515">
        <v>27.956499999999998</v>
      </c>
      <c r="BD9" s="720">
        <v>27.857500000000002</v>
      </c>
      <c r="BE9" s="720">
        <v>27.857800000000001</v>
      </c>
      <c r="BF9" s="720">
        <v>27.8978</v>
      </c>
      <c r="BG9" s="720">
        <v>27.8978</v>
      </c>
      <c r="BH9" s="502">
        <v>27.907399999999999</v>
      </c>
      <c r="BI9" s="502">
        <v>27.907399999999999</v>
      </c>
      <c r="BJ9" s="502">
        <v>27.466999999999999</v>
      </c>
      <c r="BK9" s="502">
        <v>27.466999999999999</v>
      </c>
      <c r="BL9" s="502">
        <v>27.466999999999999</v>
      </c>
      <c r="BM9" s="502">
        <v>27.466999999999999</v>
      </c>
      <c r="BN9" s="502">
        <v>27.466999999999999</v>
      </c>
      <c r="BO9" s="502">
        <v>27.466999999999999</v>
      </c>
      <c r="BP9" s="502">
        <v>26.471699999999998</v>
      </c>
      <c r="BQ9" s="502">
        <v>26.471699999999998</v>
      </c>
      <c r="BR9" s="502">
        <v>26.471699999999998</v>
      </c>
      <c r="BS9" s="502">
        <v>26.471699999999998</v>
      </c>
      <c r="BT9" s="502">
        <v>26.471699999999998</v>
      </c>
      <c r="BU9" s="502">
        <v>26.471699999999998</v>
      </c>
      <c r="BV9" s="502">
        <v>26.250699999999998</v>
      </c>
    </row>
    <row r="10" spans="1:74" ht="12" customHeight="1" x14ac:dyDescent="0.3">
      <c r="A10" s="329" t="s">
        <v>787</v>
      </c>
      <c r="B10" s="532" t="s">
        <v>1051</v>
      </c>
      <c r="C10" s="515">
        <v>0.36430000000000001</v>
      </c>
      <c r="D10" s="515">
        <v>0.36430000000000001</v>
      </c>
      <c r="E10" s="515">
        <v>0.36430000000000001</v>
      </c>
      <c r="F10" s="515">
        <v>0.36430000000000001</v>
      </c>
      <c r="G10" s="515">
        <v>0.36430000000000001</v>
      </c>
      <c r="H10" s="515">
        <v>0.36430000000000001</v>
      </c>
      <c r="I10" s="515">
        <v>0.36430000000000001</v>
      </c>
      <c r="J10" s="515">
        <v>0.36430000000000001</v>
      </c>
      <c r="K10" s="515">
        <v>0.36430000000000001</v>
      </c>
      <c r="L10" s="515">
        <v>0.36430000000000001</v>
      </c>
      <c r="M10" s="515">
        <v>0.36430000000000001</v>
      </c>
      <c r="N10" s="515">
        <v>0.36430000000000001</v>
      </c>
      <c r="O10" s="515">
        <v>0.36430000000000001</v>
      </c>
      <c r="P10" s="515">
        <v>0.36430000000000001</v>
      </c>
      <c r="Q10" s="515">
        <v>0.36430000000000001</v>
      </c>
      <c r="R10" s="515">
        <v>0.36430000000000001</v>
      </c>
      <c r="S10" s="515">
        <v>0.36430000000000001</v>
      </c>
      <c r="T10" s="515">
        <v>0.36430000000000001</v>
      </c>
      <c r="U10" s="515">
        <v>0.36430000000000001</v>
      </c>
      <c r="V10" s="515">
        <v>0.36430000000000001</v>
      </c>
      <c r="W10" s="515">
        <v>0.36430000000000001</v>
      </c>
      <c r="X10" s="515">
        <v>0.36430000000000001</v>
      </c>
      <c r="Y10" s="515">
        <v>0.36430000000000001</v>
      </c>
      <c r="Z10" s="515">
        <v>0.36430000000000001</v>
      </c>
      <c r="AA10" s="515">
        <v>0.36430000000000001</v>
      </c>
      <c r="AB10" s="515">
        <v>0.36430000000000001</v>
      </c>
      <c r="AC10" s="515">
        <v>0.36430000000000001</v>
      </c>
      <c r="AD10" s="515">
        <v>0.36430000000000001</v>
      </c>
      <c r="AE10" s="515">
        <v>0.36430000000000001</v>
      </c>
      <c r="AF10" s="515">
        <v>0.36430000000000001</v>
      </c>
      <c r="AG10" s="515">
        <v>0.36430000000000001</v>
      </c>
      <c r="AH10" s="515">
        <v>0.36430000000000001</v>
      </c>
      <c r="AI10" s="515">
        <v>0.36430000000000001</v>
      </c>
      <c r="AJ10" s="515">
        <v>0.36430000000000001</v>
      </c>
      <c r="AK10" s="515">
        <v>0.36430000000000001</v>
      </c>
      <c r="AL10" s="515">
        <v>0.36430000000000001</v>
      </c>
      <c r="AM10" s="515">
        <v>0.36430000000000001</v>
      </c>
      <c r="AN10" s="515">
        <v>0.36430000000000001</v>
      </c>
      <c r="AO10" s="515">
        <v>0.36430000000000001</v>
      </c>
      <c r="AP10" s="515">
        <v>0.36430000000000001</v>
      </c>
      <c r="AQ10" s="515">
        <v>0.36430000000000001</v>
      </c>
      <c r="AR10" s="515">
        <v>0.36430000000000001</v>
      </c>
      <c r="AS10" s="515">
        <v>0.36430000000000001</v>
      </c>
      <c r="AT10" s="515">
        <v>0.36430000000000001</v>
      </c>
      <c r="AU10" s="515">
        <v>0.36430000000000001</v>
      </c>
      <c r="AV10" s="515">
        <v>0.36430000000000001</v>
      </c>
      <c r="AW10" s="515">
        <v>0.36430000000000001</v>
      </c>
      <c r="AX10" s="515">
        <v>0.36430000000000001</v>
      </c>
      <c r="AY10" s="515">
        <v>0.36430000000000001</v>
      </c>
      <c r="AZ10" s="515">
        <v>0.36430000000000001</v>
      </c>
      <c r="BA10" s="515">
        <v>0.36430000000000001</v>
      </c>
      <c r="BB10" s="515">
        <v>0.33629999999999999</v>
      </c>
      <c r="BC10" s="515">
        <v>0.33629999999999999</v>
      </c>
      <c r="BD10" s="720">
        <v>0.33629999999999999</v>
      </c>
      <c r="BE10" s="720">
        <v>0.33629999999999999</v>
      </c>
      <c r="BF10" s="720">
        <v>0.33629999999999999</v>
      </c>
      <c r="BG10" s="720">
        <v>0.33629999999999999</v>
      </c>
      <c r="BH10" s="502">
        <v>0.33629999999999999</v>
      </c>
      <c r="BI10" s="502">
        <v>0.33629999999999999</v>
      </c>
      <c r="BJ10" s="502">
        <v>0.33629999999999999</v>
      </c>
      <c r="BK10" s="502">
        <v>0.33629999999999999</v>
      </c>
      <c r="BL10" s="502">
        <v>0.33629999999999999</v>
      </c>
      <c r="BM10" s="502">
        <v>0.33629999999999999</v>
      </c>
      <c r="BN10" s="502">
        <v>0.33629999999999999</v>
      </c>
      <c r="BO10" s="502">
        <v>0.33629999999999999</v>
      </c>
      <c r="BP10" s="502">
        <v>0.33629999999999999</v>
      </c>
      <c r="BQ10" s="502">
        <v>0.33629999999999999</v>
      </c>
      <c r="BR10" s="502">
        <v>0.33629999999999999</v>
      </c>
      <c r="BS10" s="502">
        <v>0.33629999999999999</v>
      </c>
      <c r="BT10" s="502">
        <v>0.33629999999999999</v>
      </c>
      <c r="BU10" s="502">
        <v>0.33629999999999999</v>
      </c>
      <c r="BV10" s="502">
        <v>0.33629999999999999</v>
      </c>
    </row>
    <row r="11" spans="1:74" s="531" customFormat="1" ht="12" customHeight="1" x14ac:dyDescent="0.3">
      <c r="A11" s="530"/>
      <c r="B11" s="533" t="s">
        <v>1063</v>
      </c>
      <c r="C11" s="340"/>
      <c r="D11" s="340"/>
      <c r="E11" s="340"/>
      <c r="F11" s="340"/>
      <c r="G11" s="340"/>
      <c r="H11" s="340"/>
      <c r="I11" s="340"/>
      <c r="J11" s="340"/>
      <c r="K11" s="340"/>
      <c r="L11" s="340"/>
      <c r="M11" s="340"/>
      <c r="N11" s="340"/>
      <c r="O11" s="340"/>
      <c r="P11" s="340"/>
      <c r="Q11" s="340"/>
      <c r="R11" s="340"/>
      <c r="S11" s="340"/>
      <c r="T11" s="340"/>
      <c r="U11" s="340"/>
      <c r="V11" s="340"/>
      <c r="W11" s="340"/>
      <c r="X11" s="340"/>
      <c r="Y11" s="340"/>
      <c r="Z11" s="340"/>
      <c r="AA11" s="340"/>
      <c r="AB11" s="340"/>
      <c r="AC11" s="340"/>
      <c r="AD11" s="340"/>
      <c r="AE11" s="340"/>
      <c r="AF11" s="340"/>
      <c r="AG11" s="340"/>
      <c r="AH11" s="340"/>
      <c r="AI11" s="340"/>
      <c r="AJ11" s="340"/>
      <c r="AK11" s="340"/>
      <c r="AL11" s="340"/>
      <c r="AM11" s="340"/>
      <c r="AN11" s="340"/>
      <c r="AO11" s="340"/>
      <c r="AP11" s="340"/>
      <c r="AQ11" s="340"/>
      <c r="AR11" s="340"/>
      <c r="AS11" s="340"/>
      <c r="AT11" s="340"/>
      <c r="AU11" s="340"/>
      <c r="AV11" s="340"/>
      <c r="AW11" s="340"/>
      <c r="AX11" s="340"/>
      <c r="AY11" s="340"/>
      <c r="AZ11" s="340"/>
      <c r="BA11" s="340"/>
      <c r="BB11" s="340"/>
      <c r="BC11" s="340"/>
      <c r="BD11" s="776"/>
      <c r="BE11" s="776"/>
      <c r="BF11" s="776"/>
      <c r="BG11" s="776"/>
      <c r="BH11" s="508"/>
      <c r="BI11" s="508"/>
      <c r="BJ11" s="508"/>
      <c r="BK11" s="508"/>
      <c r="BL11" s="508"/>
      <c r="BM11" s="508"/>
      <c r="BN11" s="508"/>
      <c r="BO11" s="508"/>
      <c r="BP11" s="508"/>
      <c r="BQ11" s="508"/>
      <c r="BR11" s="508"/>
      <c r="BS11" s="508"/>
      <c r="BT11" s="508"/>
      <c r="BU11" s="508"/>
      <c r="BV11" s="508"/>
    </row>
    <row r="12" spans="1:74" ht="12" customHeight="1" x14ac:dyDescent="0.3">
      <c r="A12" s="329" t="s">
        <v>788</v>
      </c>
      <c r="B12" s="525" t="s">
        <v>1041</v>
      </c>
      <c r="C12" s="515">
        <v>104.47190000000001</v>
      </c>
      <c r="D12" s="515">
        <v>104.5492</v>
      </c>
      <c r="E12" s="515">
        <v>106.08410000000001</v>
      </c>
      <c r="F12" s="515">
        <v>106.36409999999999</v>
      </c>
      <c r="G12" s="515">
        <v>107.2223</v>
      </c>
      <c r="H12" s="515">
        <v>107.6035</v>
      </c>
      <c r="I12" s="515">
        <v>107.8145</v>
      </c>
      <c r="J12" s="515">
        <v>108.3463</v>
      </c>
      <c r="K12" s="515">
        <v>109.1229</v>
      </c>
      <c r="L12" s="515">
        <v>109.4468</v>
      </c>
      <c r="M12" s="515">
        <v>111.17910000000001</v>
      </c>
      <c r="N12" s="515">
        <v>118.0311</v>
      </c>
      <c r="O12" s="515">
        <v>118.8746</v>
      </c>
      <c r="P12" s="515">
        <v>119.84139999999999</v>
      </c>
      <c r="Q12" s="515">
        <v>120.9743</v>
      </c>
      <c r="R12" s="515">
        <v>121.7433</v>
      </c>
      <c r="S12" s="515">
        <v>123.08159999999999</v>
      </c>
      <c r="T12" s="515">
        <v>124.72920000000001</v>
      </c>
      <c r="U12" s="515">
        <v>125.997</v>
      </c>
      <c r="V12" s="515">
        <v>126.33540000000001</v>
      </c>
      <c r="W12" s="515">
        <v>126.6836</v>
      </c>
      <c r="X12" s="515">
        <v>128.09989999999999</v>
      </c>
      <c r="Y12" s="515">
        <v>129.22550000000001</v>
      </c>
      <c r="Z12" s="515">
        <v>132.62889999999999</v>
      </c>
      <c r="AA12" s="515">
        <v>133.58449999999999</v>
      </c>
      <c r="AB12" s="515">
        <v>133.84450000000001</v>
      </c>
      <c r="AC12" s="515">
        <v>134.95349999999999</v>
      </c>
      <c r="AD12" s="515">
        <v>137.25729999999999</v>
      </c>
      <c r="AE12" s="515">
        <v>137.4513</v>
      </c>
      <c r="AF12" s="515">
        <v>137.88050000000001</v>
      </c>
      <c r="AG12" s="515">
        <v>137.8725</v>
      </c>
      <c r="AH12" s="515">
        <v>137.87809999999999</v>
      </c>
      <c r="AI12" s="515">
        <v>137.87809999999999</v>
      </c>
      <c r="AJ12" s="515">
        <v>137.8981</v>
      </c>
      <c r="AK12" s="515">
        <v>139.5986</v>
      </c>
      <c r="AL12" s="515">
        <v>141.27529999999999</v>
      </c>
      <c r="AM12" s="515">
        <v>141.40729999999999</v>
      </c>
      <c r="AN12" s="515">
        <v>142.1208</v>
      </c>
      <c r="AO12" s="515">
        <v>142.53360000000001</v>
      </c>
      <c r="AP12" s="515">
        <v>142.8502</v>
      </c>
      <c r="AQ12" s="515">
        <v>143.6345</v>
      </c>
      <c r="AR12" s="515">
        <v>143.60489999999999</v>
      </c>
      <c r="AS12" s="515">
        <v>144.1044</v>
      </c>
      <c r="AT12" s="515">
        <v>144.19239999999999</v>
      </c>
      <c r="AU12" s="515">
        <v>144.29599999999999</v>
      </c>
      <c r="AV12" s="515">
        <v>145.10910000000001</v>
      </c>
      <c r="AW12" s="515">
        <v>145.10910000000001</v>
      </c>
      <c r="AX12" s="515">
        <v>147.3218</v>
      </c>
      <c r="AY12" s="515">
        <v>148.53020000000001</v>
      </c>
      <c r="AZ12" s="515">
        <v>148.73169999999999</v>
      </c>
      <c r="BA12" s="515">
        <v>148.89169999999999</v>
      </c>
      <c r="BB12" s="515">
        <v>150.0206</v>
      </c>
      <c r="BC12" s="515">
        <v>150.1061</v>
      </c>
      <c r="BD12" s="720">
        <v>150.1361</v>
      </c>
      <c r="BE12" s="720">
        <v>150.8366</v>
      </c>
      <c r="BF12" s="720">
        <v>150.9366</v>
      </c>
      <c r="BG12" s="720">
        <v>151.65819999999999</v>
      </c>
      <c r="BH12" s="502">
        <v>152.042</v>
      </c>
      <c r="BI12" s="502">
        <v>152.05459999999999</v>
      </c>
      <c r="BJ12" s="502">
        <v>153.90280000000001</v>
      </c>
      <c r="BK12" s="502">
        <v>153.90280000000001</v>
      </c>
      <c r="BL12" s="502">
        <v>154.25899999999999</v>
      </c>
      <c r="BM12" s="502">
        <v>155.56620000000001</v>
      </c>
      <c r="BN12" s="502">
        <v>155.56620000000001</v>
      </c>
      <c r="BO12" s="502">
        <v>155.95529999999999</v>
      </c>
      <c r="BP12" s="502">
        <v>156.15780000000001</v>
      </c>
      <c r="BQ12" s="502">
        <v>156.15780000000001</v>
      </c>
      <c r="BR12" s="502">
        <v>156.27099999999999</v>
      </c>
      <c r="BS12" s="502">
        <v>157.6696</v>
      </c>
      <c r="BT12" s="502">
        <v>158.32419999999999</v>
      </c>
      <c r="BU12" s="502">
        <v>158.72049999999999</v>
      </c>
      <c r="BV12" s="502">
        <v>161.46969999999999</v>
      </c>
    </row>
    <row r="13" spans="1:74" ht="12" customHeight="1" x14ac:dyDescent="0.3">
      <c r="A13" s="329" t="s">
        <v>789</v>
      </c>
      <c r="B13" s="525" t="s">
        <v>1057</v>
      </c>
      <c r="C13" s="515">
        <v>36.6387</v>
      </c>
      <c r="D13" s="515">
        <v>37.062100000000001</v>
      </c>
      <c r="E13" s="515">
        <v>37.292499999999997</v>
      </c>
      <c r="F13" s="515">
        <v>37.963099999999997</v>
      </c>
      <c r="G13" s="515">
        <v>38.328899999999997</v>
      </c>
      <c r="H13" s="515">
        <v>39.409799999999997</v>
      </c>
      <c r="I13" s="515">
        <v>39.997799999999998</v>
      </c>
      <c r="J13" s="515">
        <v>40.601900000000001</v>
      </c>
      <c r="K13" s="515">
        <v>41.210900000000002</v>
      </c>
      <c r="L13" s="515">
        <v>41.580500000000001</v>
      </c>
      <c r="M13" s="515">
        <v>42.446899999999999</v>
      </c>
      <c r="N13" s="515">
        <v>45.838099999999997</v>
      </c>
      <c r="O13" s="515">
        <v>46.484299999999998</v>
      </c>
      <c r="P13" s="515">
        <v>47.177999999999997</v>
      </c>
      <c r="Q13" s="515">
        <v>48.7928</v>
      </c>
      <c r="R13" s="515">
        <v>49.304699999999997</v>
      </c>
      <c r="S13" s="515">
        <v>49.969499999999996</v>
      </c>
      <c r="T13" s="515">
        <v>50.695500000000003</v>
      </c>
      <c r="U13" s="515">
        <v>51.642800000000001</v>
      </c>
      <c r="V13" s="515">
        <v>53.119799999999998</v>
      </c>
      <c r="W13" s="515">
        <v>54.140500000000003</v>
      </c>
      <c r="X13" s="515">
        <v>54.960700000000003</v>
      </c>
      <c r="Y13" s="515">
        <v>55.974899999999998</v>
      </c>
      <c r="Z13" s="515">
        <v>59.529200000000003</v>
      </c>
      <c r="AA13" s="515">
        <v>60.788200000000003</v>
      </c>
      <c r="AB13" s="515">
        <v>61.111400000000003</v>
      </c>
      <c r="AC13" s="515">
        <v>62.0869</v>
      </c>
      <c r="AD13" s="515">
        <v>62.541499999999999</v>
      </c>
      <c r="AE13" s="515">
        <v>63.302300000000002</v>
      </c>
      <c r="AF13" s="515">
        <v>64.515199999999993</v>
      </c>
      <c r="AG13" s="515">
        <v>65.101799999999997</v>
      </c>
      <c r="AH13" s="515">
        <v>65.804699999999997</v>
      </c>
      <c r="AI13" s="515">
        <v>66.587800000000001</v>
      </c>
      <c r="AJ13" s="515">
        <v>67.123699999999999</v>
      </c>
      <c r="AK13" s="515">
        <v>67.950999999999993</v>
      </c>
      <c r="AL13" s="515">
        <v>70.767799999999994</v>
      </c>
      <c r="AM13" s="515">
        <v>72.231899999999996</v>
      </c>
      <c r="AN13" s="515">
        <v>72.784199999999998</v>
      </c>
      <c r="AO13" s="515">
        <v>73.327299999999994</v>
      </c>
      <c r="AP13" s="515">
        <v>74.261099999999999</v>
      </c>
      <c r="AQ13" s="515">
        <v>75.361000000000004</v>
      </c>
      <c r="AR13" s="515">
        <v>76.980999999999995</v>
      </c>
      <c r="AS13" s="515">
        <v>78.305999999999997</v>
      </c>
      <c r="AT13" s="515">
        <v>79.026499999999999</v>
      </c>
      <c r="AU13" s="515">
        <v>79.984499999999997</v>
      </c>
      <c r="AV13" s="515">
        <v>81.749399999999994</v>
      </c>
      <c r="AW13" s="515">
        <v>82.744399999999999</v>
      </c>
      <c r="AX13" s="515">
        <v>89.833699999999993</v>
      </c>
      <c r="AY13" s="515">
        <v>92.357299999999995</v>
      </c>
      <c r="AZ13" s="515">
        <v>92.940799999999996</v>
      </c>
      <c r="BA13" s="515">
        <v>95.670199999999994</v>
      </c>
      <c r="BB13" s="515">
        <v>97.068100000000001</v>
      </c>
      <c r="BC13" s="515">
        <v>99.4499</v>
      </c>
      <c r="BD13" s="720">
        <v>101.8164</v>
      </c>
      <c r="BE13" s="720">
        <v>102.5752</v>
      </c>
      <c r="BF13" s="720">
        <v>107.0654</v>
      </c>
      <c r="BG13" s="720">
        <v>113.3006</v>
      </c>
      <c r="BH13" s="502">
        <v>117.7109</v>
      </c>
      <c r="BI13" s="502">
        <v>120.3575</v>
      </c>
      <c r="BJ13" s="502">
        <v>127.717</v>
      </c>
      <c r="BK13" s="502">
        <v>129.55240000000001</v>
      </c>
      <c r="BL13" s="502">
        <v>130.31489999999999</v>
      </c>
      <c r="BM13" s="502">
        <v>131.3433</v>
      </c>
      <c r="BN13" s="502">
        <v>133.04839999999999</v>
      </c>
      <c r="BO13" s="502">
        <v>133.63849999999999</v>
      </c>
      <c r="BP13" s="502">
        <v>136.71700000000001</v>
      </c>
      <c r="BQ13" s="502">
        <v>137.05330000000001</v>
      </c>
      <c r="BR13" s="502">
        <v>138.56469999999999</v>
      </c>
      <c r="BS13" s="502">
        <v>139.8194</v>
      </c>
      <c r="BT13" s="502">
        <v>141.3982</v>
      </c>
      <c r="BU13" s="502">
        <v>142.9599</v>
      </c>
      <c r="BV13" s="502">
        <v>153.23159999999999</v>
      </c>
    </row>
    <row r="14" spans="1:74" ht="12" customHeight="1" x14ac:dyDescent="0.3">
      <c r="A14" s="329" t="s">
        <v>790</v>
      </c>
      <c r="B14" s="532" t="s">
        <v>1058</v>
      </c>
      <c r="C14" s="515">
        <v>1.7479</v>
      </c>
      <c r="D14" s="515">
        <v>1.7479</v>
      </c>
      <c r="E14" s="515">
        <v>1.7479</v>
      </c>
      <c r="F14" s="515">
        <v>1.7479</v>
      </c>
      <c r="G14" s="515">
        <v>1.7479</v>
      </c>
      <c r="H14" s="515">
        <v>1.7479</v>
      </c>
      <c r="I14" s="515">
        <v>1.7479</v>
      </c>
      <c r="J14" s="515">
        <v>1.7479</v>
      </c>
      <c r="K14" s="515">
        <v>1.7479</v>
      </c>
      <c r="L14" s="515">
        <v>1.7479</v>
      </c>
      <c r="M14" s="515">
        <v>1.7479</v>
      </c>
      <c r="N14" s="515">
        <v>1.7479</v>
      </c>
      <c r="O14" s="515">
        <v>1.7399</v>
      </c>
      <c r="P14" s="515">
        <v>1.7399</v>
      </c>
      <c r="Q14" s="515">
        <v>1.7399</v>
      </c>
      <c r="R14" s="515">
        <v>1.7399</v>
      </c>
      <c r="S14" s="515">
        <v>1.7399</v>
      </c>
      <c r="T14" s="515">
        <v>1.7399</v>
      </c>
      <c r="U14" s="515">
        <v>1.5599000000000001</v>
      </c>
      <c r="V14" s="515">
        <v>1.5599000000000001</v>
      </c>
      <c r="W14" s="515">
        <v>1.5599000000000001</v>
      </c>
      <c r="X14" s="515">
        <v>1.4799</v>
      </c>
      <c r="Y14" s="515">
        <v>1.4799</v>
      </c>
      <c r="Z14" s="515">
        <v>1.48</v>
      </c>
      <c r="AA14" s="515">
        <v>1.48</v>
      </c>
      <c r="AB14" s="515">
        <v>1.48</v>
      </c>
      <c r="AC14" s="515">
        <v>1.48</v>
      </c>
      <c r="AD14" s="515">
        <v>1.48</v>
      </c>
      <c r="AE14" s="515">
        <v>1.48</v>
      </c>
      <c r="AF14" s="515">
        <v>1.48</v>
      </c>
      <c r="AG14" s="515">
        <v>1.48</v>
      </c>
      <c r="AH14" s="515">
        <v>1.48</v>
      </c>
      <c r="AI14" s="515">
        <v>1.48</v>
      </c>
      <c r="AJ14" s="515">
        <v>1.48</v>
      </c>
      <c r="AK14" s="515">
        <v>1.48</v>
      </c>
      <c r="AL14" s="515">
        <v>1.48</v>
      </c>
      <c r="AM14" s="515">
        <v>1.48</v>
      </c>
      <c r="AN14" s="515">
        <v>1.48</v>
      </c>
      <c r="AO14" s="515">
        <v>1.48</v>
      </c>
      <c r="AP14" s="515">
        <v>1.48</v>
      </c>
      <c r="AQ14" s="515">
        <v>1.48</v>
      </c>
      <c r="AR14" s="515">
        <v>1.48</v>
      </c>
      <c r="AS14" s="515">
        <v>1.48</v>
      </c>
      <c r="AT14" s="515">
        <v>1.48</v>
      </c>
      <c r="AU14" s="515">
        <v>1.48</v>
      </c>
      <c r="AV14" s="515">
        <v>1.48</v>
      </c>
      <c r="AW14" s="515">
        <v>1.48</v>
      </c>
      <c r="AX14" s="515">
        <v>1.48</v>
      </c>
      <c r="AY14" s="515">
        <v>1.48</v>
      </c>
      <c r="AZ14" s="515">
        <v>1.48</v>
      </c>
      <c r="BA14" s="515">
        <v>1.48</v>
      </c>
      <c r="BB14" s="515">
        <v>1.48</v>
      </c>
      <c r="BC14" s="515">
        <v>1.48</v>
      </c>
      <c r="BD14" s="720">
        <v>1.48</v>
      </c>
      <c r="BE14" s="720">
        <v>1.48</v>
      </c>
      <c r="BF14" s="720">
        <v>1.48</v>
      </c>
      <c r="BG14" s="720">
        <v>1.48</v>
      </c>
      <c r="BH14" s="502">
        <v>1.3919999999999999</v>
      </c>
      <c r="BI14" s="502">
        <v>1.3919999999999999</v>
      </c>
      <c r="BJ14" s="502">
        <v>1.3919999999999999</v>
      </c>
      <c r="BK14" s="502">
        <v>1.3919999999999999</v>
      </c>
      <c r="BL14" s="502">
        <v>1.3919999999999999</v>
      </c>
      <c r="BM14" s="502">
        <v>1.3919999999999999</v>
      </c>
      <c r="BN14" s="502">
        <v>1.3919999999999999</v>
      </c>
      <c r="BO14" s="502">
        <v>1.3919999999999999</v>
      </c>
      <c r="BP14" s="502">
        <v>1.3919999999999999</v>
      </c>
      <c r="BQ14" s="502">
        <v>1.3919999999999999</v>
      </c>
      <c r="BR14" s="502">
        <v>1.3919999999999999</v>
      </c>
      <c r="BS14" s="502">
        <v>1.3919999999999999</v>
      </c>
      <c r="BT14" s="502">
        <v>1.3919999999999999</v>
      </c>
      <c r="BU14" s="502">
        <v>1.3919999999999999</v>
      </c>
      <c r="BV14" s="502">
        <v>1.3919999999999999</v>
      </c>
    </row>
    <row r="15" spans="1:74" ht="12" customHeight="1" x14ac:dyDescent="0.3">
      <c r="A15" s="329" t="s">
        <v>793</v>
      </c>
      <c r="B15" s="532" t="s">
        <v>1043</v>
      </c>
      <c r="C15" s="515">
        <v>2.5053000000000001</v>
      </c>
      <c r="D15" s="515">
        <v>2.5053000000000001</v>
      </c>
      <c r="E15" s="515">
        <v>2.5053000000000001</v>
      </c>
      <c r="F15" s="515">
        <v>2.5013999999999998</v>
      </c>
      <c r="G15" s="515">
        <v>2.5013999999999998</v>
      </c>
      <c r="H15" s="515">
        <v>2.5225</v>
      </c>
      <c r="I15" s="515">
        <v>2.5225</v>
      </c>
      <c r="J15" s="515">
        <v>2.5225</v>
      </c>
      <c r="K15" s="515">
        <v>2.5225</v>
      </c>
      <c r="L15" s="515">
        <v>2.5225</v>
      </c>
      <c r="M15" s="515">
        <v>2.5225</v>
      </c>
      <c r="N15" s="515">
        <v>2.5225</v>
      </c>
      <c r="O15" s="515">
        <v>2.5225</v>
      </c>
      <c r="P15" s="515">
        <v>2.5225</v>
      </c>
      <c r="Q15" s="515">
        <v>2.5225</v>
      </c>
      <c r="R15" s="515">
        <v>2.5225</v>
      </c>
      <c r="S15" s="515">
        <v>2.5225</v>
      </c>
      <c r="T15" s="515">
        <v>2.5225</v>
      </c>
      <c r="U15" s="515">
        <v>2.5225</v>
      </c>
      <c r="V15" s="515">
        <v>2.5225</v>
      </c>
      <c r="W15" s="515">
        <v>2.5225</v>
      </c>
      <c r="X15" s="515">
        <v>2.5225</v>
      </c>
      <c r="Y15" s="515">
        <v>2.5225</v>
      </c>
      <c r="Z15" s="515">
        <v>2.5225</v>
      </c>
      <c r="AA15" s="515">
        <v>2.5928</v>
      </c>
      <c r="AB15" s="515">
        <v>2.5928</v>
      </c>
      <c r="AC15" s="515">
        <v>2.5928</v>
      </c>
      <c r="AD15" s="515">
        <v>2.6097999999999999</v>
      </c>
      <c r="AE15" s="515">
        <v>2.6097999999999999</v>
      </c>
      <c r="AF15" s="515">
        <v>2.6097999999999999</v>
      </c>
      <c r="AG15" s="515">
        <v>2.6394000000000002</v>
      </c>
      <c r="AH15" s="515">
        <v>2.6613000000000002</v>
      </c>
      <c r="AI15" s="515">
        <v>2.6613000000000002</v>
      </c>
      <c r="AJ15" s="515">
        <v>2.6204999999999998</v>
      </c>
      <c r="AK15" s="515">
        <v>2.6486000000000001</v>
      </c>
      <c r="AL15" s="515">
        <v>2.6486000000000001</v>
      </c>
      <c r="AM15" s="515">
        <v>2.6576</v>
      </c>
      <c r="AN15" s="515">
        <v>2.6576</v>
      </c>
      <c r="AO15" s="515">
        <v>2.6233</v>
      </c>
      <c r="AP15" s="515">
        <v>2.6842999999999999</v>
      </c>
      <c r="AQ15" s="515">
        <v>2.6842999999999999</v>
      </c>
      <c r="AR15" s="515">
        <v>2.6842999999999999</v>
      </c>
      <c r="AS15" s="515">
        <v>2.6842999999999999</v>
      </c>
      <c r="AT15" s="515">
        <v>2.6718000000000002</v>
      </c>
      <c r="AU15" s="515">
        <v>2.6958000000000002</v>
      </c>
      <c r="AV15" s="515">
        <v>2.6958000000000002</v>
      </c>
      <c r="AW15" s="515">
        <v>2.6958000000000002</v>
      </c>
      <c r="AX15" s="515">
        <v>2.6958000000000002</v>
      </c>
      <c r="AY15" s="515">
        <v>2.6958000000000002</v>
      </c>
      <c r="AZ15" s="515">
        <v>2.6958000000000002</v>
      </c>
      <c r="BA15" s="515">
        <v>2.6958000000000002</v>
      </c>
      <c r="BB15" s="515">
        <v>2.6958000000000002</v>
      </c>
      <c r="BC15" s="515">
        <v>2.6958000000000002</v>
      </c>
      <c r="BD15" s="720">
        <v>2.6958000000000002</v>
      </c>
      <c r="BE15" s="720">
        <v>2.6958000000000002</v>
      </c>
      <c r="BF15" s="720">
        <v>2.6958000000000002</v>
      </c>
      <c r="BG15" s="720">
        <v>2.6958000000000002</v>
      </c>
      <c r="BH15" s="502">
        <v>2.6958000000000002</v>
      </c>
      <c r="BI15" s="502">
        <v>2.6958000000000002</v>
      </c>
      <c r="BJ15" s="502">
        <v>2.6958000000000002</v>
      </c>
      <c r="BK15" s="502">
        <v>2.6958000000000002</v>
      </c>
      <c r="BL15" s="502">
        <v>2.6958000000000002</v>
      </c>
      <c r="BM15" s="502">
        <v>2.6958000000000002</v>
      </c>
      <c r="BN15" s="502">
        <v>2.6958000000000002</v>
      </c>
      <c r="BO15" s="502">
        <v>2.6958000000000002</v>
      </c>
      <c r="BP15" s="502">
        <v>2.6958000000000002</v>
      </c>
      <c r="BQ15" s="502">
        <v>2.6958000000000002</v>
      </c>
      <c r="BR15" s="502">
        <v>2.6958000000000002</v>
      </c>
      <c r="BS15" s="502">
        <v>2.6958000000000002</v>
      </c>
      <c r="BT15" s="502">
        <v>2.6958000000000002</v>
      </c>
      <c r="BU15" s="502">
        <v>2.6958000000000002</v>
      </c>
      <c r="BV15" s="502">
        <v>2.6958000000000002</v>
      </c>
    </row>
    <row r="16" spans="1:74" ht="12" customHeight="1" x14ac:dyDescent="0.3">
      <c r="A16" s="329" t="s">
        <v>792</v>
      </c>
      <c r="B16" s="532" t="s">
        <v>1044</v>
      </c>
      <c r="C16" s="515">
        <v>3.9201000000000001</v>
      </c>
      <c r="D16" s="515">
        <v>3.9201000000000001</v>
      </c>
      <c r="E16" s="515">
        <v>3.9192</v>
      </c>
      <c r="F16" s="515">
        <v>3.9192</v>
      </c>
      <c r="G16" s="515">
        <v>3.9182000000000001</v>
      </c>
      <c r="H16" s="515">
        <v>3.8414999999999999</v>
      </c>
      <c r="I16" s="515">
        <v>3.8414999999999999</v>
      </c>
      <c r="J16" s="515">
        <v>3.8431000000000002</v>
      </c>
      <c r="K16" s="515">
        <v>3.8445</v>
      </c>
      <c r="L16" s="515">
        <v>3.8418000000000001</v>
      </c>
      <c r="M16" s="515">
        <v>3.8418000000000001</v>
      </c>
      <c r="N16" s="515">
        <v>3.8351999999999999</v>
      </c>
      <c r="O16" s="515">
        <v>3.6907000000000001</v>
      </c>
      <c r="P16" s="515">
        <v>3.69</v>
      </c>
      <c r="Q16" s="515">
        <v>3.6804000000000001</v>
      </c>
      <c r="R16" s="515">
        <v>3.6804000000000001</v>
      </c>
      <c r="S16" s="515">
        <v>3.6692</v>
      </c>
      <c r="T16" s="515">
        <v>3.6598999999999999</v>
      </c>
      <c r="U16" s="515">
        <v>3.6576</v>
      </c>
      <c r="V16" s="515">
        <v>3.6576</v>
      </c>
      <c r="W16" s="515">
        <v>3.6463000000000001</v>
      </c>
      <c r="X16" s="515">
        <v>3.6562999999999999</v>
      </c>
      <c r="Y16" s="515">
        <v>3.6534</v>
      </c>
      <c r="Z16" s="515">
        <v>3.6520999999999999</v>
      </c>
      <c r="AA16" s="515">
        <v>3.0531000000000001</v>
      </c>
      <c r="AB16" s="515">
        <v>3.0516999999999999</v>
      </c>
      <c r="AC16" s="515">
        <v>3.0371000000000001</v>
      </c>
      <c r="AD16" s="515">
        <v>3.0371000000000001</v>
      </c>
      <c r="AE16" s="515">
        <v>3.0343</v>
      </c>
      <c r="AF16" s="515">
        <v>3.0377999999999998</v>
      </c>
      <c r="AG16" s="515">
        <v>2.9784000000000002</v>
      </c>
      <c r="AH16" s="515">
        <v>2.9784000000000002</v>
      </c>
      <c r="AI16" s="515">
        <v>2.9698000000000002</v>
      </c>
      <c r="AJ16" s="515">
        <v>2.9666000000000001</v>
      </c>
      <c r="AK16" s="515">
        <v>2.9544000000000001</v>
      </c>
      <c r="AL16" s="515">
        <v>2.9224000000000001</v>
      </c>
      <c r="AM16" s="515">
        <v>2.8653</v>
      </c>
      <c r="AN16" s="515">
        <v>2.7637</v>
      </c>
      <c r="AO16" s="515">
        <v>2.7637</v>
      </c>
      <c r="AP16" s="515">
        <v>2.7637</v>
      </c>
      <c r="AQ16" s="515">
        <v>2.7637</v>
      </c>
      <c r="AR16" s="515">
        <v>2.7637</v>
      </c>
      <c r="AS16" s="515">
        <v>2.7637</v>
      </c>
      <c r="AT16" s="515">
        <v>2.7597</v>
      </c>
      <c r="AU16" s="515">
        <v>2.7597</v>
      </c>
      <c r="AV16" s="515">
        <v>2.7530999999999999</v>
      </c>
      <c r="AW16" s="515">
        <v>2.7553000000000001</v>
      </c>
      <c r="AX16" s="515">
        <v>2.7374999999999998</v>
      </c>
      <c r="AY16" s="515">
        <v>2.7286999999999999</v>
      </c>
      <c r="AZ16" s="515">
        <v>2.7286999999999999</v>
      </c>
      <c r="BA16" s="515">
        <v>2.7286999999999999</v>
      </c>
      <c r="BB16" s="515">
        <v>2.7006999999999999</v>
      </c>
      <c r="BC16" s="515">
        <v>2.6899000000000002</v>
      </c>
      <c r="BD16" s="720">
        <v>2.6899000000000002</v>
      </c>
      <c r="BE16" s="720">
        <v>2.6899000000000002</v>
      </c>
      <c r="BF16" s="720">
        <v>2.6930999999999998</v>
      </c>
      <c r="BG16" s="720">
        <v>2.6957</v>
      </c>
      <c r="BH16" s="502">
        <v>2.6987000000000001</v>
      </c>
      <c r="BI16" s="502">
        <v>2.7014999999999998</v>
      </c>
      <c r="BJ16" s="502">
        <v>2.7054999999999998</v>
      </c>
      <c r="BK16" s="502">
        <v>2.7054999999999998</v>
      </c>
      <c r="BL16" s="502">
        <v>2.7054999999999998</v>
      </c>
      <c r="BM16" s="502">
        <v>2.7054999999999998</v>
      </c>
      <c r="BN16" s="502">
        <v>2.7054999999999998</v>
      </c>
      <c r="BO16" s="502">
        <v>2.7054999999999998</v>
      </c>
      <c r="BP16" s="502">
        <v>2.7374999999999998</v>
      </c>
      <c r="BQ16" s="502">
        <v>2.7374999999999998</v>
      </c>
      <c r="BR16" s="502">
        <v>2.7374999999999998</v>
      </c>
      <c r="BS16" s="502">
        <v>2.7374999999999998</v>
      </c>
      <c r="BT16" s="502">
        <v>2.7294999999999998</v>
      </c>
      <c r="BU16" s="502">
        <v>2.7294999999999998</v>
      </c>
      <c r="BV16" s="502">
        <v>2.7294999999999998</v>
      </c>
    </row>
    <row r="17" spans="1:74" ht="12" customHeight="1" x14ac:dyDescent="0.3">
      <c r="A17" s="329" t="s">
        <v>791</v>
      </c>
      <c r="B17" s="532" t="s">
        <v>1045</v>
      </c>
      <c r="C17" s="515">
        <v>2.7109999999999999</v>
      </c>
      <c r="D17" s="515">
        <v>2.673</v>
      </c>
      <c r="E17" s="515">
        <v>2.673</v>
      </c>
      <c r="F17" s="515">
        <v>2.673</v>
      </c>
      <c r="G17" s="515">
        <v>2.673</v>
      </c>
      <c r="H17" s="515">
        <v>2.6593</v>
      </c>
      <c r="I17" s="515">
        <v>2.6593</v>
      </c>
      <c r="J17" s="515">
        <v>2.6972999999999998</v>
      </c>
      <c r="K17" s="515">
        <v>2.6972999999999998</v>
      </c>
      <c r="L17" s="515">
        <v>2.6972999999999998</v>
      </c>
      <c r="M17" s="515">
        <v>2.6972999999999998</v>
      </c>
      <c r="N17" s="515">
        <v>2.6972999999999998</v>
      </c>
      <c r="O17" s="515">
        <v>2.5929000000000002</v>
      </c>
      <c r="P17" s="515">
        <v>2.5929000000000002</v>
      </c>
      <c r="Q17" s="515">
        <v>2.4499</v>
      </c>
      <c r="R17" s="515">
        <v>2.4499</v>
      </c>
      <c r="S17" s="515">
        <v>2.4499</v>
      </c>
      <c r="T17" s="515">
        <v>2.4499</v>
      </c>
      <c r="U17" s="515">
        <v>2.4346999999999999</v>
      </c>
      <c r="V17" s="515">
        <v>2.4346999999999999</v>
      </c>
      <c r="W17" s="515">
        <v>2.4346999999999999</v>
      </c>
      <c r="X17" s="515">
        <v>2.4346999999999999</v>
      </c>
      <c r="Y17" s="515">
        <v>2.4346999999999999</v>
      </c>
      <c r="Z17" s="515">
        <v>2.4346999999999999</v>
      </c>
      <c r="AA17" s="515">
        <v>2.4447999999999999</v>
      </c>
      <c r="AB17" s="515">
        <v>2.4447999999999999</v>
      </c>
      <c r="AC17" s="515">
        <v>2.4447999999999999</v>
      </c>
      <c r="AD17" s="515">
        <v>2.4447999999999999</v>
      </c>
      <c r="AE17" s="515">
        <v>2.4270999999999998</v>
      </c>
      <c r="AF17" s="515">
        <v>2.4270999999999998</v>
      </c>
      <c r="AG17" s="515">
        <v>2.4270999999999998</v>
      </c>
      <c r="AH17" s="515">
        <v>2.4270999999999998</v>
      </c>
      <c r="AI17" s="515">
        <v>2.4270999999999998</v>
      </c>
      <c r="AJ17" s="515">
        <v>2.4270999999999998</v>
      </c>
      <c r="AK17" s="515">
        <v>2.4270999999999998</v>
      </c>
      <c r="AL17" s="515">
        <v>2.4140999999999999</v>
      </c>
      <c r="AM17" s="515">
        <v>2.4157999999999999</v>
      </c>
      <c r="AN17" s="515">
        <v>2.4157999999999999</v>
      </c>
      <c r="AO17" s="515">
        <v>2.4157999999999999</v>
      </c>
      <c r="AP17" s="515">
        <v>2.4157999999999999</v>
      </c>
      <c r="AQ17" s="515">
        <v>2.4157999999999999</v>
      </c>
      <c r="AR17" s="515">
        <v>2.4157999999999999</v>
      </c>
      <c r="AS17" s="515">
        <v>2.3308</v>
      </c>
      <c r="AT17" s="515">
        <v>2.3308</v>
      </c>
      <c r="AU17" s="515">
        <v>2.3308</v>
      </c>
      <c r="AV17" s="515">
        <v>2.3308</v>
      </c>
      <c r="AW17" s="515">
        <v>2.3308</v>
      </c>
      <c r="AX17" s="515">
        <v>2.3308</v>
      </c>
      <c r="AY17" s="515">
        <v>2.3308</v>
      </c>
      <c r="AZ17" s="515">
        <v>2.3308</v>
      </c>
      <c r="BA17" s="515">
        <v>2.3308</v>
      </c>
      <c r="BB17" s="515">
        <v>2.3308</v>
      </c>
      <c r="BC17" s="515">
        <v>2.3308</v>
      </c>
      <c r="BD17" s="720">
        <v>2.3308</v>
      </c>
      <c r="BE17" s="720">
        <v>2.3308</v>
      </c>
      <c r="BF17" s="720">
        <v>2.3308</v>
      </c>
      <c r="BG17" s="720">
        <v>2.3308</v>
      </c>
      <c r="BH17" s="502">
        <v>2.3308</v>
      </c>
      <c r="BI17" s="502">
        <v>2.3308</v>
      </c>
      <c r="BJ17" s="502">
        <v>2.3308</v>
      </c>
      <c r="BK17" s="502">
        <v>2.3338000000000001</v>
      </c>
      <c r="BL17" s="502">
        <v>2.3338000000000001</v>
      </c>
      <c r="BM17" s="502">
        <v>2.3338000000000001</v>
      </c>
      <c r="BN17" s="502">
        <v>2.3338000000000001</v>
      </c>
      <c r="BO17" s="502">
        <v>2.3338000000000001</v>
      </c>
      <c r="BP17" s="502">
        <v>2.3338000000000001</v>
      </c>
      <c r="BQ17" s="502">
        <v>2.3338000000000001</v>
      </c>
      <c r="BR17" s="502">
        <v>2.3338000000000001</v>
      </c>
      <c r="BS17" s="502">
        <v>2.3338000000000001</v>
      </c>
      <c r="BT17" s="502">
        <v>2.3338000000000001</v>
      </c>
      <c r="BU17" s="502">
        <v>2.3338000000000001</v>
      </c>
      <c r="BV17" s="502">
        <v>2.3338000000000001</v>
      </c>
    </row>
    <row r="18" spans="1:74" ht="12" customHeight="1" x14ac:dyDescent="0.3">
      <c r="A18" s="329" t="s">
        <v>794</v>
      </c>
      <c r="B18" s="532" t="s">
        <v>1059</v>
      </c>
      <c r="C18" s="515">
        <v>79.4773</v>
      </c>
      <c r="D18" s="515">
        <v>79.4773</v>
      </c>
      <c r="E18" s="515">
        <v>79.4773</v>
      </c>
      <c r="F18" s="515">
        <v>79.4773</v>
      </c>
      <c r="G18" s="515">
        <v>79.481300000000005</v>
      </c>
      <c r="H18" s="515">
        <v>79.481300000000005</v>
      </c>
      <c r="I18" s="515">
        <v>79.509399999999999</v>
      </c>
      <c r="J18" s="515">
        <v>79.504499999999993</v>
      </c>
      <c r="K18" s="515">
        <v>79.6297</v>
      </c>
      <c r="L18" s="515">
        <v>79.631200000000007</v>
      </c>
      <c r="M18" s="515">
        <v>79.631200000000007</v>
      </c>
      <c r="N18" s="515">
        <v>79.635900000000007</v>
      </c>
      <c r="O18" s="515">
        <v>79.539000000000001</v>
      </c>
      <c r="P18" s="515">
        <v>79.539000000000001</v>
      </c>
      <c r="Q18" s="515">
        <v>79.537899999999993</v>
      </c>
      <c r="R18" s="515">
        <v>79.540999999999997</v>
      </c>
      <c r="S18" s="515">
        <v>79.571399999999997</v>
      </c>
      <c r="T18" s="515">
        <v>79.6083</v>
      </c>
      <c r="U18" s="515">
        <v>79.6083</v>
      </c>
      <c r="V18" s="515">
        <v>79.6083</v>
      </c>
      <c r="W18" s="515">
        <v>79.610799999999998</v>
      </c>
      <c r="X18" s="515">
        <v>79.610799999999998</v>
      </c>
      <c r="Y18" s="515">
        <v>79.610799999999998</v>
      </c>
      <c r="Z18" s="515">
        <v>79.610699999999994</v>
      </c>
      <c r="AA18" s="515">
        <v>79.746700000000004</v>
      </c>
      <c r="AB18" s="515">
        <v>79.746700000000004</v>
      </c>
      <c r="AC18" s="515">
        <v>79.760800000000003</v>
      </c>
      <c r="AD18" s="515">
        <v>79.760800000000003</v>
      </c>
      <c r="AE18" s="515">
        <v>79.760800000000003</v>
      </c>
      <c r="AF18" s="515">
        <v>79.760800000000003</v>
      </c>
      <c r="AG18" s="515">
        <v>79.760800000000003</v>
      </c>
      <c r="AH18" s="515">
        <v>79.760800000000003</v>
      </c>
      <c r="AI18" s="515">
        <v>79.762299999999996</v>
      </c>
      <c r="AJ18" s="515">
        <v>79.762799999999999</v>
      </c>
      <c r="AK18" s="515">
        <v>79.766300000000001</v>
      </c>
      <c r="AL18" s="515">
        <v>79.771299999999997</v>
      </c>
      <c r="AM18" s="515">
        <v>79.693200000000004</v>
      </c>
      <c r="AN18" s="515">
        <v>79.693200000000004</v>
      </c>
      <c r="AO18" s="515">
        <v>79.693200000000004</v>
      </c>
      <c r="AP18" s="515">
        <v>79.710999999999999</v>
      </c>
      <c r="AQ18" s="515">
        <v>79.682000000000002</v>
      </c>
      <c r="AR18" s="515">
        <v>79.683400000000006</v>
      </c>
      <c r="AS18" s="515">
        <v>79.683400000000006</v>
      </c>
      <c r="AT18" s="515">
        <v>79.683400000000006</v>
      </c>
      <c r="AU18" s="515">
        <v>79.680599999999998</v>
      </c>
      <c r="AV18" s="515">
        <v>79.685199999999995</v>
      </c>
      <c r="AW18" s="515">
        <v>79.685199999999995</v>
      </c>
      <c r="AX18" s="515">
        <v>79.691100000000006</v>
      </c>
      <c r="AY18" s="515">
        <v>79.542699999999996</v>
      </c>
      <c r="AZ18" s="515">
        <v>79.542699999999996</v>
      </c>
      <c r="BA18" s="515">
        <v>79.542699999999996</v>
      </c>
      <c r="BB18" s="515">
        <v>79.542699999999996</v>
      </c>
      <c r="BC18" s="515">
        <v>79.542699999999996</v>
      </c>
      <c r="BD18" s="720">
        <v>79.534199999999998</v>
      </c>
      <c r="BE18" s="720">
        <v>79.534199999999998</v>
      </c>
      <c r="BF18" s="720">
        <v>79.534199999999998</v>
      </c>
      <c r="BG18" s="720">
        <v>79.539199999999994</v>
      </c>
      <c r="BH18" s="502">
        <v>79.539199999999994</v>
      </c>
      <c r="BI18" s="502">
        <v>79.543300000000002</v>
      </c>
      <c r="BJ18" s="502">
        <v>79.567700000000002</v>
      </c>
      <c r="BK18" s="502">
        <v>79.571799999999996</v>
      </c>
      <c r="BL18" s="502">
        <v>79.571799999999996</v>
      </c>
      <c r="BM18" s="502">
        <v>79.568899999999999</v>
      </c>
      <c r="BN18" s="502">
        <v>79.568899999999999</v>
      </c>
      <c r="BO18" s="502">
        <v>79.568899999999999</v>
      </c>
      <c r="BP18" s="502">
        <v>79.572400000000002</v>
      </c>
      <c r="BQ18" s="502">
        <v>79.576099999999997</v>
      </c>
      <c r="BR18" s="502">
        <v>79.576099999999997</v>
      </c>
      <c r="BS18" s="502">
        <v>79.576099999999997</v>
      </c>
      <c r="BT18" s="502">
        <v>79.581699999999998</v>
      </c>
      <c r="BU18" s="502">
        <v>79.581000000000003</v>
      </c>
      <c r="BV18" s="502">
        <v>79.621600000000001</v>
      </c>
    </row>
    <row r="19" spans="1:74" ht="12" customHeight="1" x14ac:dyDescent="0.3">
      <c r="A19" s="329" t="s">
        <v>795</v>
      </c>
      <c r="B19" s="523" t="s">
        <v>1065</v>
      </c>
      <c r="C19" s="515">
        <v>22.917899999999999</v>
      </c>
      <c r="D19" s="515">
        <v>22.917899999999999</v>
      </c>
      <c r="E19" s="515">
        <v>22.917899999999999</v>
      </c>
      <c r="F19" s="515">
        <v>22.917899999999999</v>
      </c>
      <c r="G19" s="515">
        <v>22.917899999999999</v>
      </c>
      <c r="H19" s="515">
        <v>22.917899999999999</v>
      </c>
      <c r="I19" s="515">
        <v>22.917899999999999</v>
      </c>
      <c r="J19" s="515">
        <v>22.917899999999999</v>
      </c>
      <c r="K19" s="515">
        <v>22.917899999999999</v>
      </c>
      <c r="L19" s="515">
        <v>22.997900000000001</v>
      </c>
      <c r="M19" s="515">
        <v>22.997900000000001</v>
      </c>
      <c r="N19" s="515">
        <v>23.016200000000001</v>
      </c>
      <c r="O19" s="515">
        <v>23.0077</v>
      </c>
      <c r="P19" s="515">
        <v>23.0077</v>
      </c>
      <c r="Q19" s="515">
        <v>23.0077</v>
      </c>
      <c r="R19" s="515">
        <v>23.0077</v>
      </c>
      <c r="S19" s="515">
        <v>23.0077</v>
      </c>
      <c r="T19" s="515">
        <v>23.0077</v>
      </c>
      <c r="U19" s="515">
        <v>23.0077</v>
      </c>
      <c r="V19" s="515">
        <v>23.0077</v>
      </c>
      <c r="W19" s="515">
        <v>23.0077</v>
      </c>
      <c r="X19" s="515">
        <v>23.0077</v>
      </c>
      <c r="Y19" s="515">
        <v>23.0077</v>
      </c>
      <c r="Z19" s="515">
        <v>23.0077</v>
      </c>
      <c r="AA19" s="515">
        <v>23.013400000000001</v>
      </c>
      <c r="AB19" s="515">
        <v>23.013400000000001</v>
      </c>
      <c r="AC19" s="515">
        <v>23.013400000000001</v>
      </c>
      <c r="AD19" s="515">
        <v>23.013400000000001</v>
      </c>
      <c r="AE19" s="515">
        <v>23.043900000000001</v>
      </c>
      <c r="AF19" s="515">
        <v>23.043900000000001</v>
      </c>
      <c r="AG19" s="515">
        <v>23.043900000000001</v>
      </c>
      <c r="AH19" s="515">
        <v>23.043900000000001</v>
      </c>
      <c r="AI19" s="515">
        <v>23.043900000000001</v>
      </c>
      <c r="AJ19" s="515">
        <v>23.043900000000001</v>
      </c>
      <c r="AK19" s="515">
        <v>23.043900000000001</v>
      </c>
      <c r="AL19" s="515">
        <v>23.043900000000001</v>
      </c>
      <c r="AM19" s="515">
        <v>23.0578</v>
      </c>
      <c r="AN19" s="515">
        <v>23.0578</v>
      </c>
      <c r="AO19" s="515">
        <v>23.137799999999999</v>
      </c>
      <c r="AP19" s="515">
        <v>23.147400000000001</v>
      </c>
      <c r="AQ19" s="515">
        <v>23.147400000000001</v>
      </c>
      <c r="AR19" s="515">
        <v>23.147400000000001</v>
      </c>
      <c r="AS19" s="515">
        <v>23.147400000000001</v>
      </c>
      <c r="AT19" s="515">
        <v>23.147400000000001</v>
      </c>
      <c r="AU19" s="515">
        <v>23.147400000000001</v>
      </c>
      <c r="AV19" s="515">
        <v>23.147400000000001</v>
      </c>
      <c r="AW19" s="515">
        <v>23.147400000000001</v>
      </c>
      <c r="AX19" s="515">
        <v>23.147400000000001</v>
      </c>
      <c r="AY19" s="515">
        <v>23.147400000000001</v>
      </c>
      <c r="AZ19" s="515">
        <v>23.147400000000001</v>
      </c>
      <c r="BA19" s="515">
        <v>23.227399999999999</v>
      </c>
      <c r="BB19" s="515">
        <v>23.227399999999999</v>
      </c>
      <c r="BC19" s="515">
        <v>23.227399999999999</v>
      </c>
      <c r="BD19" s="720">
        <v>23.227399999999999</v>
      </c>
      <c r="BE19" s="720">
        <v>23.227399999999999</v>
      </c>
      <c r="BF19" s="720">
        <v>23.227399999999999</v>
      </c>
      <c r="BG19" s="720">
        <v>23.227399999999999</v>
      </c>
      <c r="BH19" s="502">
        <v>23.227399999999999</v>
      </c>
      <c r="BI19" s="502">
        <v>23.227399999999999</v>
      </c>
      <c r="BJ19" s="502">
        <v>23.227399999999999</v>
      </c>
      <c r="BK19" s="502">
        <v>23.227399999999999</v>
      </c>
      <c r="BL19" s="502">
        <v>23.227399999999999</v>
      </c>
      <c r="BM19" s="502">
        <v>23.227399999999999</v>
      </c>
      <c r="BN19" s="502">
        <v>23.227399999999999</v>
      </c>
      <c r="BO19" s="502">
        <v>23.227399999999999</v>
      </c>
      <c r="BP19" s="502">
        <v>23.227399999999999</v>
      </c>
      <c r="BQ19" s="502">
        <v>23.227399999999999</v>
      </c>
      <c r="BR19" s="502">
        <v>23.227399999999999</v>
      </c>
      <c r="BS19" s="502">
        <v>23.227399999999999</v>
      </c>
      <c r="BT19" s="502">
        <v>23.231400000000001</v>
      </c>
      <c r="BU19" s="502">
        <v>23.231400000000001</v>
      </c>
      <c r="BV19" s="502">
        <v>23.231400000000001</v>
      </c>
    </row>
    <row r="20" spans="1:74" ht="12" customHeight="1" x14ac:dyDescent="0.3">
      <c r="A20" s="329" t="s">
        <v>796</v>
      </c>
      <c r="B20" s="490" t="s">
        <v>1047</v>
      </c>
      <c r="C20" s="515">
        <v>98.093500000000006</v>
      </c>
      <c r="D20" s="515">
        <v>98.093500000000006</v>
      </c>
      <c r="E20" s="515">
        <v>98.093500000000006</v>
      </c>
      <c r="F20" s="515">
        <v>97.081999999999994</v>
      </c>
      <c r="G20" s="515">
        <v>97.081999999999994</v>
      </c>
      <c r="H20" s="515">
        <v>97.081999999999994</v>
      </c>
      <c r="I20" s="515">
        <v>97.081999999999994</v>
      </c>
      <c r="J20" s="515">
        <v>97.081999999999994</v>
      </c>
      <c r="K20" s="515">
        <v>97.081999999999994</v>
      </c>
      <c r="L20" s="515">
        <v>97.102000000000004</v>
      </c>
      <c r="M20" s="515">
        <v>96.500600000000006</v>
      </c>
      <c r="N20" s="515">
        <v>96.500600000000006</v>
      </c>
      <c r="O20" s="515">
        <v>96.585800000000006</v>
      </c>
      <c r="P20" s="515">
        <v>96.585800000000006</v>
      </c>
      <c r="Q20" s="515">
        <v>96.585800000000006</v>
      </c>
      <c r="R20" s="515">
        <v>95.546400000000006</v>
      </c>
      <c r="S20" s="515">
        <v>95.546400000000006</v>
      </c>
      <c r="T20" s="515">
        <v>95.546400000000006</v>
      </c>
      <c r="U20" s="515">
        <v>95.546400000000006</v>
      </c>
      <c r="V20" s="515">
        <v>95.546400000000006</v>
      </c>
      <c r="W20" s="515">
        <v>95.546400000000006</v>
      </c>
      <c r="X20" s="515">
        <v>95.546400000000006</v>
      </c>
      <c r="Y20" s="515">
        <v>95.546400000000006</v>
      </c>
      <c r="Z20" s="515">
        <v>95.546400000000006</v>
      </c>
      <c r="AA20" s="515">
        <v>95.406400000000005</v>
      </c>
      <c r="AB20" s="515">
        <v>95.406400000000005</v>
      </c>
      <c r="AC20" s="515">
        <v>95.406400000000005</v>
      </c>
      <c r="AD20" s="515">
        <v>95.406400000000005</v>
      </c>
      <c r="AE20" s="515">
        <v>95.427400000000006</v>
      </c>
      <c r="AF20" s="515">
        <v>94.658900000000003</v>
      </c>
      <c r="AG20" s="515">
        <v>94.658900000000003</v>
      </c>
      <c r="AH20" s="515">
        <v>94.658900000000003</v>
      </c>
      <c r="AI20" s="515">
        <v>94.658900000000003</v>
      </c>
      <c r="AJ20" s="515">
        <v>94.658900000000003</v>
      </c>
      <c r="AK20" s="515">
        <v>94.658900000000003</v>
      </c>
      <c r="AL20" s="515">
        <v>94.658900000000003</v>
      </c>
      <c r="AM20" s="515">
        <v>94.598200000000006</v>
      </c>
      <c r="AN20" s="515">
        <v>94.598200000000006</v>
      </c>
      <c r="AO20" s="515">
        <v>94.598200000000006</v>
      </c>
      <c r="AP20" s="515">
        <v>94.598200000000006</v>
      </c>
      <c r="AQ20" s="515">
        <v>94.598200000000006</v>
      </c>
      <c r="AR20" s="515">
        <v>94.598200000000006</v>
      </c>
      <c r="AS20" s="515">
        <v>95.712199999999996</v>
      </c>
      <c r="AT20" s="515">
        <v>95.712199999999996</v>
      </c>
      <c r="AU20" s="515">
        <v>95.712199999999996</v>
      </c>
      <c r="AV20" s="515">
        <v>95.712199999999996</v>
      </c>
      <c r="AW20" s="515">
        <v>95.712199999999996</v>
      </c>
      <c r="AX20" s="515">
        <v>95.712199999999996</v>
      </c>
      <c r="AY20" s="515">
        <v>95.772900000000007</v>
      </c>
      <c r="AZ20" s="515">
        <v>95.772900000000007</v>
      </c>
      <c r="BA20" s="515">
        <v>95.772900000000007</v>
      </c>
      <c r="BB20" s="515">
        <v>96.886899999999997</v>
      </c>
      <c r="BC20" s="515">
        <v>96.886899999999997</v>
      </c>
      <c r="BD20" s="720">
        <v>96.886899999999997</v>
      </c>
      <c r="BE20" s="720">
        <v>96.886899999999997</v>
      </c>
      <c r="BF20" s="720">
        <v>96.886899999999997</v>
      </c>
      <c r="BG20" s="720">
        <v>96.886899999999997</v>
      </c>
      <c r="BH20" s="502">
        <v>96.886899999999997</v>
      </c>
      <c r="BI20" s="502">
        <v>96.886899999999997</v>
      </c>
      <c r="BJ20" s="502">
        <v>96.886899999999997</v>
      </c>
      <c r="BK20" s="502">
        <v>96.931899999999999</v>
      </c>
      <c r="BL20" s="502">
        <v>96.931899999999999</v>
      </c>
      <c r="BM20" s="502">
        <v>96.931899999999999</v>
      </c>
      <c r="BN20" s="502">
        <v>96.931899999999999</v>
      </c>
      <c r="BO20" s="502">
        <v>96.931899999999999</v>
      </c>
      <c r="BP20" s="502">
        <v>96.931899999999999</v>
      </c>
      <c r="BQ20" s="502">
        <v>96.931899999999999</v>
      </c>
      <c r="BR20" s="502">
        <v>96.931899999999999</v>
      </c>
      <c r="BS20" s="502">
        <v>96.931899999999999</v>
      </c>
      <c r="BT20" s="502">
        <v>97.700400000000002</v>
      </c>
      <c r="BU20" s="502">
        <v>97.700400000000002</v>
      </c>
      <c r="BV20" s="502">
        <v>97.700400000000002</v>
      </c>
    </row>
    <row r="21" spans="1:74" ht="12" customHeight="1" x14ac:dyDescent="0.3">
      <c r="A21" s="329" t="s">
        <v>797</v>
      </c>
      <c r="B21" s="490" t="s">
        <v>1066</v>
      </c>
      <c r="C21" s="515">
        <v>1.0448999999999999</v>
      </c>
      <c r="D21" s="515">
        <v>1.0566</v>
      </c>
      <c r="E21" s="515">
        <v>1.0812999999999999</v>
      </c>
      <c r="F21" s="515">
        <v>1.0972</v>
      </c>
      <c r="G21" s="515">
        <v>1.111</v>
      </c>
      <c r="H21" s="515">
        <v>1.1135999999999999</v>
      </c>
      <c r="I21" s="515">
        <v>1.3669</v>
      </c>
      <c r="J21" s="515">
        <v>1.3986000000000001</v>
      </c>
      <c r="K21" s="515">
        <v>1.3986000000000001</v>
      </c>
      <c r="L21" s="515">
        <v>1.4229000000000001</v>
      </c>
      <c r="M21" s="515">
        <v>1.4459</v>
      </c>
      <c r="N21" s="515">
        <v>1.5113000000000001</v>
      </c>
      <c r="O21" s="515">
        <v>1.6466000000000001</v>
      </c>
      <c r="P21" s="515">
        <v>1.6556</v>
      </c>
      <c r="Q21" s="515">
        <v>1.7849999999999999</v>
      </c>
      <c r="R21" s="515">
        <v>1.9614</v>
      </c>
      <c r="S21" s="515">
        <v>2.5019999999999998</v>
      </c>
      <c r="T21" s="515">
        <v>2.7835999999999999</v>
      </c>
      <c r="U21" s="515">
        <v>3.0440999999999998</v>
      </c>
      <c r="V21" s="515">
        <v>3.1114999999999999</v>
      </c>
      <c r="W21" s="515">
        <v>3.3050999999999999</v>
      </c>
      <c r="X21" s="515">
        <v>3.7662</v>
      </c>
      <c r="Y21" s="515">
        <v>4.4169</v>
      </c>
      <c r="Z21" s="515">
        <v>4.7454000000000001</v>
      </c>
      <c r="AA21" s="515">
        <v>4.9949000000000003</v>
      </c>
      <c r="AB21" s="515">
        <v>5.0674000000000001</v>
      </c>
      <c r="AC21" s="515">
        <v>5.3144</v>
      </c>
      <c r="AD21" s="515">
        <v>6.0537000000000001</v>
      </c>
      <c r="AE21" s="515">
        <v>6.0618999999999996</v>
      </c>
      <c r="AF21" s="515">
        <v>6.5922000000000001</v>
      </c>
      <c r="AG21" s="515">
        <v>6.9390000000000001</v>
      </c>
      <c r="AH21" s="515">
        <v>7.4683000000000002</v>
      </c>
      <c r="AI21" s="515">
        <v>7.9558</v>
      </c>
      <c r="AJ21" s="515">
        <v>8.6290999999999993</v>
      </c>
      <c r="AK21" s="515">
        <v>8.7063000000000006</v>
      </c>
      <c r="AL21" s="515">
        <v>8.9763000000000002</v>
      </c>
      <c r="AM21" s="515">
        <v>9.2312999999999992</v>
      </c>
      <c r="AN21" s="515">
        <v>9.3172999999999995</v>
      </c>
      <c r="AO21" s="515">
        <v>9.6164000000000005</v>
      </c>
      <c r="AP21" s="515">
        <v>9.7853999999999992</v>
      </c>
      <c r="AQ21" s="515">
        <v>9.9369999999999994</v>
      </c>
      <c r="AR21" s="515">
        <v>10.8405</v>
      </c>
      <c r="AS21" s="515">
        <v>12.3261</v>
      </c>
      <c r="AT21" s="515">
        <v>12.8093</v>
      </c>
      <c r="AU21" s="515">
        <v>13.5138</v>
      </c>
      <c r="AV21" s="515">
        <v>13.7622</v>
      </c>
      <c r="AW21" s="515">
        <v>14.1935</v>
      </c>
      <c r="AX21" s="515">
        <v>15.988799999999999</v>
      </c>
      <c r="AY21" s="515">
        <v>15.7788</v>
      </c>
      <c r="AZ21" s="515">
        <v>15.8147</v>
      </c>
      <c r="BA21" s="515">
        <v>16.857500000000002</v>
      </c>
      <c r="BB21" s="515">
        <v>17.540400000000002</v>
      </c>
      <c r="BC21" s="515">
        <v>18.613199999999999</v>
      </c>
      <c r="BD21" s="720">
        <v>19.854800000000001</v>
      </c>
      <c r="BE21" s="720">
        <v>20.599599999999999</v>
      </c>
      <c r="BF21" s="720">
        <v>22.298400000000001</v>
      </c>
      <c r="BG21" s="720">
        <v>24.499199999999998</v>
      </c>
      <c r="BH21" s="502">
        <v>25.7788</v>
      </c>
      <c r="BI21" s="502">
        <v>26.1816</v>
      </c>
      <c r="BJ21" s="502">
        <v>30.221499999999999</v>
      </c>
      <c r="BK21" s="502">
        <v>30.491299999999999</v>
      </c>
      <c r="BL21" s="502">
        <v>31.558299999999999</v>
      </c>
      <c r="BM21" s="502">
        <v>31.839700000000001</v>
      </c>
      <c r="BN21" s="502">
        <v>32.813699999999997</v>
      </c>
      <c r="BO21" s="502">
        <v>35.241700000000002</v>
      </c>
      <c r="BP21" s="502">
        <v>36.702399999999997</v>
      </c>
      <c r="BQ21" s="502">
        <v>36.859400000000001</v>
      </c>
      <c r="BR21" s="502">
        <v>37.2166</v>
      </c>
      <c r="BS21" s="502">
        <v>37.7684</v>
      </c>
      <c r="BT21" s="502">
        <v>38.271900000000002</v>
      </c>
      <c r="BU21" s="502">
        <v>38.524900000000002</v>
      </c>
      <c r="BV21" s="502">
        <v>43.490299999999998</v>
      </c>
    </row>
    <row r="22" spans="1:74" ht="12" customHeight="1" x14ac:dyDescent="0.3">
      <c r="A22" s="329" t="s">
        <v>798</v>
      </c>
      <c r="B22" s="490" t="s">
        <v>1067</v>
      </c>
      <c r="C22" s="515">
        <v>0.24440000000000001</v>
      </c>
      <c r="D22" s="515">
        <v>0.24440000000000001</v>
      </c>
      <c r="E22" s="515">
        <v>0.24440000000000001</v>
      </c>
      <c r="F22" s="515">
        <v>0.24440000000000001</v>
      </c>
      <c r="G22" s="515">
        <v>0.24440000000000001</v>
      </c>
      <c r="H22" s="515">
        <v>0.24440000000000001</v>
      </c>
      <c r="I22" s="515">
        <v>0.24440000000000001</v>
      </c>
      <c r="J22" s="515">
        <v>0.24440000000000001</v>
      </c>
      <c r="K22" s="515">
        <v>0.24440000000000001</v>
      </c>
      <c r="L22" s="515">
        <v>0.24440000000000001</v>
      </c>
      <c r="M22" s="515">
        <v>0.24440000000000001</v>
      </c>
      <c r="N22" s="515">
        <v>0.24440000000000001</v>
      </c>
      <c r="O22" s="515">
        <v>0.21779999999999999</v>
      </c>
      <c r="P22" s="515">
        <v>0.21779999999999999</v>
      </c>
      <c r="Q22" s="515">
        <v>0.21779999999999999</v>
      </c>
      <c r="R22" s="515">
        <v>0.21779999999999999</v>
      </c>
      <c r="S22" s="515">
        <v>0.21779999999999999</v>
      </c>
      <c r="T22" s="515">
        <v>0.21779999999999999</v>
      </c>
      <c r="U22" s="515">
        <v>0.21779999999999999</v>
      </c>
      <c r="V22" s="515">
        <v>0.21779999999999999</v>
      </c>
      <c r="W22" s="515">
        <v>0.21779999999999999</v>
      </c>
      <c r="X22" s="515">
        <v>0.21779999999999999</v>
      </c>
      <c r="Y22" s="515">
        <v>0.21779999999999999</v>
      </c>
      <c r="Z22" s="515">
        <v>0.21779999999999999</v>
      </c>
      <c r="AA22" s="515">
        <v>0.1502</v>
      </c>
      <c r="AB22" s="515">
        <v>0.1502</v>
      </c>
      <c r="AC22" s="515">
        <v>0.1502</v>
      </c>
      <c r="AD22" s="515">
        <v>0.1502</v>
      </c>
      <c r="AE22" s="515">
        <v>0.1502</v>
      </c>
      <c r="AF22" s="515">
        <v>0.1502</v>
      </c>
      <c r="AG22" s="515">
        <v>0.1502</v>
      </c>
      <c r="AH22" s="515">
        <v>0.1502</v>
      </c>
      <c r="AI22" s="515">
        <v>0.1502</v>
      </c>
      <c r="AJ22" s="515">
        <v>0.1502</v>
      </c>
      <c r="AK22" s="515">
        <v>0.1502</v>
      </c>
      <c r="AL22" s="515">
        <v>0.1502</v>
      </c>
      <c r="AM22" s="515">
        <v>0.15229999999999999</v>
      </c>
      <c r="AN22" s="515">
        <v>0.15229999999999999</v>
      </c>
      <c r="AO22" s="515">
        <v>0.15229999999999999</v>
      </c>
      <c r="AP22" s="515">
        <v>0.15229999999999999</v>
      </c>
      <c r="AQ22" s="515">
        <v>0.15229999999999999</v>
      </c>
      <c r="AR22" s="515">
        <v>0.15229999999999999</v>
      </c>
      <c r="AS22" s="515">
        <v>0.15229999999999999</v>
      </c>
      <c r="AT22" s="515">
        <v>0.15229999999999999</v>
      </c>
      <c r="AU22" s="515">
        <v>0.15229999999999999</v>
      </c>
      <c r="AV22" s="515">
        <v>0.15229999999999999</v>
      </c>
      <c r="AW22" s="515">
        <v>0.15229999999999999</v>
      </c>
      <c r="AX22" s="515">
        <v>0.15229999999999999</v>
      </c>
      <c r="AY22" s="515">
        <v>0.15229999999999999</v>
      </c>
      <c r="AZ22" s="515">
        <v>0.15229999999999999</v>
      </c>
      <c r="BA22" s="515">
        <v>0.15229999999999999</v>
      </c>
      <c r="BB22" s="515">
        <v>0.15229999999999999</v>
      </c>
      <c r="BC22" s="515">
        <v>0.15229999999999999</v>
      </c>
      <c r="BD22" s="720">
        <v>0.15229999999999999</v>
      </c>
      <c r="BE22" s="720">
        <v>0.15229999999999999</v>
      </c>
      <c r="BF22" s="720">
        <v>0.15229999999999999</v>
      </c>
      <c r="BG22" s="720">
        <v>0.15229999999999999</v>
      </c>
      <c r="BH22" s="502">
        <v>0.15229999999999999</v>
      </c>
      <c r="BI22" s="502">
        <v>0.15229999999999999</v>
      </c>
      <c r="BJ22" s="502">
        <v>0.15229999999999999</v>
      </c>
      <c r="BK22" s="502">
        <v>0.15229999999999999</v>
      </c>
      <c r="BL22" s="502">
        <v>0.15229999999999999</v>
      </c>
      <c r="BM22" s="502">
        <v>0.15229999999999999</v>
      </c>
      <c r="BN22" s="502">
        <v>0.15229999999999999</v>
      </c>
      <c r="BO22" s="502">
        <v>0.15229999999999999</v>
      </c>
      <c r="BP22" s="502">
        <v>0.15229999999999999</v>
      </c>
      <c r="BQ22" s="502">
        <v>0.15229999999999999</v>
      </c>
      <c r="BR22" s="502">
        <v>0.15229999999999999</v>
      </c>
      <c r="BS22" s="502">
        <v>0.15229999999999999</v>
      </c>
      <c r="BT22" s="502">
        <v>0.15229999999999999</v>
      </c>
      <c r="BU22" s="502">
        <v>0.15229999999999999</v>
      </c>
      <c r="BV22" s="502">
        <v>0.15229999999999999</v>
      </c>
    </row>
    <row r="23" spans="1:74" ht="12" customHeight="1" x14ac:dyDescent="0.3">
      <c r="A23" s="329"/>
      <c r="B23" s="328" t="s">
        <v>1069</v>
      </c>
      <c r="C23" s="515"/>
      <c r="D23" s="515"/>
      <c r="E23" s="515"/>
      <c r="F23" s="515"/>
      <c r="G23" s="515"/>
      <c r="H23" s="515"/>
      <c r="I23" s="515"/>
      <c r="J23" s="515"/>
      <c r="K23" s="515"/>
      <c r="L23" s="515"/>
      <c r="M23" s="515"/>
      <c r="N23" s="515"/>
      <c r="O23" s="515"/>
      <c r="P23" s="515"/>
      <c r="Q23" s="515"/>
      <c r="R23" s="515"/>
      <c r="S23" s="515"/>
      <c r="T23" s="515"/>
      <c r="U23" s="515"/>
      <c r="V23" s="515"/>
      <c r="W23" s="515"/>
      <c r="X23" s="515"/>
      <c r="Y23" s="515"/>
      <c r="Z23" s="515"/>
      <c r="AA23" s="515"/>
      <c r="AB23" s="515"/>
      <c r="AC23" s="515"/>
      <c r="AD23" s="515"/>
      <c r="AE23" s="515"/>
      <c r="AF23" s="515"/>
      <c r="AG23" s="515"/>
      <c r="AH23" s="515"/>
      <c r="AI23" s="515"/>
      <c r="AJ23" s="515"/>
      <c r="AK23" s="515"/>
      <c r="AL23" s="515"/>
      <c r="AM23" s="515"/>
      <c r="AN23" s="515"/>
      <c r="AO23" s="515"/>
      <c r="AP23" s="515"/>
      <c r="AQ23" s="515"/>
      <c r="AR23" s="515"/>
      <c r="AS23" s="515"/>
      <c r="AT23" s="515"/>
      <c r="AU23" s="515"/>
      <c r="AV23" s="515"/>
      <c r="AW23" s="515"/>
      <c r="AX23" s="515"/>
      <c r="AY23" s="515"/>
      <c r="AZ23" s="515"/>
      <c r="BA23" s="515"/>
      <c r="BB23" s="515"/>
      <c r="BC23" s="515"/>
      <c r="BD23" s="720"/>
      <c r="BE23" s="720"/>
      <c r="BF23" s="720"/>
      <c r="BG23" s="720"/>
      <c r="BH23" s="502"/>
      <c r="BI23" s="502"/>
      <c r="BJ23" s="502"/>
      <c r="BK23" s="502"/>
      <c r="BL23" s="502"/>
      <c r="BM23" s="502"/>
      <c r="BN23" s="502"/>
      <c r="BO23" s="502"/>
      <c r="BP23" s="502"/>
      <c r="BQ23" s="502"/>
      <c r="BR23" s="502"/>
      <c r="BS23" s="502"/>
      <c r="BT23" s="502"/>
      <c r="BU23" s="502"/>
      <c r="BV23" s="502"/>
    </row>
    <row r="24" spans="1:74" s="531" customFormat="1" ht="12" customHeight="1" x14ac:dyDescent="0.3">
      <c r="A24" s="530"/>
      <c r="B24" s="533" t="s">
        <v>1062</v>
      </c>
      <c r="C24" s="340"/>
      <c r="D24" s="340"/>
      <c r="E24" s="340"/>
      <c r="F24" s="340"/>
      <c r="G24" s="340"/>
      <c r="H24" s="340"/>
      <c r="I24" s="340"/>
      <c r="J24" s="340"/>
      <c r="K24" s="340"/>
      <c r="L24" s="340"/>
      <c r="M24" s="340"/>
      <c r="N24" s="340"/>
      <c r="O24" s="340"/>
      <c r="P24" s="340"/>
      <c r="Q24" s="340"/>
      <c r="R24" s="340"/>
      <c r="S24" s="340"/>
      <c r="T24" s="340"/>
      <c r="U24" s="340"/>
      <c r="V24" s="340"/>
      <c r="W24" s="340"/>
      <c r="X24" s="340"/>
      <c r="Y24" s="340"/>
      <c r="Z24" s="340"/>
      <c r="AA24" s="340"/>
      <c r="AB24" s="340"/>
      <c r="AC24" s="340"/>
      <c r="AD24" s="340"/>
      <c r="AE24" s="340"/>
      <c r="AF24" s="340"/>
      <c r="AG24" s="340"/>
      <c r="AH24" s="340"/>
      <c r="AI24" s="340"/>
      <c r="AJ24" s="340"/>
      <c r="AK24" s="340"/>
      <c r="AL24" s="340"/>
      <c r="AM24" s="340"/>
      <c r="AN24" s="340"/>
      <c r="AO24" s="340"/>
      <c r="AP24" s="340"/>
      <c r="AQ24" s="340"/>
      <c r="AR24" s="340"/>
      <c r="AS24" s="340"/>
      <c r="AT24" s="340"/>
      <c r="AU24" s="340"/>
      <c r="AV24" s="340"/>
      <c r="AW24" s="340"/>
      <c r="AX24" s="340"/>
      <c r="AY24" s="340"/>
      <c r="AZ24" s="340"/>
      <c r="BA24" s="340"/>
      <c r="BB24" s="340"/>
      <c r="BC24" s="340"/>
      <c r="BD24" s="776"/>
      <c r="BE24" s="776"/>
      <c r="BF24" s="776"/>
      <c r="BG24" s="776"/>
      <c r="BH24" s="508"/>
      <c r="BI24" s="508"/>
      <c r="BJ24" s="508"/>
      <c r="BK24" s="508"/>
      <c r="BL24" s="508"/>
      <c r="BM24" s="508"/>
      <c r="BN24" s="508"/>
      <c r="BO24" s="508"/>
      <c r="BP24" s="508"/>
      <c r="BQ24" s="508"/>
      <c r="BR24" s="508"/>
      <c r="BS24" s="508"/>
      <c r="BT24" s="508"/>
      <c r="BU24" s="508"/>
      <c r="BV24" s="508"/>
    </row>
    <row r="25" spans="1:74" ht="12" customHeight="1" x14ac:dyDescent="0.3">
      <c r="A25" s="329" t="s">
        <v>799</v>
      </c>
      <c r="B25" s="532" t="s">
        <v>1046</v>
      </c>
      <c r="C25" s="515">
        <v>17.6111</v>
      </c>
      <c r="D25" s="515">
        <v>17.647500000000001</v>
      </c>
      <c r="E25" s="515">
        <v>17.624300000000002</v>
      </c>
      <c r="F25" s="515">
        <v>17.621500000000001</v>
      </c>
      <c r="G25" s="515">
        <v>17.601900000000001</v>
      </c>
      <c r="H25" s="515">
        <v>17.5975</v>
      </c>
      <c r="I25" s="515">
        <v>17.6128</v>
      </c>
      <c r="J25" s="515">
        <v>17.645299999999999</v>
      </c>
      <c r="K25" s="515">
        <v>17.6431</v>
      </c>
      <c r="L25" s="515">
        <v>17.645499999999998</v>
      </c>
      <c r="M25" s="515">
        <v>17.646699999999999</v>
      </c>
      <c r="N25" s="515">
        <v>17.6477</v>
      </c>
      <c r="O25" s="515">
        <v>18.142600000000002</v>
      </c>
      <c r="P25" s="515">
        <v>18.1416</v>
      </c>
      <c r="Q25" s="515">
        <v>18.142800000000001</v>
      </c>
      <c r="R25" s="515">
        <v>18.155100000000001</v>
      </c>
      <c r="S25" s="515">
        <v>18.161300000000001</v>
      </c>
      <c r="T25" s="515">
        <v>18.183</v>
      </c>
      <c r="U25" s="515">
        <v>18.322500000000002</v>
      </c>
      <c r="V25" s="515">
        <v>18.328499999999998</v>
      </c>
      <c r="W25" s="515">
        <v>18.305499999999999</v>
      </c>
      <c r="X25" s="515">
        <v>18.3992</v>
      </c>
      <c r="Y25" s="515">
        <v>18.402699999999999</v>
      </c>
      <c r="Z25" s="515">
        <v>18.4114</v>
      </c>
      <c r="AA25" s="515">
        <v>18.7514</v>
      </c>
      <c r="AB25" s="515">
        <v>18.782</v>
      </c>
      <c r="AC25" s="515">
        <v>18.802900000000001</v>
      </c>
      <c r="AD25" s="515">
        <v>18.800799999999999</v>
      </c>
      <c r="AE25" s="515">
        <v>18.800799999999999</v>
      </c>
      <c r="AF25" s="515">
        <v>18.7956</v>
      </c>
      <c r="AG25" s="515">
        <v>18.7956</v>
      </c>
      <c r="AH25" s="515">
        <v>18.794899999999998</v>
      </c>
      <c r="AI25" s="515">
        <v>18.79</v>
      </c>
      <c r="AJ25" s="515">
        <v>18.7607</v>
      </c>
      <c r="AK25" s="515">
        <v>18.769500000000001</v>
      </c>
      <c r="AL25" s="515">
        <v>18.7822</v>
      </c>
      <c r="AM25" s="515">
        <v>18.790900000000001</v>
      </c>
      <c r="AN25" s="515">
        <v>18.819199999999999</v>
      </c>
      <c r="AO25" s="515">
        <v>18.741800000000001</v>
      </c>
      <c r="AP25" s="515">
        <v>18.742699999999999</v>
      </c>
      <c r="AQ25" s="515">
        <v>18.743600000000001</v>
      </c>
      <c r="AR25" s="515">
        <v>18.6844</v>
      </c>
      <c r="AS25" s="515">
        <v>18.6844</v>
      </c>
      <c r="AT25" s="515">
        <v>18.6844</v>
      </c>
      <c r="AU25" s="515">
        <v>18.688400000000001</v>
      </c>
      <c r="AV25" s="515">
        <v>18.682400000000001</v>
      </c>
      <c r="AW25" s="515">
        <v>18.6751</v>
      </c>
      <c r="AX25" s="515">
        <v>18.634899999999998</v>
      </c>
      <c r="AY25" s="515">
        <v>18.5291</v>
      </c>
      <c r="AZ25" s="515">
        <v>18.5291</v>
      </c>
      <c r="BA25" s="515">
        <v>18.527899999999999</v>
      </c>
      <c r="BB25" s="515">
        <v>18.4208</v>
      </c>
      <c r="BC25" s="515">
        <v>18.470800000000001</v>
      </c>
      <c r="BD25" s="720">
        <v>18.471699999999998</v>
      </c>
      <c r="BE25" s="720">
        <v>18.473700000000001</v>
      </c>
      <c r="BF25" s="720">
        <v>18.478300000000001</v>
      </c>
      <c r="BG25" s="720">
        <v>18.4895</v>
      </c>
      <c r="BH25" s="502">
        <v>18.543399999999998</v>
      </c>
      <c r="BI25" s="502">
        <v>18.342400000000001</v>
      </c>
      <c r="BJ25" s="502">
        <v>18.331600000000002</v>
      </c>
      <c r="BK25" s="502">
        <v>18.273900000000001</v>
      </c>
      <c r="BL25" s="502">
        <v>18.273900000000001</v>
      </c>
      <c r="BM25" s="502">
        <v>18.309899999999999</v>
      </c>
      <c r="BN25" s="502">
        <v>18.303799999999999</v>
      </c>
      <c r="BO25" s="502">
        <v>18.304300000000001</v>
      </c>
      <c r="BP25" s="502">
        <v>18.317</v>
      </c>
      <c r="BQ25" s="502">
        <v>18.3218</v>
      </c>
      <c r="BR25" s="502">
        <v>18.3218</v>
      </c>
      <c r="BS25" s="502">
        <v>18.3218</v>
      </c>
      <c r="BT25" s="502">
        <v>18.326799999999999</v>
      </c>
      <c r="BU25" s="502">
        <v>18.326799999999999</v>
      </c>
      <c r="BV25" s="502">
        <v>18.319099999999999</v>
      </c>
    </row>
    <row r="26" spans="1:74" ht="12" customHeight="1" x14ac:dyDescent="0.3">
      <c r="A26" s="329" t="s">
        <v>800</v>
      </c>
      <c r="B26" s="532" t="s">
        <v>474</v>
      </c>
      <c r="C26" s="515">
        <v>1.5869</v>
      </c>
      <c r="D26" s="515">
        <v>1.6039000000000001</v>
      </c>
      <c r="E26" s="515">
        <v>1.6039000000000001</v>
      </c>
      <c r="F26" s="515">
        <v>1.6039000000000001</v>
      </c>
      <c r="G26" s="515">
        <v>1.6039000000000001</v>
      </c>
      <c r="H26" s="515">
        <v>1.6039000000000001</v>
      </c>
      <c r="I26" s="515">
        <v>1.6039000000000001</v>
      </c>
      <c r="J26" s="515">
        <v>1.6039000000000001</v>
      </c>
      <c r="K26" s="515">
        <v>1.6039000000000001</v>
      </c>
      <c r="L26" s="515">
        <v>1.6039000000000001</v>
      </c>
      <c r="M26" s="515">
        <v>1.6039000000000001</v>
      </c>
      <c r="N26" s="515">
        <v>1.6039000000000001</v>
      </c>
      <c r="O26" s="515">
        <v>1.4997</v>
      </c>
      <c r="P26" s="515">
        <v>1.4997</v>
      </c>
      <c r="Q26" s="515">
        <v>1.4997</v>
      </c>
      <c r="R26" s="515">
        <v>1.4997</v>
      </c>
      <c r="S26" s="515">
        <v>1.4997</v>
      </c>
      <c r="T26" s="515">
        <v>1.4997</v>
      </c>
      <c r="U26" s="515">
        <v>1.4997</v>
      </c>
      <c r="V26" s="515">
        <v>1.4997</v>
      </c>
      <c r="W26" s="515">
        <v>1.4997</v>
      </c>
      <c r="X26" s="515">
        <v>1.4997</v>
      </c>
      <c r="Y26" s="515">
        <v>1.4997</v>
      </c>
      <c r="Z26" s="515">
        <v>1.4997</v>
      </c>
      <c r="AA26" s="515">
        <v>1.4452</v>
      </c>
      <c r="AB26" s="515">
        <v>1.4452</v>
      </c>
      <c r="AC26" s="515">
        <v>1.4452</v>
      </c>
      <c r="AD26" s="515">
        <v>1.4452</v>
      </c>
      <c r="AE26" s="515">
        <v>1.4441999999999999</v>
      </c>
      <c r="AF26" s="515">
        <v>1.4441999999999999</v>
      </c>
      <c r="AG26" s="515">
        <v>1.4441999999999999</v>
      </c>
      <c r="AH26" s="515">
        <v>1.4441999999999999</v>
      </c>
      <c r="AI26" s="515">
        <v>1.4441999999999999</v>
      </c>
      <c r="AJ26" s="515">
        <v>1.4441999999999999</v>
      </c>
      <c r="AK26" s="515">
        <v>1.4441999999999999</v>
      </c>
      <c r="AL26" s="515">
        <v>1.4441999999999999</v>
      </c>
      <c r="AM26" s="515">
        <v>1.4232</v>
      </c>
      <c r="AN26" s="515">
        <v>1.4232</v>
      </c>
      <c r="AO26" s="515">
        <v>1.4232</v>
      </c>
      <c r="AP26" s="515">
        <v>1.4232</v>
      </c>
      <c r="AQ26" s="515">
        <v>1.4232</v>
      </c>
      <c r="AR26" s="515">
        <v>1.4232</v>
      </c>
      <c r="AS26" s="515">
        <v>1.4232</v>
      </c>
      <c r="AT26" s="515">
        <v>1.4232</v>
      </c>
      <c r="AU26" s="515">
        <v>1.4232</v>
      </c>
      <c r="AV26" s="515">
        <v>1.4232</v>
      </c>
      <c r="AW26" s="515">
        <v>1.4232</v>
      </c>
      <c r="AX26" s="515">
        <v>1.4232</v>
      </c>
      <c r="AY26" s="515">
        <v>1.4232</v>
      </c>
      <c r="AZ26" s="515">
        <v>1.4232</v>
      </c>
      <c r="BA26" s="515">
        <v>1.4232</v>
      </c>
      <c r="BB26" s="515">
        <v>1.4232</v>
      </c>
      <c r="BC26" s="515">
        <v>1.4232</v>
      </c>
      <c r="BD26" s="720">
        <v>1.4232</v>
      </c>
      <c r="BE26" s="720">
        <v>1.4232</v>
      </c>
      <c r="BF26" s="720">
        <v>1.4232</v>
      </c>
      <c r="BG26" s="720">
        <v>1.4232</v>
      </c>
      <c r="BH26" s="502">
        <v>1.4232</v>
      </c>
      <c r="BI26" s="502">
        <v>1.4232</v>
      </c>
      <c r="BJ26" s="502">
        <v>1.4232</v>
      </c>
      <c r="BK26" s="502">
        <v>1.4232</v>
      </c>
      <c r="BL26" s="502">
        <v>1.4232</v>
      </c>
      <c r="BM26" s="502">
        <v>1.4232</v>
      </c>
      <c r="BN26" s="502">
        <v>1.4232</v>
      </c>
      <c r="BO26" s="502">
        <v>1.4232</v>
      </c>
      <c r="BP26" s="502">
        <v>1.4232</v>
      </c>
      <c r="BQ26" s="502">
        <v>1.4232</v>
      </c>
      <c r="BR26" s="502">
        <v>1.4232</v>
      </c>
      <c r="BS26" s="502">
        <v>1.4232</v>
      </c>
      <c r="BT26" s="502">
        <v>1.4232</v>
      </c>
      <c r="BU26" s="502">
        <v>1.4232</v>
      </c>
      <c r="BV26" s="502">
        <v>1.4232</v>
      </c>
    </row>
    <row r="27" spans="1:74" ht="12" customHeight="1" x14ac:dyDescent="0.3">
      <c r="A27" s="329" t="s">
        <v>801</v>
      </c>
      <c r="B27" s="532" t="s">
        <v>314</v>
      </c>
      <c r="C27" s="515">
        <v>1.3877999999999999</v>
      </c>
      <c r="D27" s="515">
        <v>1.3869</v>
      </c>
      <c r="E27" s="515">
        <v>1.3869</v>
      </c>
      <c r="F27" s="515">
        <v>1.3827</v>
      </c>
      <c r="G27" s="515">
        <v>1.3827</v>
      </c>
      <c r="H27" s="515">
        <v>1.3839999999999999</v>
      </c>
      <c r="I27" s="515">
        <v>1.3873</v>
      </c>
      <c r="J27" s="515">
        <v>1.3873</v>
      </c>
      <c r="K27" s="515">
        <v>1.3879999999999999</v>
      </c>
      <c r="L27" s="515">
        <v>1.3878999999999999</v>
      </c>
      <c r="M27" s="515">
        <v>1.3878999999999999</v>
      </c>
      <c r="N27" s="515">
        <v>1.3884000000000001</v>
      </c>
      <c r="O27" s="515">
        <v>1.4266000000000001</v>
      </c>
      <c r="P27" s="515">
        <v>1.4253</v>
      </c>
      <c r="Q27" s="515">
        <v>1.4253</v>
      </c>
      <c r="R27" s="515">
        <v>1.4253</v>
      </c>
      <c r="S27" s="515">
        <v>1.4242999999999999</v>
      </c>
      <c r="T27" s="515">
        <v>1.4225000000000001</v>
      </c>
      <c r="U27" s="515">
        <v>1.4256</v>
      </c>
      <c r="V27" s="515">
        <v>1.4256</v>
      </c>
      <c r="W27" s="515">
        <v>1.4254</v>
      </c>
      <c r="X27" s="515">
        <v>1.4246000000000001</v>
      </c>
      <c r="Y27" s="515">
        <v>1.4231</v>
      </c>
      <c r="Z27" s="515">
        <v>1.4201999999999999</v>
      </c>
      <c r="AA27" s="515">
        <v>1.5248999999999999</v>
      </c>
      <c r="AB27" s="515">
        <v>1.5248999999999999</v>
      </c>
      <c r="AC27" s="515">
        <v>1.5248999999999999</v>
      </c>
      <c r="AD27" s="515">
        <v>1.5248999999999999</v>
      </c>
      <c r="AE27" s="515">
        <v>1.5274000000000001</v>
      </c>
      <c r="AF27" s="515">
        <v>1.5279</v>
      </c>
      <c r="AG27" s="515">
        <v>1.5279</v>
      </c>
      <c r="AH27" s="515">
        <v>1.5279</v>
      </c>
      <c r="AI27" s="515">
        <v>1.5235000000000001</v>
      </c>
      <c r="AJ27" s="515">
        <v>1.5235000000000001</v>
      </c>
      <c r="AK27" s="515">
        <v>1.5253000000000001</v>
      </c>
      <c r="AL27" s="515">
        <v>1.5273000000000001</v>
      </c>
      <c r="AM27" s="515">
        <v>1.4522999999999999</v>
      </c>
      <c r="AN27" s="515">
        <v>1.4507000000000001</v>
      </c>
      <c r="AO27" s="515">
        <v>1.4507000000000001</v>
      </c>
      <c r="AP27" s="515">
        <v>1.4507000000000001</v>
      </c>
      <c r="AQ27" s="515">
        <v>1.4507000000000001</v>
      </c>
      <c r="AR27" s="515">
        <v>1.4504999999999999</v>
      </c>
      <c r="AS27" s="515">
        <v>1.4504999999999999</v>
      </c>
      <c r="AT27" s="515">
        <v>1.4497</v>
      </c>
      <c r="AU27" s="515">
        <v>1.4497</v>
      </c>
      <c r="AV27" s="515">
        <v>1.4497</v>
      </c>
      <c r="AW27" s="515">
        <v>1.4487000000000001</v>
      </c>
      <c r="AX27" s="515">
        <v>1.4487000000000001</v>
      </c>
      <c r="AY27" s="515">
        <v>1.4487000000000001</v>
      </c>
      <c r="AZ27" s="515">
        <v>1.4487000000000001</v>
      </c>
      <c r="BA27" s="515">
        <v>1.4487000000000001</v>
      </c>
      <c r="BB27" s="515">
        <v>1.4487000000000001</v>
      </c>
      <c r="BC27" s="515">
        <v>1.4487000000000001</v>
      </c>
      <c r="BD27" s="720">
        <v>1.4487000000000001</v>
      </c>
      <c r="BE27" s="720">
        <v>1.4487000000000001</v>
      </c>
      <c r="BF27" s="720">
        <v>1.4487000000000001</v>
      </c>
      <c r="BG27" s="720">
        <v>1.4529000000000001</v>
      </c>
      <c r="BH27" s="502">
        <v>1.4539</v>
      </c>
      <c r="BI27" s="502">
        <v>1.4539</v>
      </c>
      <c r="BJ27" s="502">
        <v>1.4539</v>
      </c>
      <c r="BK27" s="502">
        <v>1.4539</v>
      </c>
      <c r="BL27" s="502">
        <v>1.4539</v>
      </c>
      <c r="BM27" s="502">
        <v>1.4539</v>
      </c>
      <c r="BN27" s="502">
        <v>1.4539</v>
      </c>
      <c r="BO27" s="502">
        <v>1.4539</v>
      </c>
      <c r="BP27" s="502">
        <v>1.4539</v>
      </c>
      <c r="BQ27" s="502">
        <v>1.4539</v>
      </c>
      <c r="BR27" s="502">
        <v>1.4539</v>
      </c>
      <c r="BS27" s="502">
        <v>1.4539</v>
      </c>
      <c r="BT27" s="502">
        <v>1.4539</v>
      </c>
      <c r="BU27" s="502">
        <v>1.4539</v>
      </c>
      <c r="BV27" s="502">
        <v>1.4539</v>
      </c>
    </row>
    <row r="28" spans="1:74" ht="12" customHeight="1" x14ac:dyDescent="0.3">
      <c r="A28" s="329" t="s">
        <v>802</v>
      </c>
      <c r="B28" s="532" t="s">
        <v>1051</v>
      </c>
      <c r="C28" s="515">
        <v>1.9132</v>
      </c>
      <c r="D28" s="515">
        <v>1.9132</v>
      </c>
      <c r="E28" s="515">
        <v>1.9132</v>
      </c>
      <c r="F28" s="515">
        <v>1.9132</v>
      </c>
      <c r="G28" s="515">
        <v>1.9132</v>
      </c>
      <c r="H28" s="515">
        <v>1.9132</v>
      </c>
      <c r="I28" s="515">
        <v>1.9132</v>
      </c>
      <c r="J28" s="515">
        <v>1.9132</v>
      </c>
      <c r="K28" s="515">
        <v>1.9132</v>
      </c>
      <c r="L28" s="515">
        <v>1.9132</v>
      </c>
      <c r="M28" s="515">
        <v>1.9132</v>
      </c>
      <c r="N28" s="515">
        <v>1.9132</v>
      </c>
      <c r="O28" s="515">
        <v>1.5509999999999999</v>
      </c>
      <c r="P28" s="515">
        <v>1.5509999999999999</v>
      </c>
      <c r="Q28" s="515">
        <v>1.5509999999999999</v>
      </c>
      <c r="R28" s="515">
        <v>1.5509999999999999</v>
      </c>
      <c r="S28" s="515">
        <v>1.5509999999999999</v>
      </c>
      <c r="T28" s="515">
        <v>1.5509999999999999</v>
      </c>
      <c r="U28" s="515">
        <v>1.5509999999999999</v>
      </c>
      <c r="V28" s="515">
        <v>1.526</v>
      </c>
      <c r="W28" s="515">
        <v>1.526</v>
      </c>
      <c r="X28" s="515">
        <v>1.526</v>
      </c>
      <c r="Y28" s="515">
        <v>1.526</v>
      </c>
      <c r="Z28" s="515">
        <v>1.526</v>
      </c>
      <c r="AA28" s="515">
        <v>1.3022</v>
      </c>
      <c r="AB28" s="515">
        <v>1.3022</v>
      </c>
      <c r="AC28" s="515">
        <v>1.3714999999999999</v>
      </c>
      <c r="AD28" s="515">
        <v>1.3714999999999999</v>
      </c>
      <c r="AE28" s="515">
        <v>1.3714999999999999</v>
      </c>
      <c r="AF28" s="515">
        <v>1.3714999999999999</v>
      </c>
      <c r="AG28" s="515">
        <v>1.3714999999999999</v>
      </c>
      <c r="AH28" s="515">
        <v>1.3714999999999999</v>
      </c>
      <c r="AI28" s="515">
        <v>1.3714999999999999</v>
      </c>
      <c r="AJ28" s="515">
        <v>1.3714999999999999</v>
      </c>
      <c r="AK28" s="515">
        <v>1.3714999999999999</v>
      </c>
      <c r="AL28" s="515">
        <v>1.3662000000000001</v>
      </c>
      <c r="AM28" s="515">
        <v>1.5347999999999999</v>
      </c>
      <c r="AN28" s="515">
        <v>1.5347999999999999</v>
      </c>
      <c r="AO28" s="515">
        <v>1.5047999999999999</v>
      </c>
      <c r="AP28" s="515">
        <v>1.5047999999999999</v>
      </c>
      <c r="AQ28" s="515">
        <v>1.5047999999999999</v>
      </c>
      <c r="AR28" s="515">
        <v>1.5047999999999999</v>
      </c>
      <c r="AS28" s="515">
        <v>1.5047999999999999</v>
      </c>
      <c r="AT28" s="515">
        <v>1.5047999999999999</v>
      </c>
      <c r="AU28" s="515">
        <v>1.5047999999999999</v>
      </c>
      <c r="AV28" s="515">
        <v>1.5047999999999999</v>
      </c>
      <c r="AW28" s="515">
        <v>1.5047999999999999</v>
      </c>
      <c r="AX28" s="515">
        <v>1.5047999999999999</v>
      </c>
      <c r="AY28" s="515">
        <v>1.5136000000000001</v>
      </c>
      <c r="AZ28" s="515">
        <v>1.5136000000000001</v>
      </c>
      <c r="BA28" s="515">
        <v>1.5136000000000001</v>
      </c>
      <c r="BB28" s="515">
        <v>1.5136000000000001</v>
      </c>
      <c r="BC28" s="515">
        <v>1.5136000000000001</v>
      </c>
      <c r="BD28" s="720">
        <v>1.5136000000000001</v>
      </c>
      <c r="BE28" s="720">
        <v>1.5136000000000001</v>
      </c>
      <c r="BF28" s="720">
        <v>1.5136000000000001</v>
      </c>
      <c r="BG28" s="720">
        <v>1.5136000000000001</v>
      </c>
      <c r="BH28" s="502">
        <v>1.5136000000000001</v>
      </c>
      <c r="BI28" s="502">
        <v>1.5136000000000001</v>
      </c>
      <c r="BJ28" s="502">
        <v>1.5136000000000001</v>
      </c>
      <c r="BK28" s="502">
        <v>1.5136000000000001</v>
      </c>
      <c r="BL28" s="502">
        <v>1.5136000000000001</v>
      </c>
      <c r="BM28" s="502">
        <v>1.5136000000000001</v>
      </c>
      <c r="BN28" s="502">
        <v>1.5136000000000001</v>
      </c>
      <c r="BO28" s="502">
        <v>1.5136000000000001</v>
      </c>
      <c r="BP28" s="502">
        <v>1.5136000000000001</v>
      </c>
      <c r="BQ28" s="502">
        <v>1.5136000000000001</v>
      </c>
      <c r="BR28" s="502">
        <v>1.5136000000000001</v>
      </c>
      <c r="BS28" s="502">
        <v>1.5136000000000001</v>
      </c>
      <c r="BT28" s="502">
        <v>1.5136000000000001</v>
      </c>
      <c r="BU28" s="502">
        <v>1.5136000000000001</v>
      </c>
      <c r="BV28" s="502">
        <v>1.5136000000000001</v>
      </c>
    </row>
    <row r="29" spans="1:74" s="531" customFormat="1" ht="12" customHeight="1" x14ac:dyDescent="0.3">
      <c r="A29" s="530"/>
      <c r="B29" s="533" t="s">
        <v>1063</v>
      </c>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806"/>
      <c r="BE29" s="806"/>
      <c r="BF29" s="806"/>
      <c r="BG29" s="806"/>
      <c r="BH29" s="534"/>
      <c r="BI29" s="534"/>
      <c r="BJ29" s="534"/>
      <c r="BK29" s="534"/>
      <c r="BL29" s="534"/>
      <c r="BM29" s="534"/>
      <c r="BN29" s="534"/>
      <c r="BO29" s="534"/>
      <c r="BP29" s="534"/>
      <c r="BQ29" s="534"/>
      <c r="BR29" s="534"/>
      <c r="BS29" s="534"/>
      <c r="BT29" s="534"/>
      <c r="BU29" s="534"/>
      <c r="BV29" s="534"/>
    </row>
    <row r="30" spans="1:74" ht="12" customHeight="1" x14ac:dyDescent="0.3">
      <c r="A30" s="329" t="s">
        <v>803</v>
      </c>
      <c r="B30" s="532" t="s">
        <v>1045</v>
      </c>
      <c r="C30" s="515">
        <v>5.6486999999999998</v>
      </c>
      <c r="D30" s="515">
        <v>5.6486999999999998</v>
      </c>
      <c r="E30" s="515">
        <v>5.6486999999999998</v>
      </c>
      <c r="F30" s="515">
        <v>5.6486999999999998</v>
      </c>
      <c r="G30" s="515">
        <v>5.6486999999999998</v>
      </c>
      <c r="H30" s="515">
        <v>5.6486999999999998</v>
      </c>
      <c r="I30" s="515">
        <v>5.6486999999999998</v>
      </c>
      <c r="J30" s="515">
        <v>5.6486999999999998</v>
      </c>
      <c r="K30" s="515">
        <v>5.6486999999999998</v>
      </c>
      <c r="L30" s="515">
        <v>5.6486999999999998</v>
      </c>
      <c r="M30" s="515">
        <v>5.6486999999999998</v>
      </c>
      <c r="N30" s="515">
        <v>5.6292</v>
      </c>
      <c r="O30" s="515">
        <v>5.4931999999999999</v>
      </c>
      <c r="P30" s="515">
        <v>5.4931999999999999</v>
      </c>
      <c r="Q30" s="515">
        <v>5.4931999999999999</v>
      </c>
      <c r="R30" s="515">
        <v>5.4931999999999999</v>
      </c>
      <c r="S30" s="515">
        <v>5.4931999999999999</v>
      </c>
      <c r="T30" s="515">
        <v>5.4931999999999999</v>
      </c>
      <c r="U30" s="515">
        <v>5.4931999999999999</v>
      </c>
      <c r="V30" s="515">
        <v>5.4931999999999999</v>
      </c>
      <c r="W30" s="515">
        <v>5.4981999999999998</v>
      </c>
      <c r="X30" s="515">
        <v>5.4981999999999998</v>
      </c>
      <c r="Y30" s="515">
        <v>5.4981999999999998</v>
      </c>
      <c r="Z30" s="515">
        <v>5.4885000000000002</v>
      </c>
      <c r="AA30" s="515">
        <v>5.3841999999999999</v>
      </c>
      <c r="AB30" s="515">
        <v>5.3841999999999999</v>
      </c>
      <c r="AC30" s="515">
        <v>5.3841999999999999</v>
      </c>
      <c r="AD30" s="515">
        <v>5.3841999999999999</v>
      </c>
      <c r="AE30" s="515">
        <v>5.3841999999999999</v>
      </c>
      <c r="AF30" s="515">
        <v>5.3784000000000001</v>
      </c>
      <c r="AG30" s="515">
        <v>5.3903999999999996</v>
      </c>
      <c r="AH30" s="515">
        <v>5.3903999999999996</v>
      </c>
      <c r="AI30" s="515">
        <v>5.3903999999999996</v>
      </c>
      <c r="AJ30" s="515">
        <v>5.3903999999999996</v>
      </c>
      <c r="AK30" s="515">
        <v>5.3903999999999996</v>
      </c>
      <c r="AL30" s="515">
        <v>5.3903999999999996</v>
      </c>
      <c r="AM30" s="515">
        <v>5.5172999999999996</v>
      </c>
      <c r="AN30" s="515">
        <v>5.5172999999999996</v>
      </c>
      <c r="AO30" s="515">
        <v>5.5172999999999996</v>
      </c>
      <c r="AP30" s="515">
        <v>5.5172999999999996</v>
      </c>
      <c r="AQ30" s="515">
        <v>5.4722999999999997</v>
      </c>
      <c r="AR30" s="515">
        <v>5.4577</v>
      </c>
      <c r="AS30" s="515">
        <v>5.4577</v>
      </c>
      <c r="AT30" s="515">
        <v>5.4577</v>
      </c>
      <c r="AU30" s="515">
        <v>5.4255000000000004</v>
      </c>
      <c r="AV30" s="515">
        <v>5.4255000000000004</v>
      </c>
      <c r="AW30" s="515">
        <v>5.3623000000000003</v>
      </c>
      <c r="AX30" s="515">
        <v>5.3623000000000003</v>
      </c>
      <c r="AY30" s="515">
        <v>5.3623000000000003</v>
      </c>
      <c r="AZ30" s="515">
        <v>5.3623000000000003</v>
      </c>
      <c r="BA30" s="515">
        <v>5.3623000000000003</v>
      </c>
      <c r="BB30" s="515">
        <v>5.3623000000000003</v>
      </c>
      <c r="BC30" s="515">
        <v>5.3623000000000003</v>
      </c>
      <c r="BD30" s="720">
        <v>5.3623000000000003</v>
      </c>
      <c r="BE30" s="720">
        <v>5.3623000000000003</v>
      </c>
      <c r="BF30" s="720">
        <v>5.3623000000000003</v>
      </c>
      <c r="BG30" s="720">
        <v>5.3623000000000003</v>
      </c>
      <c r="BH30" s="502">
        <v>5.4023000000000003</v>
      </c>
      <c r="BI30" s="502">
        <v>5.4023000000000003</v>
      </c>
      <c r="BJ30" s="502">
        <v>5.4023000000000003</v>
      </c>
      <c r="BK30" s="502">
        <v>5.4023000000000003</v>
      </c>
      <c r="BL30" s="502">
        <v>5.4023000000000003</v>
      </c>
      <c r="BM30" s="502">
        <v>5.4023000000000003</v>
      </c>
      <c r="BN30" s="502">
        <v>5.4023000000000003</v>
      </c>
      <c r="BO30" s="502">
        <v>5.4023000000000003</v>
      </c>
      <c r="BP30" s="502">
        <v>5.4023000000000003</v>
      </c>
      <c r="BQ30" s="502">
        <v>5.4023000000000003</v>
      </c>
      <c r="BR30" s="502">
        <v>5.4023000000000003</v>
      </c>
      <c r="BS30" s="502">
        <v>5.4023000000000003</v>
      </c>
      <c r="BT30" s="502">
        <v>5.4023000000000003</v>
      </c>
      <c r="BU30" s="502">
        <v>5.4222999999999999</v>
      </c>
      <c r="BV30" s="502">
        <v>5.4222999999999999</v>
      </c>
    </row>
    <row r="31" spans="1:74" ht="12" customHeight="1" x14ac:dyDescent="0.3">
      <c r="A31" s="329" t="s">
        <v>804</v>
      </c>
      <c r="B31" s="532" t="s">
        <v>1044</v>
      </c>
      <c r="C31" s="515">
        <v>0.78080000000000005</v>
      </c>
      <c r="D31" s="515">
        <v>0.78080000000000005</v>
      </c>
      <c r="E31" s="515">
        <v>0.78080000000000005</v>
      </c>
      <c r="F31" s="515">
        <v>0.78080000000000005</v>
      </c>
      <c r="G31" s="515">
        <v>0.78080000000000005</v>
      </c>
      <c r="H31" s="515">
        <v>0.78190000000000004</v>
      </c>
      <c r="I31" s="515">
        <v>0.77769999999999995</v>
      </c>
      <c r="J31" s="515">
        <v>0.77769999999999995</v>
      </c>
      <c r="K31" s="515">
        <v>0.77529999999999999</v>
      </c>
      <c r="L31" s="515">
        <v>0.78810000000000002</v>
      </c>
      <c r="M31" s="515">
        <v>0.78810000000000002</v>
      </c>
      <c r="N31" s="515">
        <v>0.78810000000000002</v>
      </c>
      <c r="O31" s="515">
        <v>0.82599999999999996</v>
      </c>
      <c r="P31" s="515">
        <v>0.82599999999999996</v>
      </c>
      <c r="Q31" s="515">
        <v>0.82599999999999996</v>
      </c>
      <c r="R31" s="515">
        <v>0.82599999999999996</v>
      </c>
      <c r="S31" s="515">
        <v>0.82599999999999996</v>
      </c>
      <c r="T31" s="515">
        <v>0.82769999999999999</v>
      </c>
      <c r="U31" s="515">
        <v>0.82769999999999999</v>
      </c>
      <c r="V31" s="515">
        <v>0.82709999999999995</v>
      </c>
      <c r="W31" s="515">
        <v>0.82709999999999995</v>
      </c>
      <c r="X31" s="515">
        <v>0.82709999999999995</v>
      </c>
      <c r="Y31" s="515">
        <v>0.81710000000000005</v>
      </c>
      <c r="Z31" s="515">
        <v>0.81710000000000005</v>
      </c>
      <c r="AA31" s="515">
        <v>1.4074</v>
      </c>
      <c r="AB31" s="515">
        <v>1.4074</v>
      </c>
      <c r="AC31" s="515">
        <v>1.4074</v>
      </c>
      <c r="AD31" s="515">
        <v>1.3998999999999999</v>
      </c>
      <c r="AE31" s="515">
        <v>1.3998999999999999</v>
      </c>
      <c r="AF31" s="515">
        <v>1.3998999999999999</v>
      </c>
      <c r="AG31" s="515">
        <v>1.3998999999999999</v>
      </c>
      <c r="AH31" s="515">
        <v>1.3998999999999999</v>
      </c>
      <c r="AI31" s="515">
        <v>1.3998999999999999</v>
      </c>
      <c r="AJ31" s="515">
        <v>1.3998999999999999</v>
      </c>
      <c r="AK31" s="515">
        <v>1.3998999999999999</v>
      </c>
      <c r="AL31" s="515">
        <v>1.3998999999999999</v>
      </c>
      <c r="AM31" s="515">
        <v>1.3944000000000001</v>
      </c>
      <c r="AN31" s="515">
        <v>1.3944000000000001</v>
      </c>
      <c r="AO31" s="515">
        <v>1.3944000000000001</v>
      </c>
      <c r="AP31" s="515">
        <v>1.3944000000000001</v>
      </c>
      <c r="AQ31" s="515">
        <v>1.3944000000000001</v>
      </c>
      <c r="AR31" s="515">
        <v>1.3956999999999999</v>
      </c>
      <c r="AS31" s="515">
        <v>1.3956999999999999</v>
      </c>
      <c r="AT31" s="515">
        <v>1.3956999999999999</v>
      </c>
      <c r="AU31" s="515">
        <v>1.3956999999999999</v>
      </c>
      <c r="AV31" s="515">
        <v>1.3956999999999999</v>
      </c>
      <c r="AW31" s="515">
        <v>1.3956999999999999</v>
      </c>
      <c r="AX31" s="515">
        <v>1.3956999999999999</v>
      </c>
      <c r="AY31" s="515">
        <v>1.3629</v>
      </c>
      <c r="AZ31" s="515">
        <v>1.3629</v>
      </c>
      <c r="BA31" s="515">
        <v>1.3629</v>
      </c>
      <c r="BB31" s="515">
        <v>1.3629</v>
      </c>
      <c r="BC31" s="515">
        <v>1.3629</v>
      </c>
      <c r="BD31" s="720">
        <v>1.3629</v>
      </c>
      <c r="BE31" s="720">
        <v>1.3473999999999999</v>
      </c>
      <c r="BF31" s="720">
        <v>1.3473999999999999</v>
      </c>
      <c r="BG31" s="720">
        <v>1.3473999999999999</v>
      </c>
      <c r="BH31" s="502">
        <v>1.3473999999999999</v>
      </c>
      <c r="BI31" s="502">
        <v>1.3473999999999999</v>
      </c>
      <c r="BJ31" s="502">
        <v>1.3473999999999999</v>
      </c>
      <c r="BK31" s="502">
        <v>1.3473999999999999</v>
      </c>
      <c r="BL31" s="502">
        <v>1.3473999999999999</v>
      </c>
      <c r="BM31" s="502">
        <v>1.3473999999999999</v>
      </c>
      <c r="BN31" s="502">
        <v>1.3473999999999999</v>
      </c>
      <c r="BO31" s="502">
        <v>1.3473999999999999</v>
      </c>
      <c r="BP31" s="502">
        <v>1.3473999999999999</v>
      </c>
      <c r="BQ31" s="502">
        <v>1.3473999999999999</v>
      </c>
      <c r="BR31" s="502">
        <v>1.3459000000000001</v>
      </c>
      <c r="BS31" s="502">
        <v>1.3459000000000001</v>
      </c>
      <c r="BT31" s="502">
        <v>1.3459000000000001</v>
      </c>
      <c r="BU31" s="502">
        <v>1.3459000000000001</v>
      </c>
      <c r="BV31" s="502">
        <v>1.3459000000000001</v>
      </c>
    </row>
    <row r="32" spans="1:74" ht="12" customHeight="1" x14ac:dyDescent="0.3">
      <c r="A32" s="329" t="s">
        <v>805</v>
      </c>
      <c r="B32" s="525" t="s">
        <v>1060</v>
      </c>
      <c r="C32" s="515">
        <v>0.43809999999999999</v>
      </c>
      <c r="D32" s="515">
        <v>0.43809999999999999</v>
      </c>
      <c r="E32" s="515">
        <v>0.44269999999999998</v>
      </c>
      <c r="F32" s="515">
        <v>0.4456</v>
      </c>
      <c r="G32" s="515">
        <v>0.45400000000000001</v>
      </c>
      <c r="H32" s="515">
        <v>0.45610000000000001</v>
      </c>
      <c r="I32" s="515">
        <v>0.45650000000000002</v>
      </c>
      <c r="J32" s="515">
        <v>0.45650000000000002</v>
      </c>
      <c r="K32" s="515">
        <v>0.46150000000000002</v>
      </c>
      <c r="L32" s="515">
        <v>0.46150000000000002</v>
      </c>
      <c r="M32" s="515">
        <v>0.46310000000000001</v>
      </c>
      <c r="N32" s="515">
        <v>0.46810000000000002</v>
      </c>
      <c r="O32" s="515">
        <v>0.47420000000000001</v>
      </c>
      <c r="P32" s="515">
        <v>0.47539999999999999</v>
      </c>
      <c r="Q32" s="515">
        <v>0.47689999999999999</v>
      </c>
      <c r="R32" s="515">
        <v>0.47939999999999999</v>
      </c>
      <c r="S32" s="515">
        <v>0.47939999999999999</v>
      </c>
      <c r="T32" s="515">
        <v>0.47939999999999999</v>
      </c>
      <c r="U32" s="515">
        <v>0.49330000000000002</v>
      </c>
      <c r="V32" s="515">
        <v>0.49980000000000002</v>
      </c>
      <c r="W32" s="515">
        <v>0.51910000000000001</v>
      </c>
      <c r="X32" s="515">
        <v>0.52729999999999999</v>
      </c>
      <c r="Y32" s="515">
        <v>0.53129999999999999</v>
      </c>
      <c r="Z32" s="515">
        <v>0.54090000000000005</v>
      </c>
      <c r="AA32" s="515">
        <v>0.56200000000000006</v>
      </c>
      <c r="AB32" s="515">
        <v>0.56200000000000006</v>
      </c>
      <c r="AC32" s="515">
        <v>0.57989999999999997</v>
      </c>
      <c r="AD32" s="515">
        <v>0.58169999999999999</v>
      </c>
      <c r="AE32" s="515">
        <v>0.59</v>
      </c>
      <c r="AF32" s="515">
        <v>0.60340000000000005</v>
      </c>
      <c r="AG32" s="515">
        <v>0.60540000000000005</v>
      </c>
      <c r="AH32" s="515">
        <v>0.61399999999999999</v>
      </c>
      <c r="AI32" s="515">
        <v>0.61399999999999999</v>
      </c>
      <c r="AJ32" s="515">
        <v>0.61570000000000003</v>
      </c>
      <c r="AK32" s="515">
        <v>0.61850000000000005</v>
      </c>
      <c r="AL32" s="515">
        <v>0.61850000000000005</v>
      </c>
      <c r="AM32" s="515">
        <v>0.61990000000000001</v>
      </c>
      <c r="AN32" s="515">
        <v>0.61799999999999999</v>
      </c>
      <c r="AO32" s="515">
        <v>0.62090000000000001</v>
      </c>
      <c r="AP32" s="515">
        <v>0.62090000000000001</v>
      </c>
      <c r="AQ32" s="515">
        <v>0.62090000000000001</v>
      </c>
      <c r="AR32" s="515">
        <v>0.62090000000000001</v>
      </c>
      <c r="AS32" s="515">
        <v>0.62280000000000002</v>
      </c>
      <c r="AT32" s="515">
        <v>0.62280000000000002</v>
      </c>
      <c r="AU32" s="515">
        <v>0.62150000000000005</v>
      </c>
      <c r="AV32" s="515">
        <v>0.63739999999999997</v>
      </c>
      <c r="AW32" s="515">
        <v>0.64290000000000003</v>
      </c>
      <c r="AX32" s="515">
        <v>0.69399999999999995</v>
      </c>
      <c r="AY32" s="515">
        <v>0.69740000000000002</v>
      </c>
      <c r="AZ32" s="515">
        <v>0.69740000000000002</v>
      </c>
      <c r="BA32" s="515">
        <v>0.69740000000000002</v>
      </c>
      <c r="BB32" s="515">
        <v>0.69740000000000002</v>
      </c>
      <c r="BC32" s="515">
        <v>0.69869999999999999</v>
      </c>
      <c r="BD32" s="720">
        <v>0.70420000000000005</v>
      </c>
      <c r="BE32" s="720">
        <v>0.70420000000000005</v>
      </c>
      <c r="BF32" s="720">
        <v>0.7087</v>
      </c>
      <c r="BG32" s="720">
        <v>0.71099999999999997</v>
      </c>
      <c r="BH32" s="502">
        <v>0.71970000000000001</v>
      </c>
      <c r="BI32" s="502">
        <v>0.71970000000000001</v>
      </c>
      <c r="BJ32" s="502">
        <v>0.72170000000000001</v>
      </c>
      <c r="BK32" s="502">
        <v>0.72209999999999996</v>
      </c>
      <c r="BL32" s="502">
        <v>0.72209999999999996</v>
      </c>
      <c r="BM32" s="502">
        <v>0.72209999999999996</v>
      </c>
      <c r="BN32" s="502">
        <v>0.72209999999999996</v>
      </c>
      <c r="BO32" s="502">
        <v>0.72209999999999996</v>
      </c>
      <c r="BP32" s="502">
        <v>0.72209999999999996</v>
      </c>
      <c r="BQ32" s="502">
        <v>0.72440000000000004</v>
      </c>
      <c r="BR32" s="502">
        <v>0.72440000000000004</v>
      </c>
      <c r="BS32" s="502">
        <v>0.72440000000000004</v>
      </c>
      <c r="BT32" s="502">
        <v>0.7359</v>
      </c>
      <c r="BU32" s="502">
        <v>0.7359</v>
      </c>
      <c r="BV32" s="502">
        <v>0.7359</v>
      </c>
    </row>
    <row r="33" spans="1:74" ht="12" customHeight="1" x14ac:dyDescent="0.3">
      <c r="A33" s="329" t="s">
        <v>806</v>
      </c>
      <c r="B33" s="525" t="s">
        <v>1041</v>
      </c>
      <c r="C33" s="515">
        <v>0.11260000000000001</v>
      </c>
      <c r="D33" s="515">
        <v>0.11260000000000001</v>
      </c>
      <c r="E33" s="515">
        <v>0.11260000000000001</v>
      </c>
      <c r="F33" s="515">
        <v>0.11260000000000001</v>
      </c>
      <c r="G33" s="515">
        <v>0.11260000000000001</v>
      </c>
      <c r="H33" s="515">
        <v>0.33860000000000001</v>
      </c>
      <c r="I33" s="515">
        <v>0.33860000000000001</v>
      </c>
      <c r="J33" s="515">
        <v>0.34760000000000002</v>
      </c>
      <c r="K33" s="515">
        <v>0.34760000000000002</v>
      </c>
      <c r="L33" s="515">
        <v>0.34760000000000002</v>
      </c>
      <c r="M33" s="515">
        <v>0.34760000000000002</v>
      </c>
      <c r="N33" s="515">
        <v>0.34760000000000002</v>
      </c>
      <c r="O33" s="515">
        <v>0.12180000000000001</v>
      </c>
      <c r="P33" s="515">
        <v>0.12180000000000001</v>
      </c>
      <c r="Q33" s="515">
        <v>0.12180000000000001</v>
      </c>
      <c r="R33" s="515">
        <v>0.12180000000000001</v>
      </c>
      <c r="S33" s="515">
        <v>0.12180000000000001</v>
      </c>
      <c r="T33" s="515">
        <v>0.12180000000000001</v>
      </c>
      <c r="U33" s="515">
        <v>0.12180000000000001</v>
      </c>
      <c r="V33" s="515">
        <v>0.12180000000000001</v>
      </c>
      <c r="W33" s="515">
        <v>0.12180000000000001</v>
      </c>
      <c r="X33" s="515">
        <v>0.1245</v>
      </c>
      <c r="Y33" s="515">
        <v>0.1245</v>
      </c>
      <c r="Z33" s="515">
        <v>0.1245</v>
      </c>
      <c r="AA33" s="515">
        <v>0.12690000000000001</v>
      </c>
      <c r="AB33" s="515">
        <v>0.12690000000000001</v>
      </c>
      <c r="AC33" s="515">
        <v>0.12690000000000001</v>
      </c>
      <c r="AD33" s="515">
        <v>0.12690000000000001</v>
      </c>
      <c r="AE33" s="515">
        <v>0.12690000000000001</v>
      </c>
      <c r="AF33" s="515">
        <v>0.12690000000000001</v>
      </c>
      <c r="AG33" s="515">
        <v>0.12690000000000001</v>
      </c>
      <c r="AH33" s="515">
        <v>0.12690000000000001</v>
      </c>
      <c r="AI33" s="515">
        <v>0.12690000000000001</v>
      </c>
      <c r="AJ33" s="515">
        <v>0.12690000000000001</v>
      </c>
      <c r="AK33" s="515">
        <v>0.12690000000000001</v>
      </c>
      <c r="AL33" s="515">
        <v>0.12690000000000001</v>
      </c>
      <c r="AM33" s="515">
        <v>0.12690000000000001</v>
      </c>
      <c r="AN33" s="515">
        <v>0.12690000000000001</v>
      </c>
      <c r="AO33" s="515">
        <v>0.12590000000000001</v>
      </c>
      <c r="AP33" s="515">
        <v>0.12590000000000001</v>
      </c>
      <c r="AQ33" s="515">
        <v>0.12590000000000001</v>
      </c>
      <c r="AR33" s="515">
        <v>0.12590000000000001</v>
      </c>
      <c r="AS33" s="515">
        <v>0.12590000000000001</v>
      </c>
      <c r="AT33" s="515">
        <v>0.12590000000000001</v>
      </c>
      <c r="AU33" s="515">
        <v>0.12590000000000001</v>
      </c>
      <c r="AV33" s="515">
        <v>0.12590000000000001</v>
      </c>
      <c r="AW33" s="515">
        <v>0.12590000000000001</v>
      </c>
      <c r="AX33" s="515">
        <v>0.1229</v>
      </c>
      <c r="AY33" s="515">
        <v>0.1229</v>
      </c>
      <c r="AZ33" s="515">
        <v>0.1229</v>
      </c>
      <c r="BA33" s="515">
        <v>0.1229</v>
      </c>
      <c r="BB33" s="515">
        <v>0.1229</v>
      </c>
      <c r="BC33" s="515">
        <v>0.1229</v>
      </c>
      <c r="BD33" s="720">
        <v>0.1229</v>
      </c>
      <c r="BE33" s="720">
        <v>0.1229</v>
      </c>
      <c r="BF33" s="720">
        <v>0.1229</v>
      </c>
      <c r="BG33" s="720">
        <v>0.1229</v>
      </c>
      <c r="BH33" s="502">
        <v>0.1229</v>
      </c>
      <c r="BI33" s="502">
        <v>0.1229</v>
      </c>
      <c r="BJ33" s="502">
        <v>0.1229</v>
      </c>
      <c r="BK33" s="502">
        <v>0.1229</v>
      </c>
      <c r="BL33" s="502">
        <v>0.1229</v>
      </c>
      <c r="BM33" s="502">
        <v>0.1229</v>
      </c>
      <c r="BN33" s="502">
        <v>0.1229</v>
      </c>
      <c r="BO33" s="502">
        <v>0.1229</v>
      </c>
      <c r="BP33" s="502">
        <v>0.1229</v>
      </c>
      <c r="BQ33" s="502">
        <v>0.1229</v>
      </c>
      <c r="BR33" s="502">
        <v>0.1229</v>
      </c>
      <c r="BS33" s="502">
        <v>0.1229</v>
      </c>
      <c r="BT33" s="502">
        <v>0.1229</v>
      </c>
      <c r="BU33" s="502">
        <v>0.1229</v>
      </c>
      <c r="BV33" s="502">
        <v>0.1229</v>
      </c>
    </row>
    <row r="34" spans="1:74" ht="12" customHeight="1" x14ac:dyDescent="0.3">
      <c r="A34" s="329" t="s">
        <v>807</v>
      </c>
      <c r="B34" s="532" t="s">
        <v>1043</v>
      </c>
      <c r="C34" s="515">
        <v>4.9399999999999999E-2</v>
      </c>
      <c r="D34" s="515">
        <v>4.9399999999999999E-2</v>
      </c>
      <c r="E34" s="515">
        <v>4.9399999999999999E-2</v>
      </c>
      <c r="F34" s="515">
        <v>4.9399999999999999E-2</v>
      </c>
      <c r="G34" s="515">
        <v>4.9399999999999999E-2</v>
      </c>
      <c r="H34" s="515">
        <v>4.9399999999999999E-2</v>
      </c>
      <c r="I34" s="515">
        <v>4.9399999999999999E-2</v>
      </c>
      <c r="J34" s="515">
        <v>4.9399999999999999E-2</v>
      </c>
      <c r="K34" s="515">
        <v>4.9399999999999999E-2</v>
      </c>
      <c r="L34" s="515">
        <v>4.9399999999999999E-2</v>
      </c>
      <c r="M34" s="515">
        <v>4.9399999999999999E-2</v>
      </c>
      <c r="N34" s="515">
        <v>4.9399999999999999E-2</v>
      </c>
      <c r="O34" s="515">
        <v>4.9399999999999999E-2</v>
      </c>
      <c r="P34" s="515">
        <v>4.9399999999999999E-2</v>
      </c>
      <c r="Q34" s="515">
        <v>4.9399999999999999E-2</v>
      </c>
      <c r="R34" s="515">
        <v>7.4200000000000002E-2</v>
      </c>
      <c r="S34" s="515">
        <v>7.4200000000000002E-2</v>
      </c>
      <c r="T34" s="515">
        <v>7.4200000000000002E-2</v>
      </c>
      <c r="U34" s="515">
        <v>7.4200000000000002E-2</v>
      </c>
      <c r="V34" s="515">
        <v>7.4200000000000002E-2</v>
      </c>
      <c r="W34" s="515">
        <v>7.4200000000000002E-2</v>
      </c>
      <c r="X34" s="515">
        <v>7.4200000000000002E-2</v>
      </c>
      <c r="Y34" s="515">
        <v>7.4200000000000002E-2</v>
      </c>
      <c r="Z34" s="515">
        <v>7.4200000000000002E-2</v>
      </c>
      <c r="AA34" s="515">
        <v>7.4200000000000002E-2</v>
      </c>
      <c r="AB34" s="515">
        <v>7.4200000000000002E-2</v>
      </c>
      <c r="AC34" s="515">
        <v>7.4200000000000002E-2</v>
      </c>
      <c r="AD34" s="515">
        <v>7.4200000000000002E-2</v>
      </c>
      <c r="AE34" s="515">
        <v>7.4200000000000002E-2</v>
      </c>
      <c r="AF34" s="515">
        <v>7.4200000000000002E-2</v>
      </c>
      <c r="AG34" s="515">
        <v>7.4200000000000002E-2</v>
      </c>
      <c r="AH34" s="515">
        <v>7.4200000000000002E-2</v>
      </c>
      <c r="AI34" s="515">
        <v>7.4200000000000002E-2</v>
      </c>
      <c r="AJ34" s="515">
        <v>7.4200000000000002E-2</v>
      </c>
      <c r="AK34" s="515">
        <v>7.4200000000000002E-2</v>
      </c>
      <c r="AL34" s="515">
        <v>7.4200000000000002E-2</v>
      </c>
      <c r="AM34" s="515">
        <v>7.4200000000000002E-2</v>
      </c>
      <c r="AN34" s="515">
        <v>7.4200000000000002E-2</v>
      </c>
      <c r="AO34" s="515">
        <v>7.4200000000000002E-2</v>
      </c>
      <c r="AP34" s="515">
        <v>7.4200000000000002E-2</v>
      </c>
      <c r="AQ34" s="515">
        <v>7.4200000000000002E-2</v>
      </c>
      <c r="AR34" s="515">
        <v>7.4200000000000002E-2</v>
      </c>
      <c r="AS34" s="515">
        <v>7.4200000000000002E-2</v>
      </c>
      <c r="AT34" s="515">
        <v>7.4200000000000002E-2</v>
      </c>
      <c r="AU34" s="515">
        <v>7.4200000000000002E-2</v>
      </c>
      <c r="AV34" s="515">
        <v>7.4200000000000002E-2</v>
      </c>
      <c r="AW34" s="515">
        <v>7.4200000000000002E-2</v>
      </c>
      <c r="AX34" s="515">
        <v>7.4200000000000002E-2</v>
      </c>
      <c r="AY34" s="515">
        <v>7.4200000000000002E-2</v>
      </c>
      <c r="AZ34" s="515">
        <v>7.4200000000000002E-2</v>
      </c>
      <c r="BA34" s="515">
        <v>7.4200000000000002E-2</v>
      </c>
      <c r="BB34" s="515">
        <v>7.4200000000000002E-2</v>
      </c>
      <c r="BC34" s="515">
        <v>7.4200000000000002E-2</v>
      </c>
      <c r="BD34" s="720">
        <v>7.4200000000000002E-2</v>
      </c>
      <c r="BE34" s="720">
        <v>7.4200000000000002E-2</v>
      </c>
      <c r="BF34" s="720">
        <v>7.4200000000000002E-2</v>
      </c>
      <c r="BG34" s="720">
        <v>7.4200000000000002E-2</v>
      </c>
      <c r="BH34" s="502">
        <v>7.4200000000000002E-2</v>
      </c>
      <c r="BI34" s="502">
        <v>7.4200000000000002E-2</v>
      </c>
      <c r="BJ34" s="502">
        <v>7.4200000000000002E-2</v>
      </c>
      <c r="BK34" s="502">
        <v>7.4200000000000002E-2</v>
      </c>
      <c r="BL34" s="502">
        <v>7.4200000000000002E-2</v>
      </c>
      <c r="BM34" s="502">
        <v>7.4200000000000002E-2</v>
      </c>
      <c r="BN34" s="502">
        <v>7.4200000000000002E-2</v>
      </c>
      <c r="BO34" s="502">
        <v>7.4200000000000002E-2</v>
      </c>
      <c r="BP34" s="502">
        <v>7.4200000000000002E-2</v>
      </c>
      <c r="BQ34" s="502">
        <v>7.4200000000000002E-2</v>
      </c>
      <c r="BR34" s="502">
        <v>7.4200000000000002E-2</v>
      </c>
      <c r="BS34" s="502">
        <v>7.4200000000000002E-2</v>
      </c>
      <c r="BT34" s="502">
        <v>7.4200000000000002E-2</v>
      </c>
      <c r="BU34" s="502">
        <v>7.4200000000000002E-2</v>
      </c>
      <c r="BV34" s="502">
        <v>7.4200000000000002E-2</v>
      </c>
    </row>
    <row r="35" spans="1:74" ht="12" customHeight="1" x14ac:dyDescent="0.3">
      <c r="A35" s="329" t="s">
        <v>808</v>
      </c>
      <c r="B35" s="532" t="s">
        <v>1059</v>
      </c>
      <c r="C35" s="515">
        <v>0.28839999999999999</v>
      </c>
      <c r="D35" s="515">
        <v>0.28839999999999999</v>
      </c>
      <c r="E35" s="515">
        <v>0.28839999999999999</v>
      </c>
      <c r="F35" s="515">
        <v>0.28839999999999999</v>
      </c>
      <c r="G35" s="515">
        <v>0.28839999999999999</v>
      </c>
      <c r="H35" s="515">
        <v>0.28839999999999999</v>
      </c>
      <c r="I35" s="515">
        <v>0.28839999999999999</v>
      </c>
      <c r="J35" s="515">
        <v>0.28839999999999999</v>
      </c>
      <c r="K35" s="515">
        <v>0.28839999999999999</v>
      </c>
      <c r="L35" s="515">
        <v>0.28839999999999999</v>
      </c>
      <c r="M35" s="515">
        <v>0.28839999999999999</v>
      </c>
      <c r="N35" s="515">
        <v>0.28839999999999999</v>
      </c>
      <c r="O35" s="515">
        <v>0.3014</v>
      </c>
      <c r="P35" s="515">
        <v>0.3014</v>
      </c>
      <c r="Q35" s="515">
        <v>0.3014</v>
      </c>
      <c r="R35" s="515">
        <v>0.3014</v>
      </c>
      <c r="S35" s="515">
        <v>0.3014</v>
      </c>
      <c r="T35" s="515">
        <v>0.3014</v>
      </c>
      <c r="U35" s="515">
        <v>0.3014</v>
      </c>
      <c r="V35" s="515">
        <v>0.29899999999999999</v>
      </c>
      <c r="W35" s="515">
        <v>0.29899999999999999</v>
      </c>
      <c r="X35" s="515">
        <v>0.29899999999999999</v>
      </c>
      <c r="Y35" s="515">
        <v>0.29899999999999999</v>
      </c>
      <c r="Z35" s="515">
        <v>0.29899999999999999</v>
      </c>
      <c r="AA35" s="515">
        <v>0.29380000000000001</v>
      </c>
      <c r="AB35" s="515">
        <v>0.29380000000000001</v>
      </c>
      <c r="AC35" s="515">
        <v>0.29380000000000001</v>
      </c>
      <c r="AD35" s="515">
        <v>0.29380000000000001</v>
      </c>
      <c r="AE35" s="515">
        <v>0.29630000000000001</v>
      </c>
      <c r="AF35" s="515">
        <v>0.29630000000000001</v>
      </c>
      <c r="AG35" s="515">
        <v>0.29630000000000001</v>
      </c>
      <c r="AH35" s="515">
        <v>0.29630000000000001</v>
      </c>
      <c r="AI35" s="515">
        <v>0.29630000000000001</v>
      </c>
      <c r="AJ35" s="515">
        <v>0.29630000000000001</v>
      </c>
      <c r="AK35" s="515">
        <v>0.29630000000000001</v>
      </c>
      <c r="AL35" s="515">
        <v>0.29630000000000001</v>
      </c>
      <c r="AM35" s="515">
        <v>0.29630000000000001</v>
      </c>
      <c r="AN35" s="515">
        <v>0.29630000000000001</v>
      </c>
      <c r="AO35" s="515">
        <v>0.29630000000000001</v>
      </c>
      <c r="AP35" s="515">
        <v>0.29630000000000001</v>
      </c>
      <c r="AQ35" s="515">
        <v>0.29630000000000001</v>
      </c>
      <c r="AR35" s="515">
        <v>0.29630000000000001</v>
      </c>
      <c r="AS35" s="515">
        <v>0.29630000000000001</v>
      </c>
      <c r="AT35" s="515">
        <v>0.29630000000000001</v>
      </c>
      <c r="AU35" s="515">
        <v>0.29630000000000001</v>
      </c>
      <c r="AV35" s="515">
        <v>0.29420000000000002</v>
      </c>
      <c r="AW35" s="515">
        <v>0.29420000000000002</v>
      </c>
      <c r="AX35" s="515">
        <v>0.29420000000000002</v>
      </c>
      <c r="AY35" s="515">
        <v>0.29420000000000002</v>
      </c>
      <c r="AZ35" s="515">
        <v>0.29420000000000002</v>
      </c>
      <c r="BA35" s="515">
        <v>0.29470000000000002</v>
      </c>
      <c r="BB35" s="515">
        <v>0.29470000000000002</v>
      </c>
      <c r="BC35" s="515">
        <v>0.29470000000000002</v>
      </c>
      <c r="BD35" s="720">
        <v>0.29470000000000002</v>
      </c>
      <c r="BE35" s="720">
        <v>0.29470000000000002</v>
      </c>
      <c r="BF35" s="720">
        <v>0.29470000000000002</v>
      </c>
      <c r="BG35" s="720">
        <v>0.28860000000000002</v>
      </c>
      <c r="BH35" s="502">
        <v>0.28860000000000002</v>
      </c>
      <c r="BI35" s="502">
        <v>0.28860000000000002</v>
      </c>
      <c r="BJ35" s="502">
        <v>0.28860000000000002</v>
      </c>
      <c r="BK35" s="502">
        <v>0.28860000000000002</v>
      </c>
      <c r="BL35" s="502">
        <v>0.28860000000000002</v>
      </c>
      <c r="BM35" s="502">
        <v>0.28860000000000002</v>
      </c>
      <c r="BN35" s="502">
        <v>0.28860000000000002</v>
      </c>
      <c r="BO35" s="502">
        <v>0.28860000000000002</v>
      </c>
      <c r="BP35" s="502">
        <v>0.28860000000000002</v>
      </c>
      <c r="BQ35" s="502">
        <v>0.28860000000000002</v>
      </c>
      <c r="BR35" s="502">
        <v>0.28860000000000002</v>
      </c>
      <c r="BS35" s="502">
        <v>0.28860000000000002</v>
      </c>
      <c r="BT35" s="502">
        <v>0.28860000000000002</v>
      </c>
      <c r="BU35" s="502">
        <v>0.28860000000000002</v>
      </c>
      <c r="BV35" s="502">
        <v>0.28860000000000002</v>
      </c>
    </row>
    <row r="36" spans="1:74" ht="12" customHeight="1" x14ac:dyDescent="0.3">
      <c r="A36" s="329" t="s">
        <v>809</v>
      </c>
      <c r="B36" s="490" t="s">
        <v>1066</v>
      </c>
      <c r="C36" s="515">
        <v>4.2900000000000001E-2</v>
      </c>
      <c r="D36" s="515">
        <v>4.2900000000000001E-2</v>
      </c>
      <c r="E36" s="515">
        <v>4.2900000000000001E-2</v>
      </c>
      <c r="F36" s="515">
        <v>4.2900000000000001E-2</v>
      </c>
      <c r="G36" s="515">
        <v>4.2900000000000001E-2</v>
      </c>
      <c r="H36" s="515">
        <v>4.3900000000000002E-2</v>
      </c>
      <c r="I36" s="515">
        <v>4.3900000000000002E-2</v>
      </c>
      <c r="J36" s="515">
        <v>4.3900000000000002E-2</v>
      </c>
      <c r="K36" s="515">
        <v>4.3900000000000002E-2</v>
      </c>
      <c r="L36" s="515">
        <v>4.3900000000000002E-2</v>
      </c>
      <c r="M36" s="515">
        <v>4.3900000000000002E-2</v>
      </c>
      <c r="N36" s="515">
        <v>4.3900000000000002E-2</v>
      </c>
      <c r="O36" s="515">
        <v>4.4400000000000002E-2</v>
      </c>
      <c r="P36" s="515">
        <v>4.4400000000000002E-2</v>
      </c>
      <c r="Q36" s="515">
        <v>4.4400000000000002E-2</v>
      </c>
      <c r="R36" s="515">
        <v>4.4400000000000002E-2</v>
      </c>
      <c r="S36" s="515">
        <v>4.4400000000000002E-2</v>
      </c>
      <c r="T36" s="515">
        <v>4.6399999999999997E-2</v>
      </c>
      <c r="U36" s="515">
        <v>4.6399999999999997E-2</v>
      </c>
      <c r="V36" s="515">
        <v>4.6399999999999997E-2</v>
      </c>
      <c r="W36" s="515">
        <v>4.6399999999999997E-2</v>
      </c>
      <c r="X36" s="515">
        <v>4.6399999999999997E-2</v>
      </c>
      <c r="Y36" s="515">
        <v>4.8300000000000003E-2</v>
      </c>
      <c r="Z36" s="515">
        <v>4.8300000000000003E-2</v>
      </c>
      <c r="AA36" s="515">
        <v>4.8800000000000003E-2</v>
      </c>
      <c r="AB36" s="515">
        <v>4.8800000000000003E-2</v>
      </c>
      <c r="AC36" s="515">
        <v>4.8800000000000003E-2</v>
      </c>
      <c r="AD36" s="515">
        <v>4.8800000000000003E-2</v>
      </c>
      <c r="AE36" s="515">
        <v>4.9599999999999998E-2</v>
      </c>
      <c r="AF36" s="515">
        <v>4.9599999999999998E-2</v>
      </c>
      <c r="AG36" s="515">
        <v>4.9599999999999998E-2</v>
      </c>
      <c r="AH36" s="515">
        <v>4.9599999999999998E-2</v>
      </c>
      <c r="AI36" s="515">
        <v>4.9599999999999998E-2</v>
      </c>
      <c r="AJ36" s="515">
        <v>4.9599999999999998E-2</v>
      </c>
      <c r="AK36" s="515">
        <v>5.11E-2</v>
      </c>
      <c r="AL36" s="515">
        <v>5.11E-2</v>
      </c>
      <c r="AM36" s="515">
        <v>5.21E-2</v>
      </c>
      <c r="AN36" s="515">
        <v>5.21E-2</v>
      </c>
      <c r="AO36" s="515">
        <v>5.21E-2</v>
      </c>
      <c r="AP36" s="515">
        <v>5.3100000000000001E-2</v>
      </c>
      <c r="AQ36" s="515">
        <v>5.3100000000000001E-2</v>
      </c>
      <c r="AR36" s="515">
        <v>5.3100000000000001E-2</v>
      </c>
      <c r="AS36" s="515">
        <v>5.3100000000000001E-2</v>
      </c>
      <c r="AT36" s="515">
        <v>5.3100000000000001E-2</v>
      </c>
      <c r="AU36" s="515">
        <v>5.3100000000000001E-2</v>
      </c>
      <c r="AV36" s="515">
        <v>5.3100000000000001E-2</v>
      </c>
      <c r="AW36" s="515">
        <v>5.3100000000000001E-2</v>
      </c>
      <c r="AX36" s="515">
        <v>5.3100000000000001E-2</v>
      </c>
      <c r="AY36" s="515">
        <v>5.3100000000000001E-2</v>
      </c>
      <c r="AZ36" s="515">
        <v>5.3100000000000001E-2</v>
      </c>
      <c r="BA36" s="515">
        <v>5.3100000000000001E-2</v>
      </c>
      <c r="BB36" s="515">
        <v>5.3100000000000001E-2</v>
      </c>
      <c r="BC36" s="515">
        <v>5.3100000000000001E-2</v>
      </c>
      <c r="BD36" s="720">
        <v>5.3100000000000001E-2</v>
      </c>
      <c r="BE36" s="720">
        <v>5.3100000000000001E-2</v>
      </c>
      <c r="BF36" s="720">
        <v>5.3100000000000001E-2</v>
      </c>
      <c r="BG36" s="720">
        <v>5.3100000000000001E-2</v>
      </c>
      <c r="BH36" s="502">
        <v>5.3100000000000001E-2</v>
      </c>
      <c r="BI36" s="502">
        <v>5.3100000000000001E-2</v>
      </c>
      <c r="BJ36" s="502">
        <v>5.3600000000000002E-2</v>
      </c>
      <c r="BK36" s="502">
        <v>5.3600000000000002E-2</v>
      </c>
      <c r="BL36" s="502">
        <v>5.3600000000000002E-2</v>
      </c>
      <c r="BM36" s="502">
        <v>5.3600000000000002E-2</v>
      </c>
      <c r="BN36" s="502">
        <v>5.3600000000000002E-2</v>
      </c>
      <c r="BO36" s="502">
        <v>5.3600000000000002E-2</v>
      </c>
      <c r="BP36" s="502">
        <v>5.3600000000000002E-2</v>
      </c>
      <c r="BQ36" s="502">
        <v>5.3600000000000002E-2</v>
      </c>
      <c r="BR36" s="502">
        <v>5.3600000000000002E-2</v>
      </c>
      <c r="BS36" s="502">
        <v>5.3600000000000002E-2</v>
      </c>
      <c r="BT36" s="502">
        <v>5.3600000000000002E-2</v>
      </c>
      <c r="BU36" s="502">
        <v>5.3600000000000002E-2</v>
      </c>
      <c r="BV36" s="502">
        <v>5.3600000000000002E-2</v>
      </c>
    </row>
    <row r="37" spans="1:74" ht="12" customHeight="1" x14ac:dyDescent="0.3">
      <c r="A37" s="329" t="s">
        <v>810</v>
      </c>
      <c r="B37" s="490" t="s">
        <v>1067</v>
      </c>
      <c r="C37" s="515">
        <v>1.2797000000000001</v>
      </c>
      <c r="D37" s="515">
        <v>1.2797000000000001</v>
      </c>
      <c r="E37" s="515">
        <v>1.2797000000000001</v>
      </c>
      <c r="F37" s="515">
        <v>1.2797000000000001</v>
      </c>
      <c r="G37" s="515">
        <v>1.2797000000000001</v>
      </c>
      <c r="H37" s="515">
        <v>1.2797000000000001</v>
      </c>
      <c r="I37" s="515">
        <v>1.2797000000000001</v>
      </c>
      <c r="J37" s="515">
        <v>1.2797000000000001</v>
      </c>
      <c r="K37" s="515">
        <v>1.2797000000000001</v>
      </c>
      <c r="L37" s="515">
        <v>1.2797000000000001</v>
      </c>
      <c r="M37" s="515">
        <v>1.2797000000000001</v>
      </c>
      <c r="N37" s="515">
        <v>1.2797000000000001</v>
      </c>
      <c r="O37" s="515">
        <v>1.2998000000000001</v>
      </c>
      <c r="P37" s="515">
        <v>1.2998000000000001</v>
      </c>
      <c r="Q37" s="515">
        <v>1.2998000000000001</v>
      </c>
      <c r="R37" s="515">
        <v>1.2998000000000001</v>
      </c>
      <c r="S37" s="515">
        <v>1.2998000000000001</v>
      </c>
      <c r="T37" s="515">
        <v>1.2998000000000001</v>
      </c>
      <c r="U37" s="515">
        <v>1.2998000000000001</v>
      </c>
      <c r="V37" s="515">
        <v>1.2998000000000001</v>
      </c>
      <c r="W37" s="515">
        <v>1.2998000000000001</v>
      </c>
      <c r="X37" s="515">
        <v>1.2998000000000001</v>
      </c>
      <c r="Y37" s="515">
        <v>1.2998000000000001</v>
      </c>
      <c r="Z37" s="515">
        <v>1.2998000000000001</v>
      </c>
      <c r="AA37" s="515">
        <v>1.2586999999999999</v>
      </c>
      <c r="AB37" s="515">
        <v>1.2586999999999999</v>
      </c>
      <c r="AC37" s="515">
        <v>1.2586999999999999</v>
      </c>
      <c r="AD37" s="515">
        <v>1.2586999999999999</v>
      </c>
      <c r="AE37" s="515">
        <v>1.2586999999999999</v>
      </c>
      <c r="AF37" s="515">
        <v>1.228</v>
      </c>
      <c r="AG37" s="515">
        <v>1.228</v>
      </c>
      <c r="AH37" s="515">
        <v>1.228</v>
      </c>
      <c r="AI37" s="515">
        <v>1.228</v>
      </c>
      <c r="AJ37" s="515">
        <v>1.228</v>
      </c>
      <c r="AK37" s="515">
        <v>1.228</v>
      </c>
      <c r="AL37" s="515">
        <v>1.228</v>
      </c>
      <c r="AM37" s="515">
        <v>1.2298</v>
      </c>
      <c r="AN37" s="515">
        <v>1.2298</v>
      </c>
      <c r="AO37" s="515">
        <v>1.2298</v>
      </c>
      <c r="AP37" s="515">
        <v>1.2566999999999999</v>
      </c>
      <c r="AQ37" s="515">
        <v>1.2566999999999999</v>
      </c>
      <c r="AR37" s="515">
        <v>1.2566999999999999</v>
      </c>
      <c r="AS37" s="515">
        <v>1.2566999999999999</v>
      </c>
      <c r="AT37" s="515">
        <v>1.2566999999999999</v>
      </c>
      <c r="AU37" s="515">
        <v>1.2566999999999999</v>
      </c>
      <c r="AV37" s="515">
        <v>1.2566999999999999</v>
      </c>
      <c r="AW37" s="515">
        <v>1.2566999999999999</v>
      </c>
      <c r="AX37" s="515">
        <v>1.2566999999999999</v>
      </c>
      <c r="AY37" s="515">
        <v>1.2535000000000001</v>
      </c>
      <c r="AZ37" s="515">
        <v>1.2535000000000001</v>
      </c>
      <c r="BA37" s="515">
        <v>1.2535000000000001</v>
      </c>
      <c r="BB37" s="515">
        <v>1.2535000000000001</v>
      </c>
      <c r="BC37" s="515">
        <v>1.2535000000000001</v>
      </c>
      <c r="BD37" s="720">
        <v>1.2535000000000001</v>
      </c>
      <c r="BE37" s="720">
        <v>1.2535000000000001</v>
      </c>
      <c r="BF37" s="720">
        <v>1.2535000000000001</v>
      </c>
      <c r="BG37" s="720">
        <v>1.2535000000000001</v>
      </c>
      <c r="BH37" s="502">
        <v>1.2535000000000001</v>
      </c>
      <c r="BI37" s="502">
        <v>1.2535000000000001</v>
      </c>
      <c r="BJ37" s="502">
        <v>1.2535000000000001</v>
      </c>
      <c r="BK37" s="502">
        <v>1.2535000000000001</v>
      </c>
      <c r="BL37" s="502">
        <v>1.2535000000000001</v>
      </c>
      <c r="BM37" s="502">
        <v>1.2535000000000001</v>
      </c>
      <c r="BN37" s="502">
        <v>1.2535000000000001</v>
      </c>
      <c r="BO37" s="502">
        <v>1.2535000000000001</v>
      </c>
      <c r="BP37" s="502">
        <v>1.2535000000000001</v>
      </c>
      <c r="BQ37" s="502">
        <v>1.2535000000000001</v>
      </c>
      <c r="BR37" s="502">
        <v>1.2736000000000001</v>
      </c>
      <c r="BS37" s="502">
        <v>1.2736000000000001</v>
      </c>
      <c r="BT37" s="502">
        <v>1.2736000000000001</v>
      </c>
      <c r="BU37" s="502">
        <v>1.2736000000000001</v>
      </c>
      <c r="BV37" s="502">
        <v>1.2969999999999999</v>
      </c>
    </row>
    <row r="38" spans="1:74" ht="12" customHeight="1" x14ac:dyDescent="0.3">
      <c r="A38" s="329"/>
      <c r="B38" s="328" t="s">
        <v>1070</v>
      </c>
      <c r="C38" s="516"/>
      <c r="D38" s="516"/>
      <c r="E38" s="516"/>
      <c r="F38" s="516"/>
      <c r="G38" s="516"/>
      <c r="H38" s="516"/>
      <c r="I38" s="516"/>
      <c r="J38" s="516"/>
      <c r="K38" s="516"/>
      <c r="L38" s="516"/>
      <c r="M38" s="516"/>
      <c r="N38" s="516"/>
      <c r="O38" s="516"/>
      <c r="P38" s="516"/>
      <c r="Q38" s="516"/>
      <c r="R38" s="516"/>
      <c r="S38" s="516"/>
      <c r="T38" s="516"/>
      <c r="U38" s="516"/>
      <c r="V38" s="516"/>
      <c r="W38" s="516"/>
      <c r="X38" s="516"/>
      <c r="Y38" s="516"/>
      <c r="Z38" s="516"/>
      <c r="AA38" s="516"/>
      <c r="AB38" s="516"/>
      <c r="AC38" s="516"/>
      <c r="AD38" s="516"/>
      <c r="AE38" s="516"/>
      <c r="AF38" s="516"/>
      <c r="AG38" s="516"/>
      <c r="AH38" s="516"/>
      <c r="AI38" s="516"/>
      <c r="AJ38" s="516"/>
      <c r="AK38" s="516"/>
      <c r="AL38" s="516"/>
      <c r="AM38" s="516"/>
      <c r="AN38" s="516"/>
      <c r="AO38" s="516"/>
      <c r="AP38" s="516"/>
      <c r="AQ38" s="516"/>
      <c r="AR38" s="516"/>
      <c r="AS38" s="516"/>
      <c r="AT38" s="516"/>
      <c r="AU38" s="516"/>
      <c r="AV38" s="516"/>
      <c r="AW38" s="516"/>
      <c r="AX38" s="516"/>
      <c r="AY38" s="516"/>
      <c r="AZ38" s="516"/>
      <c r="BA38" s="516"/>
      <c r="BB38" s="516"/>
      <c r="BC38" s="516"/>
      <c r="BD38" s="792"/>
      <c r="BE38" s="792"/>
      <c r="BF38" s="792"/>
      <c r="BG38" s="792"/>
      <c r="BH38" s="521"/>
      <c r="BI38" s="521"/>
      <c r="BJ38" s="521"/>
      <c r="BK38" s="521"/>
      <c r="BL38" s="521"/>
      <c r="BM38" s="521"/>
      <c r="BN38" s="521"/>
      <c r="BO38" s="521"/>
      <c r="BP38" s="521"/>
      <c r="BQ38" s="521"/>
      <c r="BR38" s="521"/>
      <c r="BS38" s="521"/>
      <c r="BT38" s="521"/>
      <c r="BU38" s="521"/>
      <c r="BV38" s="521"/>
    </row>
    <row r="39" spans="1:74" s="531" customFormat="1" ht="12" customHeight="1" x14ac:dyDescent="0.3">
      <c r="A39" s="530" t="s">
        <v>814</v>
      </c>
      <c r="B39" s="875" t="s">
        <v>1061</v>
      </c>
      <c r="C39" s="340">
        <v>23.742193</v>
      </c>
      <c r="D39" s="340">
        <v>24.026416000000001</v>
      </c>
      <c r="E39" s="340">
        <v>24.351240000000001</v>
      </c>
      <c r="F39" s="340">
        <v>24.658262000000001</v>
      </c>
      <c r="G39" s="340">
        <v>24.919912</v>
      </c>
      <c r="H39" s="340">
        <v>25.247999</v>
      </c>
      <c r="I39" s="340">
        <v>25.581581</v>
      </c>
      <c r="J39" s="340">
        <v>25.961963000000001</v>
      </c>
      <c r="K39" s="340">
        <v>26.251930000000002</v>
      </c>
      <c r="L39" s="340">
        <v>26.654520999999999</v>
      </c>
      <c r="M39" s="340">
        <v>27.027764999999999</v>
      </c>
      <c r="N39" s="340">
        <v>27.584778</v>
      </c>
      <c r="O39" s="340">
        <v>28.190121999999999</v>
      </c>
      <c r="P39" s="340">
        <v>28.529007</v>
      </c>
      <c r="Q39" s="340">
        <v>28.897286999999999</v>
      </c>
      <c r="R39" s="340">
        <v>29.338249000000001</v>
      </c>
      <c r="S39" s="340">
        <v>29.729969000000001</v>
      </c>
      <c r="T39" s="340">
        <v>30.341802000000001</v>
      </c>
      <c r="U39" s="340">
        <v>30.673596</v>
      </c>
      <c r="V39" s="340">
        <v>31.157551000000002</v>
      </c>
      <c r="W39" s="340">
        <v>31.52542</v>
      </c>
      <c r="X39" s="340">
        <v>31.928014999999998</v>
      </c>
      <c r="Y39" s="340">
        <v>32.393793000000002</v>
      </c>
      <c r="Z39" s="340">
        <v>33.080956</v>
      </c>
      <c r="AA39" s="340">
        <v>33.635080000000002</v>
      </c>
      <c r="AB39" s="340">
        <v>34.229838999999998</v>
      </c>
      <c r="AC39" s="340">
        <v>34.771704</v>
      </c>
      <c r="AD39" s="340">
        <v>35.264544999999998</v>
      </c>
      <c r="AE39" s="340">
        <v>35.779280999999997</v>
      </c>
      <c r="AF39" s="340">
        <v>36.321424</v>
      </c>
      <c r="AG39" s="340">
        <v>36.849044999999997</v>
      </c>
      <c r="AH39" s="340">
        <v>37.373382999999997</v>
      </c>
      <c r="AI39" s="340">
        <v>37.982647999999998</v>
      </c>
      <c r="AJ39" s="340">
        <v>38.539679</v>
      </c>
      <c r="AK39" s="340">
        <v>39.145741999999998</v>
      </c>
      <c r="AL39" s="340">
        <v>39.828018</v>
      </c>
      <c r="AM39" s="340">
        <v>40.576776000000002</v>
      </c>
      <c r="AN39" s="340">
        <v>41.186777999999997</v>
      </c>
      <c r="AO39" s="340">
        <v>41.653334999999998</v>
      </c>
      <c r="AP39" s="340">
        <v>42.428282000000003</v>
      </c>
      <c r="AQ39" s="340">
        <v>43.110219000000001</v>
      </c>
      <c r="AR39" s="340">
        <v>43.837758999999998</v>
      </c>
      <c r="AS39" s="340">
        <v>44.441723000000003</v>
      </c>
      <c r="AT39" s="340">
        <v>45.279286999999997</v>
      </c>
      <c r="AU39" s="340">
        <v>45.892730999999998</v>
      </c>
      <c r="AV39" s="340">
        <v>46.547578999999999</v>
      </c>
      <c r="AW39" s="340">
        <v>47.258229999999998</v>
      </c>
      <c r="AX39" s="340">
        <v>47.703910999999998</v>
      </c>
      <c r="AY39" s="340">
        <v>48.084080999999998</v>
      </c>
      <c r="AZ39" s="340">
        <v>48.821500999999998</v>
      </c>
      <c r="BA39" s="340">
        <v>49.266441999999998</v>
      </c>
      <c r="BB39" s="340">
        <v>49.760192000000004</v>
      </c>
      <c r="BC39" s="340">
        <v>50.196477999999999</v>
      </c>
      <c r="BD39" s="776">
        <v>50.524299999999997</v>
      </c>
      <c r="BE39" s="776">
        <v>50.985728999999999</v>
      </c>
      <c r="BF39" s="776">
        <v>51.530830000000002</v>
      </c>
      <c r="BG39" s="776">
        <v>52.0991</v>
      </c>
      <c r="BH39" s="508">
        <v>52.670450000000002</v>
      </c>
      <c r="BI39" s="508">
        <v>53.244779999999999</v>
      </c>
      <c r="BJ39" s="508">
        <v>53.823549999999997</v>
      </c>
      <c r="BK39" s="508">
        <v>54.405259999999998</v>
      </c>
      <c r="BL39" s="508">
        <v>54.99089</v>
      </c>
      <c r="BM39" s="508">
        <v>55.580750000000002</v>
      </c>
      <c r="BN39" s="508">
        <v>56.175449999999998</v>
      </c>
      <c r="BO39" s="508">
        <v>56.774329999999999</v>
      </c>
      <c r="BP39" s="508">
        <v>57.377049999999997</v>
      </c>
      <c r="BQ39" s="508">
        <v>57.983130000000003</v>
      </c>
      <c r="BR39" s="508">
        <v>58.592489999999998</v>
      </c>
      <c r="BS39" s="508">
        <v>59.205069999999999</v>
      </c>
      <c r="BT39" s="508">
        <v>59.82132</v>
      </c>
      <c r="BU39" s="508">
        <v>60.440600000000003</v>
      </c>
      <c r="BV39" s="508">
        <v>61.062660000000001</v>
      </c>
    </row>
    <row r="40" spans="1:74" ht="12" customHeight="1" x14ac:dyDescent="0.3">
      <c r="A40" s="329" t="s">
        <v>811</v>
      </c>
      <c r="B40" s="532" t="s">
        <v>1064</v>
      </c>
      <c r="C40" s="515">
        <v>14.622498999999999</v>
      </c>
      <c r="D40" s="515">
        <v>14.832188</v>
      </c>
      <c r="E40" s="515">
        <v>15.064244</v>
      </c>
      <c r="F40" s="515">
        <v>15.280556000000001</v>
      </c>
      <c r="G40" s="515">
        <v>15.472886000000001</v>
      </c>
      <c r="H40" s="515">
        <v>15.681653000000001</v>
      </c>
      <c r="I40" s="515">
        <v>15.898906999999999</v>
      </c>
      <c r="J40" s="515">
        <v>16.129619000000002</v>
      </c>
      <c r="K40" s="515">
        <v>16.364021999999999</v>
      </c>
      <c r="L40" s="515">
        <v>16.635429999999999</v>
      </c>
      <c r="M40" s="515">
        <v>16.884810000000002</v>
      </c>
      <c r="N40" s="515">
        <v>17.163338</v>
      </c>
      <c r="O40" s="515">
        <v>17.531521999999999</v>
      </c>
      <c r="P40" s="515">
        <v>17.807316</v>
      </c>
      <c r="Q40" s="515">
        <v>18.047788000000001</v>
      </c>
      <c r="R40" s="515">
        <v>18.392358000000002</v>
      </c>
      <c r="S40" s="515">
        <v>18.678294999999999</v>
      </c>
      <c r="T40" s="515">
        <v>19.119073</v>
      </c>
      <c r="U40" s="515">
        <v>19.403939999999999</v>
      </c>
      <c r="V40" s="515">
        <v>19.744788</v>
      </c>
      <c r="W40" s="515">
        <v>20.053785000000001</v>
      </c>
      <c r="X40" s="515">
        <v>20.370718</v>
      </c>
      <c r="Y40" s="515">
        <v>20.682724</v>
      </c>
      <c r="Z40" s="515">
        <v>21.116185000000002</v>
      </c>
      <c r="AA40" s="515">
        <v>21.342507999999999</v>
      </c>
      <c r="AB40" s="515">
        <v>21.777138999999998</v>
      </c>
      <c r="AC40" s="515">
        <v>22.187647999999999</v>
      </c>
      <c r="AD40" s="515">
        <v>22.604019999999998</v>
      </c>
      <c r="AE40" s="515">
        <v>22.993120000000001</v>
      </c>
      <c r="AF40" s="515">
        <v>23.394763999999999</v>
      </c>
      <c r="AG40" s="515">
        <v>23.816818000000001</v>
      </c>
      <c r="AH40" s="515">
        <v>24.279709</v>
      </c>
      <c r="AI40" s="515">
        <v>24.735551999999998</v>
      </c>
      <c r="AJ40" s="515">
        <v>25.241482999999999</v>
      </c>
      <c r="AK40" s="515">
        <v>25.727995</v>
      </c>
      <c r="AL40" s="515">
        <v>26.29401</v>
      </c>
      <c r="AM40" s="515">
        <v>26.889279999999999</v>
      </c>
      <c r="AN40" s="515">
        <v>27.336152999999999</v>
      </c>
      <c r="AO40" s="515">
        <v>27.809099</v>
      </c>
      <c r="AP40" s="515">
        <v>28.383140999999998</v>
      </c>
      <c r="AQ40" s="515">
        <v>28.947137000000001</v>
      </c>
      <c r="AR40" s="515">
        <v>29.594183999999998</v>
      </c>
      <c r="AS40" s="515">
        <v>30.1172</v>
      </c>
      <c r="AT40" s="515">
        <v>30.904893999999999</v>
      </c>
      <c r="AU40" s="515">
        <v>31.370850000000001</v>
      </c>
      <c r="AV40" s="515">
        <v>31.898123999999999</v>
      </c>
      <c r="AW40" s="515">
        <v>32.359203999999998</v>
      </c>
      <c r="AX40" s="515">
        <v>32.850138999999999</v>
      </c>
      <c r="AY40" s="515">
        <v>33.093622000000003</v>
      </c>
      <c r="AZ40" s="515">
        <v>33.530321000000001</v>
      </c>
      <c r="BA40" s="515">
        <v>33.795909999999999</v>
      </c>
      <c r="BB40" s="515">
        <v>34.216662999999997</v>
      </c>
      <c r="BC40" s="515">
        <v>34.295625000000001</v>
      </c>
      <c r="BD40" s="720">
        <v>34.425238</v>
      </c>
      <c r="BE40" s="720">
        <v>34.750323000000002</v>
      </c>
      <c r="BF40" s="720">
        <v>35.153179999999999</v>
      </c>
      <c r="BG40" s="720">
        <v>35.559989999999999</v>
      </c>
      <c r="BH40" s="502">
        <v>35.97101</v>
      </c>
      <c r="BI40" s="502">
        <v>36.385210000000001</v>
      </c>
      <c r="BJ40" s="502">
        <v>36.802140000000001</v>
      </c>
      <c r="BK40" s="502">
        <v>37.220649999999999</v>
      </c>
      <c r="BL40" s="502">
        <v>37.641869999999997</v>
      </c>
      <c r="BM40" s="502">
        <v>38.066049999999997</v>
      </c>
      <c r="BN40" s="502">
        <v>38.493819999999999</v>
      </c>
      <c r="BO40" s="502">
        <v>38.924500000000002</v>
      </c>
      <c r="BP40" s="502">
        <v>39.357779999999998</v>
      </c>
      <c r="BQ40" s="502">
        <v>39.79316</v>
      </c>
      <c r="BR40" s="502">
        <v>40.230580000000003</v>
      </c>
      <c r="BS40" s="502">
        <v>40.67</v>
      </c>
      <c r="BT40" s="502">
        <v>41.111840000000001</v>
      </c>
      <c r="BU40" s="502">
        <v>41.555520000000001</v>
      </c>
      <c r="BV40" s="502">
        <v>42.000790000000002</v>
      </c>
    </row>
    <row r="41" spans="1:74" ht="12" customHeight="1" x14ac:dyDescent="0.3">
      <c r="A41" s="329" t="s">
        <v>812</v>
      </c>
      <c r="B41" s="532" t="s">
        <v>1010</v>
      </c>
      <c r="C41" s="515">
        <v>7.3020889999999996</v>
      </c>
      <c r="D41" s="515">
        <v>7.3553490000000004</v>
      </c>
      <c r="E41" s="515">
        <v>7.4264140000000003</v>
      </c>
      <c r="F41" s="515">
        <v>7.508483</v>
      </c>
      <c r="G41" s="515">
        <v>7.5631779999999997</v>
      </c>
      <c r="H41" s="515">
        <v>7.6413729999999997</v>
      </c>
      <c r="I41" s="515">
        <v>7.7291679999999996</v>
      </c>
      <c r="J41" s="515">
        <v>7.8628439999999999</v>
      </c>
      <c r="K41" s="515">
        <v>7.9090610000000003</v>
      </c>
      <c r="L41" s="515">
        <v>8.0205160000000006</v>
      </c>
      <c r="M41" s="515">
        <v>8.1277530000000002</v>
      </c>
      <c r="N41" s="515">
        <v>8.3760929999999991</v>
      </c>
      <c r="O41" s="515">
        <v>8.6013950000000001</v>
      </c>
      <c r="P41" s="515">
        <v>8.6453340000000001</v>
      </c>
      <c r="Q41" s="515">
        <v>8.7521149999999999</v>
      </c>
      <c r="R41" s="515">
        <v>8.837256</v>
      </c>
      <c r="S41" s="515">
        <v>8.9246020000000001</v>
      </c>
      <c r="T41" s="515">
        <v>9.0768020000000007</v>
      </c>
      <c r="U41" s="515">
        <v>9.1320320000000006</v>
      </c>
      <c r="V41" s="515">
        <v>9.2575679999999991</v>
      </c>
      <c r="W41" s="515">
        <v>9.2944750000000003</v>
      </c>
      <c r="X41" s="515">
        <v>9.3723539999999996</v>
      </c>
      <c r="Y41" s="515">
        <v>9.5120109999999993</v>
      </c>
      <c r="Z41" s="515">
        <v>9.7520340000000001</v>
      </c>
      <c r="AA41" s="515">
        <v>10.082924999999999</v>
      </c>
      <c r="AB41" s="515">
        <v>10.239179999999999</v>
      </c>
      <c r="AC41" s="515">
        <v>10.36327</v>
      </c>
      <c r="AD41" s="515">
        <v>10.42977</v>
      </c>
      <c r="AE41" s="515">
        <v>10.550326</v>
      </c>
      <c r="AF41" s="515">
        <v>10.681072</v>
      </c>
      <c r="AG41" s="515">
        <v>10.780798000000001</v>
      </c>
      <c r="AH41" s="515">
        <v>10.833050999999999</v>
      </c>
      <c r="AI41" s="515">
        <v>10.976637999999999</v>
      </c>
      <c r="AJ41" s="515">
        <v>11.003876</v>
      </c>
      <c r="AK41" s="515">
        <v>11.117277</v>
      </c>
      <c r="AL41" s="515">
        <v>11.212300000000001</v>
      </c>
      <c r="AM41" s="515">
        <v>11.324059</v>
      </c>
      <c r="AN41" s="515">
        <v>11.483115</v>
      </c>
      <c r="AO41" s="515">
        <v>11.458273999999999</v>
      </c>
      <c r="AP41" s="515">
        <v>11.605226999999999</v>
      </c>
      <c r="AQ41" s="515">
        <v>11.721816</v>
      </c>
      <c r="AR41" s="515">
        <v>11.789643999999999</v>
      </c>
      <c r="AS41" s="515">
        <v>11.861431</v>
      </c>
      <c r="AT41" s="515">
        <v>11.916962</v>
      </c>
      <c r="AU41" s="515">
        <v>12.045911</v>
      </c>
      <c r="AV41" s="515">
        <v>12.140817</v>
      </c>
      <c r="AW41" s="515">
        <v>12.336005</v>
      </c>
      <c r="AX41" s="515">
        <v>12.285280999999999</v>
      </c>
      <c r="AY41" s="515">
        <v>12.417899999999999</v>
      </c>
      <c r="AZ41" s="515">
        <v>12.669069</v>
      </c>
      <c r="BA41" s="515">
        <v>12.852239000000001</v>
      </c>
      <c r="BB41" s="515">
        <v>12.903048999999999</v>
      </c>
      <c r="BC41" s="515">
        <v>13.282657</v>
      </c>
      <c r="BD41" s="720">
        <v>13.500159</v>
      </c>
      <c r="BE41" s="720">
        <v>13.633103</v>
      </c>
      <c r="BF41" s="720">
        <v>13.756790000000001</v>
      </c>
      <c r="BG41" s="720">
        <v>13.898910000000001</v>
      </c>
      <c r="BH41" s="502">
        <v>14.03994</v>
      </c>
      <c r="BI41" s="502">
        <v>14.18079</v>
      </c>
      <c r="BJ41" s="502">
        <v>14.323259999999999</v>
      </c>
      <c r="BK41" s="502">
        <v>14.46705</v>
      </c>
      <c r="BL41" s="502">
        <v>14.612</v>
      </c>
      <c r="BM41" s="502">
        <v>14.75816</v>
      </c>
      <c r="BN41" s="502">
        <v>14.905530000000001</v>
      </c>
      <c r="BO41" s="502">
        <v>15.05411</v>
      </c>
      <c r="BP41" s="502">
        <v>15.20388</v>
      </c>
      <c r="BQ41" s="502">
        <v>15.354850000000001</v>
      </c>
      <c r="BR41" s="502">
        <v>15.507009999999999</v>
      </c>
      <c r="BS41" s="502">
        <v>15.660360000000001</v>
      </c>
      <c r="BT41" s="502">
        <v>15.81489</v>
      </c>
      <c r="BU41" s="502">
        <v>15.97057</v>
      </c>
      <c r="BV41" s="502">
        <v>16.127389999999998</v>
      </c>
    </row>
    <row r="42" spans="1:74" s="874" customFormat="1" ht="12" customHeight="1" x14ac:dyDescent="0.3">
      <c r="A42" s="329" t="s">
        <v>813</v>
      </c>
      <c r="B42" s="876" t="s">
        <v>1009</v>
      </c>
      <c r="C42" s="517">
        <v>1.8176049999999999</v>
      </c>
      <c r="D42" s="517">
        <v>1.8388789999999999</v>
      </c>
      <c r="E42" s="517">
        <v>1.860582</v>
      </c>
      <c r="F42" s="517">
        <v>1.8692230000000001</v>
      </c>
      <c r="G42" s="517">
        <v>1.883848</v>
      </c>
      <c r="H42" s="517">
        <v>1.924973</v>
      </c>
      <c r="I42" s="517">
        <v>1.953506</v>
      </c>
      <c r="J42" s="517">
        <v>1.9695</v>
      </c>
      <c r="K42" s="517">
        <v>1.978847</v>
      </c>
      <c r="L42" s="517">
        <v>1.998575</v>
      </c>
      <c r="M42" s="517">
        <v>2.0152019999999999</v>
      </c>
      <c r="N42" s="517">
        <v>2.045347</v>
      </c>
      <c r="O42" s="517">
        <v>2.0572050000000002</v>
      </c>
      <c r="P42" s="517">
        <v>2.0763569999999998</v>
      </c>
      <c r="Q42" s="517">
        <v>2.0973839999999999</v>
      </c>
      <c r="R42" s="517">
        <v>2.108635</v>
      </c>
      <c r="S42" s="517">
        <v>2.1270720000000001</v>
      </c>
      <c r="T42" s="517">
        <v>2.1459269999999999</v>
      </c>
      <c r="U42" s="517">
        <v>2.1376240000000002</v>
      </c>
      <c r="V42" s="517">
        <v>2.155195</v>
      </c>
      <c r="W42" s="517">
        <v>2.1771600000000002</v>
      </c>
      <c r="X42" s="517">
        <v>2.1849430000000001</v>
      </c>
      <c r="Y42" s="517">
        <v>2.199058</v>
      </c>
      <c r="Z42" s="517">
        <v>2.2127370000000002</v>
      </c>
      <c r="AA42" s="517">
        <v>2.2096469999999999</v>
      </c>
      <c r="AB42" s="517">
        <v>2.2135199999999999</v>
      </c>
      <c r="AC42" s="517">
        <v>2.2207859999999999</v>
      </c>
      <c r="AD42" s="517">
        <v>2.2307549999999998</v>
      </c>
      <c r="AE42" s="517">
        <v>2.2358349999999998</v>
      </c>
      <c r="AF42" s="517">
        <v>2.2455880000000001</v>
      </c>
      <c r="AG42" s="517">
        <v>2.2514289999999999</v>
      </c>
      <c r="AH42" s="517">
        <v>2.2606229999999998</v>
      </c>
      <c r="AI42" s="517">
        <v>2.2704580000000001</v>
      </c>
      <c r="AJ42" s="517">
        <v>2.2943199999999999</v>
      </c>
      <c r="AK42" s="517">
        <v>2.3004699999999998</v>
      </c>
      <c r="AL42" s="517">
        <v>2.3217080000000001</v>
      </c>
      <c r="AM42" s="517">
        <v>2.3634369999999998</v>
      </c>
      <c r="AN42" s="517">
        <v>2.3675099999999998</v>
      </c>
      <c r="AO42" s="517">
        <v>2.3859620000000001</v>
      </c>
      <c r="AP42" s="517">
        <v>2.4399139999999999</v>
      </c>
      <c r="AQ42" s="517">
        <v>2.4412660000000002</v>
      </c>
      <c r="AR42" s="517">
        <v>2.4539309999999999</v>
      </c>
      <c r="AS42" s="517">
        <v>2.4630920000000001</v>
      </c>
      <c r="AT42" s="517">
        <v>2.4574310000000001</v>
      </c>
      <c r="AU42" s="517">
        <v>2.4759699999999998</v>
      </c>
      <c r="AV42" s="517">
        <v>2.5086379999999999</v>
      </c>
      <c r="AW42" s="517">
        <v>2.563021</v>
      </c>
      <c r="AX42" s="517">
        <v>2.5684909999999999</v>
      </c>
      <c r="AY42" s="517">
        <v>2.572559</v>
      </c>
      <c r="AZ42" s="517">
        <v>2.6221109999999999</v>
      </c>
      <c r="BA42" s="517">
        <v>2.618293</v>
      </c>
      <c r="BB42" s="517">
        <v>2.6404800000000002</v>
      </c>
      <c r="BC42" s="517">
        <v>2.6181960000000002</v>
      </c>
      <c r="BD42" s="793">
        <v>2.598903</v>
      </c>
      <c r="BE42" s="793">
        <v>2.602303</v>
      </c>
      <c r="BF42" s="793">
        <v>2.6208550000000002</v>
      </c>
      <c r="BG42" s="793">
        <v>2.6402030000000001</v>
      </c>
      <c r="BH42" s="505">
        <v>2.6594959999999999</v>
      </c>
      <c r="BI42" s="505">
        <v>2.6787839999999998</v>
      </c>
      <c r="BJ42" s="505">
        <v>2.6981419999999998</v>
      </c>
      <c r="BK42" s="505">
        <v>2.7175560000000001</v>
      </c>
      <c r="BL42" s="505">
        <v>2.7370199999999998</v>
      </c>
      <c r="BM42" s="505">
        <v>2.7565360000000001</v>
      </c>
      <c r="BN42" s="505">
        <v>2.7761040000000001</v>
      </c>
      <c r="BO42" s="505">
        <v>2.7957239999999999</v>
      </c>
      <c r="BP42" s="505">
        <v>2.8153950000000001</v>
      </c>
      <c r="BQ42" s="505">
        <v>2.8351169999999999</v>
      </c>
      <c r="BR42" s="505">
        <v>2.8548909999999998</v>
      </c>
      <c r="BS42" s="505">
        <v>2.8747150000000001</v>
      </c>
      <c r="BT42" s="505">
        <v>2.89459</v>
      </c>
      <c r="BU42" s="505">
        <v>2.914514</v>
      </c>
      <c r="BV42" s="505">
        <v>2.9344869999999998</v>
      </c>
    </row>
    <row r="43" spans="1:74" ht="12" customHeight="1" x14ac:dyDescent="0.3">
      <c r="A43" s="329"/>
      <c r="B43" s="1096" t="s">
        <v>1492</v>
      </c>
      <c r="C43" s="1097"/>
      <c r="D43" s="1097"/>
      <c r="E43" s="1097"/>
      <c r="F43" s="1097"/>
      <c r="G43" s="1097"/>
      <c r="H43" s="1097"/>
      <c r="I43" s="1097"/>
      <c r="J43" s="1097"/>
      <c r="K43" s="1097"/>
      <c r="L43" s="1097"/>
      <c r="M43" s="1097"/>
      <c r="N43" s="1097"/>
      <c r="O43" s="1097"/>
      <c r="P43" s="1097"/>
      <c r="Q43" s="1098"/>
      <c r="R43" s="340"/>
      <c r="S43" s="340"/>
      <c r="T43" s="340"/>
      <c r="U43" s="340"/>
      <c r="V43" s="340"/>
      <c r="W43" s="340"/>
      <c r="X43" s="340"/>
      <c r="Y43" s="340"/>
      <c r="Z43" s="340"/>
      <c r="AA43" s="340"/>
      <c r="AB43" s="340"/>
      <c r="AC43" s="341"/>
      <c r="AD43" s="341"/>
      <c r="AE43" s="341"/>
      <c r="AF43" s="341"/>
      <c r="AG43" s="341"/>
      <c r="AH43" s="341"/>
      <c r="AI43" s="341"/>
      <c r="AJ43" s="341"/>
      <c r="AK43" s="341"/>
      <c r="AL43" s="341"/>
      <c r="AM43" s="341"/>
      <c r="AN43" s="341"/>
      <c r="AO43" s="341"/>
      <c r="AP43" s="341"/>
      <c r="AQ43" s="341"/>
      <c r="AR43" s="341"/>
      <c r="AS43" s="341"/>
      <c r="AT43" s="341"/>
      <c r="AU43" s="341"/>
      <c r="AV43" s="341"/>
      <c r="AW43" s="341"/>
      <c r="AX43" s="341"/>
      <c r="AY43" s="341"/>
      <c r="AZ43" s="341"/>
      <c r="BA43" s="341"/>
      <c r="BB43" s="341"/>
      <c r="BC43" s="341"/>
      <c r="BD43" s="807"/>
      <c r="BE43" s="807"/>
      <c r="BF43" s="807"/>
      <c r="BG43" s="807"/>
      <c r="BH43" s="341"/>
      <c r="BI43" s="341"/>
      <c r="BJ43" s="341"/>
      <c r="BK43" s="341"/>
      <c r="BL43" s="341"/>
      <c r="BM43" s="341"/>
      <c r="BN43" s="341"/>
      <c r="BO43" s="341"/>
      <c r="BP43" s="341"/>
      <c r="BQ43" s="341"/>
      <c r="BR43" s="341"/>
      <c r="BS43" s="341"/>
      <c r="BT43" s="341"/>
      <c r="BU43" s="341"/>
      <c r="BV43" s="341"/>
    </row>
    <row r="44" spans="1:74" ht="12" customHeight="1" x14ac:dyDescent="0.3">
      <c r="A44" s="329"/>
      <c r="B44" s="366" t="s">
        <v>830</v>
      </c>
      <c r="C44" s="366"/>
      <c r="D44" s="366"/>
      <c r="E44" s="366"/>
      <c r="F44" s="366"/>
      <c r="G44" s="366"/>
      <c r="H44" s="624"/>
      <c r="I44" s="366"/>
      <c r="J44" s="366"/>
      <c r="K44" s="366"/>
      <c r="L44" s="366"/>
      <c r="M44" s="366"/>
      <c r="N44" s="366"/>
      <c r="O44" s="366"/>
      <c r="P44" s="366"/>
      <c r="Q44" s="366"/>
      <c r="R44" s="340"/>
      <c r="S44" s="340"/>
      <c r="T44" s="340"/>
      <c r="U44" s="340"/>
      <c r="V44" s="340"/>
      <c r="W44" s="340"/>
      <c r="X44" s="340"/>
      <c r="Y44" s="340"/>
      <c r="Z44" s="340"/>
      <c r="AA44" s="340"/>
      <c r="AB44" s="340"/>
      <c r="AC44" s="341"/>
      <c r="AD44" s="341"/>
      <c r="AE44" s="341"/>
      <c r="AF44" s="341"/>
      <c r="AG44" s="341"/>
      <c r="AH44" s="341"/>
      <c r="AI44" s="341"/>
      <c r="AJ44" s="341"/>
      <c r="AK44" s="341"/>
      <c r="AL44" s="341"/>
      <c r="AM44" s="341"/>
      <c r="AN44" s="341"/>
      <c r="AO44" s="341"/>
      <c r="AP44" s="341"/>
      <c r="AQ44" s="341"/>
      <c r="AR44" s="341"/>
      <c r="AS44" s="341"/>
      <c r="AT44" s="341"/>
      <c r="AU44" s="341"/>
      <c r="AV44" s="341"/>
      <c r="AW44" s="341"/>
      <c r="AX44" s="341"/>
      <c r="AY44" s="341"/>
      <c r="AZ44" s="341"/>
      <c r="BA44" s="341"/>
      <c r="BB44" s="341"/>
      <c r="BC44" s="341"/>
      <c r="BD44" s="807"/>
      <c r="BE44" s="807"/>
      <c r="BF44" s="807"/>
      <c r="BG44" s="807"/>
      <c r="BH44" s="341"/>
      <c r="BI44" s="341"/>
      <c r="BJ44" s="341"/>
      <c r="BK44" s="341"/>
      <c r="BL44" s="341"/>
      <c r="BM44" s="341"/>
      <c r="BN44" s="341"/>
      <c r="BO44" s="341"/>
      <c r="BP44" s="341"/>
      <c r="BQ44" s="341"/>
      <c r="BR44" s="341"/>
      <c r="BS44" s="341"/>
      <c r="BT44" s="341"/>
      <c r="BU44" s="341"/>
      <c r="BV44" s="341"/>
    </row>
    <row r="45" spans="1:74" ht="12" customHeight="1" x14ac:dyDescent="0.3">
      <c r="A45" s="329"/>
      <c r="B45" s="1006" t="str">
        <f>Dates!$G$2</f>
        <v>EIA completed modeling and analysis for this report on Thursday, October 3, 2024.</v>
      </c>
      <c r="C45" s="1007"/>
      <c r="D45" s="1007"/>
      <c r="E45" s="1007"/>
      <c r="F45" s="1007"/>
      <c r="G45" s="1007"/>
      <c r="H45" s="1007"/>
      <c r="I45" s="1007"/>
      <c r="J45" s="1007"/>
      <c r="K45" s="1007"/>
      <c r="L45" s="1007"/>
      <c r="M45" s="1007"/>
      <c r="N45" s="1007"/>
      <c r="O45" s="1007"/>
      <c r="P45" s="1007"/>
      <c r="Q45" s="1007"/>
      <c r="R45" s="340"/>
      <c r="S45" s="340"/>
      <c r="T45" s="340"/>
      <c r="U45" s="340"/>
      <c r="V45" s="340"/>
      <c r="W45" s="340"/>
      <c r="X45" s="340"/>
      <c r="Y45" s="340"/>
      <c r="Z45" s="340"/>
      <c r="AA45" s="340"/>
      <c r="AB45" s="340"/>
      <c r="AC45" s="341"/>
      <c r="AD45" s="341"/>
      <c r="AE45" s="341"/>
      <c r="AF45" s="341"/>
      <c r="AG45" s="341"/>
      <c r="AH45" s="341"/>
      <c r="AI45" s="341"/>
      <c r="AJ45" s="341"/>
      <c r="AK45" s="341"/>
      <c r="AL45" s="341"/>
      <c r="AM45" s="341"/>
      <c r="AN45" s="341"/>
      <c r="AO45" s="341"/>
      <c r="AP45" s="341"/>
      <c r="AQ45" s="341"/>
      <c r="AR45" s="341"/>
      <c r="AS45" s="341"/>
      <c r="AT45" s="341"/>
      <c r="AU45" s="341"/>
      <c r="AV45" s="341"/>
      <c r="AW45" s="341"/>
      <c r="AX45" s="341"/>
      <c r="AY45" s="341"/>
      <c r="AZ45" s="341"/>
      <c r="BA45" s="341"/>
      <c r="BB45" s="341"/>
      <c r="BC45" s="341"/>
      <c r="BD45" s="807"/>
      <c r="BE45" s="807"/>
      <c r="BF45" s="807"/>
      <c r="BG45" s="807"/>
      <c r="BH45" s="341"/>
      <c r="BI45" s="341"/>
      <c r="BJ45" s="341"/>
      <c r="BK45" s="341"/>
      <c r="BL45" s="341"/>
      <c r="BM45" s="341"/>
      <c r="BN45" s="341"/>
      <c r="BO45" s="341"/>
      <c r="BP45" s="341"/>
      <c r="BQ45" s="341"/>
      <c r="BR45" s="341"/>
      <c r="BS45" s="341"/>
      <c r="BT45" s="341"/>
      <c r="BU45" s="341"/>
      <c r="BV45" s="341"/>
    </row>
    <row r="46" spans="1:74" ht="12" customHeight="1" x14ac:dyDescent="0.3">
      <c r="A46" s="329"/>
      <c r="B46" s="1108" t="s">
        <v>1452</v>
      </c>
      <c r="C46" s="1109"/>
      <c r="D46" s="1109"/>
      <c r="E46" s="1109"/>
      <c r="F46" s="1109"/>
      <c r="G46" s="1109"/>
      <c r="H46" s="1109"/>
      <c r="I46" s="1109"/>
      <c r="J46" s="1109"/>
      <c r="K46" s="1109"/>
      <c r="L46" s="1109"/>
      <c r="M46" s="1109"/>
      <c r="N46" s="1109"/>
      <c r="O46" s="1109"/>
      <c r="P46" s="1109"/>
      <c r="Q46" s="1109"/>
      <c r="R46" s="340"/>
      <c r="S46" s="340"/>
      <c r="T46" s="340"/>
      <c r="U46" s="340"/>
      <c r="V46" s="340"/>
      <c r="W46" s="340"/>
      <c r="X46" s="340"/>
      <c r="Y46" s="340"/>
      <c r="Z46" s="340"/>
      <c r="AA46" s="340"/>
      <c r="AB46" s="340"/>
      <c r="AC46" s="341"/>
      <c r="AD46" s="341"/>
      <c r="AE46" s="341"/>
      <c r="AF46" s="341"/>
      <c r="AG46" s="341"/>
      <c r="AH46" s="341"/>
      <c r="AI46" s="341"/>
      <c r="AJ46" s="341"/>
      <c r="AK46" s="341"/>
      <c r="AL46" s="341"/>
      <c r="AM46" s="341"/>
      <c r="AN46" s="341"/>
      <c r="AO46" s="341"/>
      <c r="AP46" s="341"/>
      <c r="AQ46" s="341"/>
      <c r="AR46" s="341"/>
      <c r="AS46" s="341"/>
      <c r="AT46" s="341"/>
      <c r="AU46" s="341"/>
      <c r="AV46" s="341"/>
      <c r="AW46" s="341"/>
      <c r="AX46" s="341"/>
      <c r="AY46" s="341"/>
      <c r="AZ46" s="341"/>
      <c r="BA46" s="341"/>
      <c r="BB46" s="341"/>
      <c r="BC46" s="341"/>
      <c r="BD46" s="807"/>
      <c r="BE46" s="807"/>
      <c r="BF46" s="807"/>
      <c r="BG46" s="807"/>
      <c r="BH46" s="341"/>
      <c r="BI46" s="341"/>
      <c r="BJ46" s="341"/>
      <c r="BK46" s="341"/>
      <c r="BL46" s="341"/>
      <c r="BM46" s="341"/>
      <c r="BN46" s="341"/>
      <c r="BO46" s="341"/>
      <c r="BP46" s="341"/>
      <c r="BQ46" s="341"/>
      <c r="BR46" s="341"/>
      <c r="BS46" s="341"/>
      <c r="BT46" s="341"/>
      <c r="BU46" s="341"/>
      <c r="BV46" s="341"/>
    </row>
    <row r="47" spans="1:74" ht="12" customHeight="1" x14ac:dyDescent="0.3">
      <c r="A47" s="329"/>
      <c r="B47" s="1096" t="s">
        <v>1487</v>
      </c>
      <c r="C47" s="1097"/>
      <c r="D47" s="1097"/>
      <c r="E47" s="1097"/>
      <c r="F47" s="1097"/>
      <c r="G47" s="1097"/>
      <c r="H47" s="1097"/>
      <c r="I47" s="1097"/>
      <c r="J47" s="1097"/>
      <c r="K47" s="1097"/>
      <c r="L47" s="1097"/>
      <c r="M47" s="1097"/>
      <c r="N47" s="1097"/>
      <c r="O47" s="1097"/>
      <c r="P47" s="1097"/>
      <c r="Q47" s="1098"/>
      <c r="R47" s="340"/>
      <c r="S47" s="340"/>
      <c r="T47" s="340"/>
      <c r="U47" s="340"/>
      <c r="V47" s="340"/>
      <c r="W47" s="340"/>
      <c r="X47" s="340"/>
      <c r="Y47" s="340"/>
      <c r="Z47" s="340"/>
      <c r="AA47" s="340"/>
      <c r="AB47" s="340"/>
      <c r="AC47" s="341"/>
      <c r="AD47" s="341"/>
      <c r="AE47" s="341"/>
      <c r="AF47" s="341"/>
      <c r="AG47" s="341"/>
      <c r="AH47" s="341"/>
      <c r="AI47" s="341"/>
      <c r="AJ47" s="341"/>
      <c r="AK47" s="341"/>
      <c r="AL47" s="341"/>
      <c r="AM47" s="341"/>
      <c r="AN47" s="341"/>
      <c r="AO47" s="341"/>
      <c r="AP47" s="341"/>
      <c r="AQ47" s="341"/>
      <c r="AR47" s="341"/>
      <c r="AS47" s="341"/>
      <c r="AT47" s="341"/>
      <c r="AU47" s="341"/>
      <c r="AV47" s="341"/>
      <c r="AW47" s="341"/>
      <c r="AX47" s="341"/>
      <c r="AY47" s="341"/>
      <c r="AZ47" s="341"/>
      <c r="BA47" s="341"/>
      <c r="BB47" s="341"/>
      <c r="BC47" s="341"/>
      <c r="BD47" s="807"/>
      <c r="BE47" s="807"/>
      <c r="BF47" s="807"/>
      <c r="BG47" s="807"/>
      <c r="BH47" s="341"/>
      <c r="BI47" s="341"/>
      <c r="BJ47" s="341"/>
      <c r="BK47" s="341"/>
      <c r="BL47" s="341"/>
      <c r="BM47" s="341"/>
      <c r="BN47" s="341"/>
      <c r="BO47" s="341"/>
      <c r="BP47" s="341"/>
      <c r="BQ47" s="341"/>
      <c r="BR47" s="341"/>
      <c r="BS47" s="341"/>
      <c r="BT47" s="341"/>
      <c r="BU47" s="341"/>
      <c r="BV47" s="341"/>
    </row>
    <row r="48" spans="1:74" ht="12" customHeight="1" x14ac:dyDescent="0.3">
      <c r="A48" s="329"/>
      <c r="B48" s="1096" t="s">
        <v>1488</v>
      </c>
      <c r="C48" s="1097"/>
      <c r="D48" s="1097"/>
      <c r="E48" s="1097"/>
      <c r="F48" s="1097"/>
      <c r="G48" s="1097"/>
      <c r="H48" s="1097"/>
      <c r="I48" s="1097"/>
      <c r="J48" s="1097"/>
      <c r="K48" s="1097"/>
      <c r="L48" s="1097"/>
      <c r="M48" s="1097"/>
      <c r="N48" s="1097"/>
      <c r="O48" s="1097"/>
      <c r="P48" s="1097"/>
      <c r="Q48" s="1098"/>
      <c r="R48" s="340"/>
      <c r="S48" s="340"/>
      <c r="T48" s="340"/>
      <c r="U48" s="340"/>
      <c r="V48" s="340"/>
      <c r="W48" s="340"/>
      <c r="X48" s="340"/>
      <c r="Y48" s="340"/>
      <c r="Z48" s="340"/>
      <c r="AA48" s="340"/>
      <c r="AB48" s="340"/>
      <c r="AC48" s="341"/>
      <c r="AD48" s="341"/>
      <c r="AE48" s="341"/>
      <c r="AF48" s="341"/>
      <c r="AG48" s="341"/>
      <c r="AH48" s="341"/>
      <c r="AI48" s="341"/>
      <c r="AJ48" s="341"/>
      <c r="AK48" s="341"/>
      <c r="AL48" s="341"/>
      <c r="AM48" s="341"/>
      <c r="AN48" s="341"/>
      <c r="AO48" s="341"/>
      <c r="AP48" s="341"/>
      <c r="AQ48" s="341"/>
      <c r="AR48" s="341"/>
      <c r="AS48" s="341"/>
      <c r="AT48" s="341"/>
      <c r="AU48" s="341"/>
      <c r="AV48" s="341"/>
      <c r="AW48" s="341"/>
      <c r="AX48" s="341"/>
      <c r="AY48" s="341"/>
      <c r="AZ48" s="341"/>
      <c r="BA48" s="341"/>
      <c r="BB48" s="341"/>
      <c r="BC48" s="341"/>
      <c r="BD48" s="807"/>
      <c r="BE48" s="807"/>
      <c r="BF48" s="807"/>
      <c r="BG48" s="807"/>
      <c r="BH48" s="341"/>
      <c r="BI48" s="341"/>
      <c r="BJ48" s="341"/>
      <c r="BK48" s="341"/>
      <c r="BL48" s="341"/>
      <c r="BM48" s="341"/>
      <c r="BN48" s="341"/>
      <c r="BO48" s="341"/>
      <c r="BP48" s="341"/>
      <c r="BQ48" s="341"/>
      <c r="BR48" s="341"/>
      <c r="BS48" s="341"/>
      <c r="BT48" s="341"/>
      <c r="BU48" s="341"/>
      <c r="BV48" s="341"/>
    </row>
    <row r="49" spans="1:74" ht="12" customHeight="1" x14ac:dyDescent="0.3">
      <c r="A49" s="329"/>
      <c r="B49" s="937" t="s">
        <v>844</v>
      </c>
      <c r="C49" s="904"/>
      <c r="D49" s="904"/>
      <c r="E49" s="904"/>
      <c r="F49" s="904"/>
      <c r="G49" s="904"/>
      <c r="H49" s="938"/>
      <c r="I49" s="904"/>
      <c r="J49" s="904"/>
      <c r="K49" s="904"/>
      <c r="L49" s="904"/>
      <c r="M49" s="904"/>
      <c r="N49" s="904"/>
      <c r="O49" s="904"/>
      <c r="P49" s="904"/>
      <c r="Q49" s="905"/>
      <c r="R49" s="106"/>
      <c r="S49" s="106"/>
      <c r="T49" s="106"/>
      <c r="U49" s="106"/>
      <c r="V49" s="106"/>
      <c r="W49" s="106"/>
      <c r="X49" s="106"/>
      <c r="Y49" s="106"/>
      <c r="Z49" s="106"/>
      <c r="AA49" s="106"/>
      <c r="AB49" s="106"/>
      <c r="AC49" s="138"/>
      <c r="AD49" s="138"/>
      <c r="AE49" s="138"/>
      <c r="AF49" s="138"/>
      <c r="AG49" s="138"/>
      <c r="AH49" s="138"/>
      <c r="AI49" s="138"/>
      <c r="AJ49" s="138"/>
      <c r="AK49" s="138"/>
      <c r="AL49" s="138"/>
      <c r="AM49" s="138"/>
      <c r="AN49" s="138"/>
      <c r="AO49" s="138"/>
      <c r="AP49" s="138"/>
      <c r="AQ49" s="138"/>
      <c r="AR49" s="138"/>
      <c r="AS49" s="138"/>
      <c r="AT49" s="138"/>
      <c r="AU49" s="138"/>
      <c r="AV49" s="138"/>
      <c r="AW49" s="138"/>
      <c r="AX49" s="138"/>
      <c r="AY49" s="138"/>
      <c r="AZ49" s="138"/>
      <c r="BA49" s="138"/>
      <c r="BB49" s="138"/>
      <c r="BC49" s="138"/>
      <c r="BD49" s="808"/>
      <c r="BE49" s="808"/>
      <c r="BF49" s="808"/>
      <c r="BG49" s="808"/>
      <c r="BH49" s="138"/>
      <c r="BI49" s="138"/>
      <c r="BJ49" s="138"/>
      <c r="BK49" s="138"/>
      <c r="BL49" s="138"/>
      <c r="BM49" s="138"/>
      <c r="BN49" s="138"/>
      <c r="BO49" s="138"/>
      <c r="BP49" s="138"/>
      <c r="BQ49" s="138"/>
      <c r="BR49" s="138"/>
      <c r="BS49" s="138"/>
      <c r="BT49" s="138"/>
      <c r="BU49" s="138"/>
      <c r="BV49" s="138"/>
    </row>
    <row r="50" spans="1:74" ht="12" customHeight="1" x14ac:dyDescent="0.3">
      <c r="A50" s="329"/>
      <c r="B50" s="1105" t="str">
        <f>"Historical data: Utility-scale capacity (power plants larger than one megawatt): EIA-860M Preliminary Monthly Electric Generator Inventory, "&amp;TEXT(EOMONTH(Dates!$D$2,-3),"mmmm yyyy")&amp;"."</f>
        <v>Historical data: Utility-scale capacity (power plants larger than one megawatt): EIA-860M Preliminary Monthly Electric Generator Inventory, July 2024.</v>
      </c>
      <c r="C50" s="1106"/>
      <c r="D50" s="1106"/>
      <c r="E50" s="1106"/>
      <c r="F50" s="1106"/>
      <c r="G50" s="1106"/>
      <c r="H50" s="1106"/>
      <c r="I50" s="1106"/>
      <c r="J50" s="1106"/>
      <c r="K50" s="1106"/>
      <c r="L50" s="1106"/>
      <c r="M50" s="1106"/>
      <c r="N50" s="1106"/>
      <c r="O50" s="1106"/>
      <c r="P50" s="1106"/>
      <c r="Q50" s="1107"/>
      <c r="R50" s="340"/>
      <c r="S50" s="340"/>
      <c r="T50" s="340"/>
      <c r="U50" s="340"/>
      <c r="V50" s="340"/>
      <c r="W50" s="340"/>
      <c r="X50" s="340"/>
      <c r="Y50" s="340"/>
      <c r="Z50" s="340"/>
      <c r="AA50" s="340"/>
      <c r="AB50" s="340"/>
      <c r="AC50" s="341"/>
      <c r="AD50" s="341"/>
      <c r="AE50" s="341"/>
      <c r="AF50" s="341"/>
      <c r="AG50" s="341"/>
      <c r="AH50" s="341"/>
      <c r="AI50" s="341"/>
      <c r="AJ50" s="341"/>
      <c r="AK50" s="341"/>
      <c r="AL50" s="341"/>
      <c r="AM50" s="341"/>
      <c r="AN50" s="341"/>
      <c r="AO50" s="341"/>
      <c r="AP50" s="341"/>
      <c r="AQ50" s="341"/>
      <c r="AR50" s="341"/>
      <c r="AS50" s="341"/>
      <c r="AT50" s="341"/>
      <c r="AU50" s="341"/>
      <c r="AV50" s="341"/>
      <c r="AW50" s="341"/>
      <c r="AX50" s="341"/>
      <c r="AY50" s="341"/>
      <c r="AZ50" s="341"/>
      <c r="BA50" s="341"/>
      <c r="BB50" s="341"/>
      <c r="BC50" s="341"/>
      <c r="BD50" s="807"/>
      <c r="BE50" s="807"/>
      <c r="BF50" s="807"/>
      <c r="BG50" s="807"/>
      <c r="BH50" s="341"/>
      <c r="BI50" s="341"/>
      <c r="BJ50" s="341"/>
      <c r="BK50" s="341"/>
      <c r="BL50" s="341"/>
      <c r="BM50" s="341"/>
      <c r="BN50" s="341"/>
      <c r="BO50" s="341"/>
      <c r="BP50" s="341"/>
      <c r="BQ50" s="341"/>
      <c r="BR50" s="341"/>
      <c r="BS50" s="341"/>
      <c r="BT50" s="341"/>
      <c r="BU50" s="341"/>
      <c r="BV50" s="341"/>
    </row>
    <row r="51" spans="1:74" ht="12" customHeight="1" x14ac:dyDescent="0.3">
      <c r="A51" s="329"/>
      <c r="B51" s="1105" t="s">
        <v>1489</v>
      </c>
      <c r="C51" s="1106"/>
      <c r="D51" s="1106"/>
      <c r="E51" s="1106"/>
      <c r="F51" s="1106"/>
      <c r="G51" s="1106"/>
      <c r="H51" s="1106"/>
      <c r="I51" s="1106"/>
      <c r="J51" s="1106"/>
      <c r="K51" s="1106"/>
      <c r="L51" s="1106"/>
      <c r="M51" s="1106"/>
      <c r="N51" s="1106"/>
      <c r="O51" s="1106"/>
      <c r="P51" s="1106"/>
      <c r="Q51" s="1107"/>
      <c r="R51" s="340"/>
      <c r="S51" s="340"/>
      <c r="T51" s="340"/>
      <c r="U51" s="340"/>
      <c r="V51" s="340"/>
      <c r="W51" s="340"/>
      <c r="X51" s="340"/>
      <c r="Y51" s="340"/>
      <c r="Z51" s="340"/>
      <c r="AA51" s="340"/>
      <c r="AB51" s="340"/>
      <c r="AC51" s="341"/>
      <c r="AD51" s="341"/>
      <c r="AE51" s="341"/>
      <c r="AF51" s="341"/>
      <c r="AG51" s="341"/>
      <c r="AH51" s="341"/>
      <c r="AI51" s="341"/>
      <c r="AJ51" s="341"/>
      <c r="AK51" s="341"/>
      <c r="AL51" s="341"/>
      <c r="AM51" s="341"/>
      <c r="AN51" s="341"/>
      <c r="AO51" s="341"/>
      <c r="AP51" s="341"/>
      <c r="AQ51" s="341"/>
      <c r="AR51" s="341"/>
      <c r="AS51" s="341"/>
      <c r="AT51" s="341"/>
      <c r="AU51" s="341"/>
      <c r="AV51" s="341"/>
      <c r="AW51" s="341"/>
      <c r="AX51" s="341"/>
      <c r="AY51" s="341"/>
      <c r="AZ51" s="341"/>
      <c r="BA51" s="341"/>
      <c r="BB51" s="341"/>
      <c r="BC51" s="341"/>
      <c r="BD51" s="807"/>
      <c r="BE51" s="807"/>
      <c r="BF51" s="807"/>
      <c r="BG51" s="807"/>
      <c r="BH51" s="341"/>
      <c r="BI51" s="341"/>
      <c r="BJ51" s="341"/>
      <c r="BK51" s="341"/>
      <c r="BL51" s="341"/>
      <c r="BM51" s="341"/>
      <c r="BN51" s="341"/>
      <c r="BO51" s="341"/>
      <c r="BP51" s="341"/>
      <c r="BQ51" s="341"/>
      <c r="BR51" s="341"/>
      <c r="BS51" s="341"/>
      <c r="BT51" s="341"/>
      <c r="BU51" s="341"/>
      <c r="BV51" s="341"/>
    </row>
    <row r="52" spans="1:74" ht="12" customHeight="1" x14ac:dyDescent="0.3">
      <c r="A52" s="329"/>
      <c r="B52" s="1110" t="s">
        <v>1490</v>
      </c>
      <c r="C52" s="1111"/>
      <c r="D52" s="1111"/>
      <c r="E52" s="1111"/>
      <c r="F52" s="1111"/>
      <c r="G52" s="1111"/>
      <c r="H52" s="1111"/>
      <c r="I52" s="1111"/>
      <c r="J52" s="1111"/>
      <c r="K52" s="1111"/>
      <c r="L52" s="1111"/>
      <c r="M52" s="1111"/>
      <c r="N52" s="1111"/>
      <c r="O52" s="1111"/>
      <c r="P52" s="1111"/>
      <c r="Q52" s="1112"/>
      <c r="R52" s="340"/>
      <c r="S52" s="340"/>
      <c r="T52" s="340"/>
      <c r="U52" s="340"/>
      <c r="V52" s="340"/>
      <c r="W52" s="340"/>
      <c r="X52" s="340"/>
      <c r="Y52" s="340"/>
      <c r="Z52" s="340"/>
      <c r="AA52" s="340"/>
      <c r="AB52" s="340"/>
      <c r="AC52" s="341"/>
      <c r="AD52" s="341"/>
      <c r="AE52" s="341"/>
      <c r="AF52" s="341"/>
      <c r="AG52" s="341"/>
      <c r="AH52" s="341"/>
      <c r="AI52" s="341"/>
      <c r="AJ52" s="341"/>
      <c r="AK52" s="341"/>
      <c r="AL52" s="341"/>
      <c r="AM52" s="341"/>
      <c r="AN52" s="341"/>
      <c r="AO52" s="341"/>
      <c r="AP52" s="341"/>
      <c r="AQ52" s="341"/>
      <c r="AR52" s="341"/>
      <c r="AS52" s="341"/>
      <c r="AT52" s="341"/>
      <c r="AU52" s="341"/>
      <c r="AV52" s="341"/>
      <c r="AW52" s="341"/>
      <c r="AX52" s="341"/>
      <c r="AY52" s="341"/>
      <c r="AZ52" s="341"/>
      <c r="BA52" s="341"/>
      <c r="BB52" s="341"/>
      <c r="BC52" s="341"/>
      <c r="BD52" s="807"/>
      <c r="BE52" s="807"/>
      <c r="BF52" s="807"/>
      <c r="BG52" s="807"/>
      <c r="BH52" s="341"/>
      <c r="BI52" s="341"/>
      <c r="BJ52" s="341"/>
      <c r="BK52" s="341"/>
      <c r="BL52" s="341"/>
      <c r="BM52" s="341"/>
      <c r="BN52" s="341"/>
      <c r="BO52" s="341"/>
      <c r="BP52" s="341"/>
      <c r="BQ52" s="341"/>
      <c r="BR52" s="341"/>
      <c r="BS52" s="341"/>
      <c r="BT52" s="341"/>
      <c r="BU52" s="341"/>
      <c r="BV52" s="341"/>
    </row>
    <row r="53" spans="1:74" ht="12" customHeight="1" x14ac:dyDescent="0.3">
      <c r="A53" s="329"/>
      <c r="B53" s="1105" t="s">
        <v>1491</v>
      </c>
      <c r="C53" s="1106"/>
      <c r="D53" s="1106"/>
      <c r="E53" s="1106"/>
      <c r="F53" s="1106"/>
      <c r="G53" s="1106"/>
      <c r="H53" s="1106"/>
      <c r="I53" s="1106"/>
      <c r="J53" s="1106"/>
      <c r="K53" s="1106"/>
      <c r="L53" s="1106"/>
      <c r="M53" s="1106"/>
      <c r="N53" s="1106"/>
      <c r="O53" s="1106"/>
      <c r="P53" s="1106"/>
      <c r="Q53" s="1107"/>
      <c r="R53" s="340"/>
      <c r="S53" s="340"/>
      <c r="T53" s="340"/>
      <c r="U53" s="340"/>
      <c r="V53" s="340"/>
      <c r="W53" s="340"/>
      <c r="X53" s="340"/>
      <c r="Y53" s="340"/>
      <c r="Z53" s="340"/>
      <c r="AA53" s="340"/>
      <c r="AB53" s="340"/>
      <c r="AC53" s="341"/>
      <c r="AD53" s="341"/>
      <c r="AE53" s="341"/>
      <c r="AF53" s="341"/>
      <c r="AG53" s="341"/>
      <c r="AH53" s="341"/>
      <c r="AI53" s="341"/>
      <c r="AJ53" s="341"/>
      <c r="AK53" s="341"/>
      <c r="AL53" s="341"/>
      <c r="AM53" s="341"/>
      <c r="AN53" s="341"/>
      <c r="AO53" s="341"/>
      <c r="AP53" s="341"/>
      <c r="AQ53" s="341"/>
      <c r="AR53" s="341"/>
      <c r="AS53" s="341"/>
      <c r="AT53" s="341"/>
      <c r="AU53" s="341"/>
      <c r="AV53" s="341"/>
      <c r="AW53" s="341"/>
      <c r="AX53" s="341"/>
      <c r="AY53" s="341"/>
      <c r="AZ53" s="341"/>
      <c r="BA53" s="341"/>
      <c r="BB53" s="341"/>
      <c r="BC53" s="341"/>
      <c r="BD53" s="807"/>
      <c r="BE53" s="807"/>
      <c r="BF53" s="807"/>
      <c r="BG53" s="807"/>
      <c r="BH53" s="341"/>
      <c r="BI53" s="341"/>
      <c r="BJ53" s="341"/>
      <c r="BK53" s="341"/>
      <c r="BL53" s="341"/>
      <c r="BM53" s="341"/>
      <c r="BN53" s="341"/>
      <c r="BO53" s="341"/>
      <c r="BP53" s="341"/>
      <c r="BQ53" s="341"/>
      <c r="BR53" s="341"/>
      <c r="BS53" s="341"/>
      <c r="BT53" s="341"/>
      <c r="BU53" s="341"/>
      <c r="BV53" s="341"/>
    </row>
    <row r="54" spans="1:74" ht="12" customHeight="1" x14ac:dyDescent="0.3">
      <c r="C54" s="340"/>
      <c r="D54" s="340"/>
      <c r="E54" s="340"/>
      <c r="F54" s="340"/>
      <c r="G54" s="340"/>
      <c r="H54" s="340"/>
      <c r="I54" s="340"/>
      <c r="J54" s="340"/>
      <c r="K54" s="340"/>
      <c r="L54" s="340"/>
      <c r="M54" s="340"/>
      <c r="N54" s="340"/>
      <c r="O54" s="340"/>
      <c r="P54" s="340"/>
      <c r="Q54" s="340"/>
      <c r="R54" s="340"/>
      <c r="S54" s="340"/>
      <c r="T54" s="340"/>
      <c r="U54" s="340"/>
      <c r="V54" s="340"/>
      <c r="W54" s="340"/>
      <c r="X54" s="340"/>
      <c r="Y54" s="340"/>
      <c r="Z54" s="340"/>
      <c r="AA54" s="340"/>
      <c r="AB54" s="340"/>
      <c r="AC54" s="341"/>
      <c r="AD54" s="341"/>
      <c r="AE54" s="341"/>
      <c r="AF54" s="341"/>
      <c r="AG54" s="341"/>
      <c r="AH54" s="341"/>
      <c r="AI54" s="341"/>
      <c r="AJ54" s="341"/>
      <c r="AK54" s="341"/>
      <c r="AL54" s="341"/>
      <c r="AM54" s="341"/>
      <c r="AN54" s="341"/>
      <c r="AO54" s="341"/>
      <c r="AP54" s="341"/>
      <c r="AQ54" s="341"/>
      <c r="AR54" s="341"/>
      <c r="AS54" s="341"/>
      <c r="AT54" s="341"/>
      <c r="AU54" s="341"/>
      <c r="AV54" s="341"/>
      <c r="AW54" s="341"/>
      <c r="AX54" s="341"/>
      <c r="AY54" s="341"/>
      <c r="AZ54" s="341"/>
      <c r="BA54" s="341"/>
      <c r="BB54" s="341"/>
      <c r="BC54" s="341"/>
      <c r="BD54" s="807"/>
      <c r="BE54" s="807"/>
      <c r="BF54" s="807"/>
      <c r="BG54" s="807"/>
      <c r="BH54" s="341"/>
      <c r="BI54" s="341"/>
      <c r="BJ54" s="341"/>
      <c r="BK54" s="341"/>
      <c r="BL54" s="341"/>
      <c r="BM54" s="341"/>
      <c r="BN54" s="341"/>
      <c r="BO54" s="341"/>
      <c r="BP54" s="341"/>
      <c r="BQ54" s="341"/>
      <c r="BR54" s="341"/>
      <c r="BS54" s="341"/>
      <c r="BT54" s="341"/>
      <c r="BU54" s="341"/>
      <c r="BV54" s="341"/>
    </row>
    <row r="55" spans="1:74" ht="12" customHeight="1" x14ac:dyDescent="0.3">
      <c r="C55" s="340"/>
      <c r="D55" s="340"/>
      <c r="E55" s="340"/>
      <c r="F55" s="340"/>
      <c r="G55" s="340"/>
      <c r="H55" s="340"/>
      <c r="I55" s="340"/>
      <c r="J55" s="340"/>
      <c r="K55" s="340"/>
      <c r="L55" s="340"/>
      <c r="M55" s="340"/>
      <c r="N55" s="340"/>
      <c r="O55" s="340"/>
      <c r="P55" s="340"/>
      <c r="Q55" s="340"/>
      <c r="R55" s="340"/>
      <c r="S55" s="340"/>
      <c r="T55" s="340"/>
      <c r="U55" s="340"/>
      <c r="V55" s="340"/>
      <c r="W55" s="340"/>
      <c r="X55" s="340"/>
      <c r="Y55" s="340"/>
      <c r="Z55" s="340"/>
      <c r="AA55" s="340"/>
      <c r="AB55" s="340"/>
      <c r="AC55" s="341"/>
      <c r="AD55" s="341"/>
      <c r="AE55" s="341"/>
      <c r="AF55" s="341"/>
      <c r="AG55" s="341"/>
      <c r="AH55" s="341"/>
      <c r="AI55" s="341"/>
      <c r="AJ55" s="341"/>
      <c r="AK55" s="341"/>
      <c r="AL55" s="341"/>
      <c r="AM55" s="341"/>
      <c r="AN55" s="341"/>
      <c r="AO55" s="341"/>
      <c r="AP55" s="341"/>
      <c r="AQ55" s="341"/>
      <c r="AR55" s="341"/>
      <c r="AS55" s="341"/>
      <c r="AT55" s="341"/>
      <c r="AU55" s="341"/>
      <c r="AV55" s="341"/>
      <c r="AW55" s="341"/>
      <c r="AX55" s="341"/>
      <c r="AY55" s="341"/>
      <c r="AZ55" s="341"/>
      <c r="BA55" s="341"/>
      <c r="BB55" s="341"/>
      <c r="BC55" s="341"/>
      <c r="BD55" s="807"/>
      <c r="BE55" s="807"/>
      <c r="BF55" s="807"/>
      <c r="BG55" s="807"/>
      <c r="BH55" s="341"/>
      <c r="BI55" s="341"/>
      <c r="BJ55" s="341"/>
      <c r="BK55" s="341"/>
      <c r="BL55" s="341"/>
      <c r="BM55" s="341"/>
      <c r="BN55" s="341"/>
      <c r="BO55" s="341"/>
      <c r="BP55" s="341"/>
      <c r="BQ55" s="341"/>
      <c r="BR55" s="341"/>
      <c r="BS55" s="341"/>
      <c r="BT55" s="341"/>
      <c r="BU55" s="341"/>
      <c r="BV55" s="341"/>
    </row>
    <row r="56" spans="1:74" ht="12" customHeight="1" x14ac:dyDescent="0.3">
      <c r="C56" s="340"/>
      <c r="D56" s="340"/>
      <c r="E56" s="340"/>
      <c r="F56" s="340"/>
      <c r="G56" s="340"/>
      <c r="H56" s="340"/>
      <c r="I56" s="340"/>
      <c r="J56" s="340"/>
      <c r="K56" s="340"/>
      <c r="L56" s="340"/>
      <c r="M56" s="340"/>
      <c r="N56" s="340"/>
      <c r="O56" s="340"/>
      <c r="P56" s="340"/>
      <c r="Q56" s="340"/>
      <c r="R56" s="340"/>
      <c r="S56" s="340"/>
      <c r="T56" s="340"/>
      <c r="U56" s="340"/>
      <c r="V56" s="340"/>
      <c r="W56" s="340"/>
      <c r="X56" s="340"/>
      <c r="Y56" s="340"/>
      <c r="Z56" s="340"/>
      <c r="AA56" s="340"/>
      <c r="AB56" s="340"/>
      <c r="AC56" s="341"/>
      <c r="AD56" s="341"/>
      <c r="AE56" s="341"/>
      <c r="AF56" s="341"/>
      <c r="AG56" s="341"/>
      <c r="AH56" s="341"/>
      <c r="AI56" s="341"/>
      <c r="AJ56" s="341"/>
      <c r="AK56" s="341"/>
      <c r="AL56" s="341"/>
      <c r="AM56" s="341"/>
      <c r="AN56" s="341"/>
      <c r="AO56" s="341"/>
      <c r="AP56" s="341"/>
      <c r="AQ56" s="341"/>
      <c r="AR56" s="341"/>
      <c r="AS56" s="341"/>
      <c r="AT56" s="341"/>
      <c r="AU56" s="341"/>
      <c r="AV56" s="341"/>
      <c r="AW56" s="341"/>
      <c r="AX56" s="341"/>
      <c r="AY56" s="341"/>
      <c r="AZ56" s="341"/>
      <c r="BA56" s="341"/>
      <c r="BB56" s="341"/>
      <c r="BC56" s="341"/>
      <c r="BD56" s="807"/>
      <c r="BE56" s="807"/>
      <c r="BF56" s="807"/>
      <c r="BG56" s="807"/>
      <c r="BH56" s="341"/>
      <c r="BI56" s="341"/>
      <c r="BJ56" s="341"/>
      <c r="BK56" s="341"/>
      <c r="BL56" s="341"/>
      <c r="BM56" s="341"/>
      <c r="BN56" s="341"/>
      <c r="BO56" s="341"/>
      <c r="BP56" s="341"/>
      <c r="BQ56" s="341"/>
      <c r="BR56" s="341"/>
      <c r="BS56" s="341"/>
      <c r="BT56" s="341"/>
      <c r="BU56" s="341"/>
      <c r="BV56" s="341"/>
    </row>
    <row r="57" spans="1:74" ht="12" customHeight="1" x14ac:dyDescent="0.3">
      <c r="C57" s="340"/>
      <c r="D57" s="340"/>
      <c r="E57" s="340"/>
      <c r="F57" s="340"/>
      <c r="G57" s="340"/>
      <c r="H57" s="340"/>
      <c r="I57" s="340"/>
      <c r="J57" s="340"/>
      <c r="K57" s="340"/>
      <c r="L57" s="340"/>
      <c r="M57" s="340"/>
      <c r="N57" s="340"/>
      <c r="O57" s="340"/>
      <c r="P57" s="340"/>
      <c r="Q57" s="340"/>
      <c r="R57" s="340"/>
      <c r="S57" s="340"/>
      <c r="T57" s="340"/>
      <c r="U57" s="340"/>
      <c r="V57" s="340"/>
      <c r="W57" s="340"/>
      <c r="X57" s="340"/>
      <c r="Y57" s="340"/>
      <c r="Z57" s="340"/>
      <c r="AA57" s="340"/>
      <c r="AB57" s="340"/>
      <c r="AC57" s="341"/>
      <c r="AD57" s="341"/>
      <c r="AE57" s="341"/>
      <c r="AF57" s="341"/>
      <c r="AG57" s="341"/>
      <c r="AH57" s="341"/>
      <c r="AI57" s="341"/>
      <c r="AJ57" s="341"/>
      <c r="AK57" s="341"/>
      <c r="AL57" s="341"/>
      <c r="AM57" s="341"/>
      <c r="AN57" s="341"/>
      <c r="AO57" s="341"/>
      <c r="AP57" s="341"/>
      <c r="AQ57" s="341"/>
      <c r="AR57" s="341"/>
      <c r="AS57" s="341"/>
      <c r="AT57" s="341"/>
      <c r="AU57" s="341"/>
      <c r="AV57" s="341"/>
      <c r="AW57" s="341"/>
      <c r="AX57" s="341"/>
      <c r="AY57" s="341"/>
      <c r="AZ57" s="341"/>
      <c r="BA57" s="341"/>
      <c r="BB57" s="341"/>
      <c r="BC57" s="341"/>
      <c r="BD57" s="807"/>
      <c r="BE57" s="807"/>
      <c r="BF57" s="807"/>
      <c r="BG57" s="807"/>
      <c r="BH57" s="341"/>
      <c r="BI57" s="341"/>
      <c r="BJ57" s="341"/>
      <c r="BK57" s="341"/>
      <c r="BL57" s="341"/>
      <c r="BM57" s="341"/>
      <c r="BN57" s="341"/>
      <c r="BO57" s="341"/>
      <c r="BP57" s="341"/>
      <c r="BQ57" s="341"/>
      <c r="BR57" s="341"/>
      <c r="BS57" s="341"/>
      <c r="BT57" s="341"/>
      <c r="BU57" s="341"/>
      <c r="BV57" s="341"/>
    </row>
    <row r="58" spans="1:74" ht="12" customHeight="1" x14ac:dyDescent="0.3">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c r="AC58" s="138"/>
      <c r="AD58" s="138"/>
      <c r="AE58" s="138"/>
      <c r="AF58" s="138"/>
      <c r="AG58" s="138"/>
      <c r="AH58" s="138"/>
      <c r="AI58" s="138"/>
      <c r="AJ58" s="138"/>
      <c r="AK58" s="138"/>
      <c r="AL58" s="138"/>
      <c r="AM58" s="138"/>
      <c r="AN58" s="138"/>
      <c r="AO58" s="138"/>
      <c r="AP58" s="138"/>
      <c r="AQ58" s="138"/>
      <c r="AR58" s="138"/>
      <c r="AS58" s="138"/>
      <c r="AT58" s="138"/>
      <c r="AU58" s="138"/>
      <c r="AV58" s="138"/>
      <c r="AW58" s="138"/>
      <c r="AX58" s="138"/>
      <c r="AY58" s="138"/>
      <c r="AZ58" s="138"/>
      <c r="BA58" s="138"/>
      <c r="BB58" s="138"/>
      <c r="BC58" s="138"/>
      <c r="BD58" s="808"/>
      <c r="BE58" s="808"/>
      <c r="BF58" s="808"/>
      <c r="BG58" s="808"/>
      <c r="BH58" s="138"/>
      <c r="BI58" s="138"/>
      <c r="BJ58" s="138"/>
      <c r="BK58" s="138"/>
      <c r="BL58" s="138"/>
      <c r="BM58" s="138"/>
      <c r="BN58" s="138"/>
      <c r="BO58" s="138"/>
      <c r="BP58" s="138"/>
      <c r="BQ58" s="138"/>
      <c r="BR58" s="138"/>
      <c r="BS58" s="138"/>
      <c r="BT58" s="138"/>
      <c r="BU58" s="138"/>
      <c r="BV58" s="138"/>
    </row>
    <row r="59" spans="1:74" ht="12" customHeight="1" x14ac:dyDescent="0.3">
      <c r="C59" s="340"/>
      <c r="D59" s="340"/>
      <c r="E59" s="340"/>
      <c r="F59" s="340"/>
      <c r="G59" s="340"/>
      <c r="H59" s="340"/>
      <c r="I59" s="340"/>
      <c r="J59" s="340"/>
      <c r="K59" s="340"/>
      <c r="L59" s="340"/>
      <c r="M59" s="340"/>
      <c r="N59" s="340"/>
      <c r="O59" s="340"/>
      <c r="P59" s="340"/>
      <c r="Q59" s="340"/>
      <c r="R59" s="340"/>
      <c r="S59" s="340"/>
      <c r="T59" s="340"/>
      <c r="U59" s="340"/>
      <c r="V59" s="340"/>
      <c r="W59" s="340"/>
      <c r="X59" s="340"/>
      <c r="Y59" s="340"/>
      <c r="Z59" s="340"/>
      <c r="AA59" s="340"/>
      <c r="AB59" s="340"/>
      <c r="AC59" s="341"/>
      <c r="AD59" s="341"/>
      <c r="AE59" s="341"/>
      <c r="AF59" s="341"/>
      <c r="AG59" s="341"/>
      <c r="AH59" s="341"/>
      <c r="AI59" s="341"/>
      <c r="AJ59" s="341"/>
      <c r="AK59" s="341"/>
      <c r="AL59" s="341"/>
      <c r="AM59" s="341"/>
      <c r="AN59" s="341"/>
      <c r="AO59" s="341"/>
      <c r="AP59" s="341"/>
      <c r="AQ59" s="341"/>
      <c r="AR59" s="341"/>
      <c r="AS59" s="341"/>
      <c r="AT59" s="341"/>
      <c r="AU59" s="341"/>
      <c r="AV59" s="341"/>
      <c r="AW59" s="341"/>
      <c r="AX59" s="341"/>
      <c r="AY59" s="341"/>
      <c r="AZ59" s="341"/>
      <c r="BA59" s="341"/>
      <c r="BB59" s="341"/>
      <c r="BC59" s="341"/>
      <c r="BD59" s="807"/>
      <c r="BE59" s="807"/>
      <c r="BF59" s="807"/>
      <c r="BG59" s="807"/>
      <c r="BH59" s="341"/>
      <c r="BI59" s="341"/>
      <c r="BJ59" s="341"/>
      <c r="BK59" s="341"/>
      <c r="BL59" s="341"/>
      <c r="BM59" s="341"/>
      <c r="BN59" s="341"/>
      <c r="BO59" s="341"/>
      <c r="BP59" s="341"/>
      <c r="BQ59" s="341"/>
      <c r="BR59" s="341"/>
      <c r="BS59" s="341"/>
      <c r="BT59" s="341"/>
      <c r="BU59" s="341"/>
      <c r="BV59" s="341"/>
    </row>
    <row r="60" spans="1:74" ht="12" customHeight="1" x14ac:dyDescent="0.3">
      <c r="C60" s="340"/>
      <c r="D60" s="340"/>
      <c r="E60" s="340"/>
      <c r="F60" s="340"/>
      <c r="G60" s="340"/>
      <c r="H60" s="340"/>
      <c r="I60" s="340"/>
      <c r="J60" s="340"/>
      <c r="K60" s="340"/>
      <c r="L60" s="340"/>
      <c r="M60" s="340"/>
      <c r="N60" s="340"/>
      <c r="O60" s="340"/>
      <c r="P60" s="340"/>
      <c r="Q60" s="340"/>
      <c r="R60" s="340"/>
      <c r="S60" s="340"/>
      <c r="T60" s="340"/>
      <c r="U60" s="340"/>
      <c r="V60" s="340"/>
      <c r="W60" s="340"/>
      <c r="X60" s="340"/>
      <c r="Y60" s="340"/>
      <c r="Z60" s="340"/>
      <c r="AA60" s="340"/>
      <c r="AB60" s="340"/>
      <c r="AC60" s="341"/>
      <c r="AD60" s="341"/>
      <c r="AE60" s="341"/>
      <c r="AF60" s="341"/>
      <c r="AG60" s="341"/>
      <c r="AH60" s="341"/>
      <c r="AI60" s="341"/>
      <c r="AJ60" s="341"/>
      <c r="AK60" s="341"/>
      <c r="AL60" s="341"/>
      <c r="AM60" s="341"/>
      <c r="AN60" s="341"/>
      <c r="AO60" s="341"/>
      <c r="AP60" s="341"/>
      <c r="AQ60" s="341"/>
      <c r="AR60" s="341"/>
      <c r="AS60" s="341"/>
      <c r="AT60" s="341"/>
      <c r="AU60" s="341"/>
      <c r="AV60" s="341"/>
      <c r="AW60" s="341"/>
      <c r="AX60" s="341"/>
      <c r="AY60" s="341"/>
      <c r="AZ60" s="341"/>
      <c r="BA60" s="341"/>
      <c r="BB60" s="341"/>
      <c r="BC60" s="341"/>
      <c r="BD60" s="807"/>
      <c r="BE60" s="807"/>
      <c r="BF60" s="807"/>
      <c r="BG60" s="807"/>
      <c r="BH60" s="341"/>
      <c r="BI60" s="341"/>
      <c r="BJ60" s="341"/>
      <c r="BK60" s="341"/>
      <c r="BL60" s="341"/>
      <c r="BM60" s="341"/>
      <c r="BN60" s="341"/>
      <c r="BO60" s="341"/>
      <c r="BP60" s="341"/>
      <c r="BQ60" s="341"/>
      <c r="BR60" s="341"/>
      <c r="BS60" s="341"/>
      <c r="BT60" s="341"/>
      <c r="BU60" s="341"/>
      <c r="BV60" s="341"/>
    </row>
    <row r="61" spans="1:74" ht="12" customHeight="1" x14ac:dyDescent="0.3">
      <c r="C61" s="340"/>
      <c r="D61" s="340"/>
      <c r="E61" s="340"/>
      <c r="F61" s="340"/>
      <c r="G61" s="340"/>
      <c r="H61" s="340"/>
      <c r="I61" s="340"/>
      <c r="J61" s="340"/>
      <c r="K61" s="340"/>
      <c r="L61" s="340"/>
      <c r="M61" s="340"/>
      <c r="N61" s="340"/>
      <c r="O61" s="340"/>
      <c r="P61" s="340"/>
      <c r="Q61" s="340"/>
      <c r="R61" s="340"/>
      <c r="S61" s="340"/>
      <c r="T61" s="340"/>
      <c r="U61" s="340"/>
      <c r="V61" s="340"/>
      <c r="W61" s="340"/>
      <c r="X61" s="340"/>
      <c r="Y61" s="340"/>
      <c r="Z61" s="340"/>
      <c r="AA61" s="340"/>
      <c r="AB61" s="340"/>
      <c r="AC61" s="341"/>
      <c r="AD61" s="341"/>
      <c r="AE61" s="341"/>
      <c r="AF61" s="341"/>
      <c r="AG61" s="341"/>
      <c r="AH61" s="341"/>
      <c r="AI61" s="341"/>
      <c r="AJ61" s="341"/>
      <c r="AK61" s="341"/>
      <c r="AL61" s="341"/>
      <c r="AM61" s="341"/>
      <c r="AN61" s="341"/>
      <c r="AO61" s="341"/>
      <c r="AP61" s="341"/>
      <c r="AQ61" s="341"/>
      <c r="AR61" s="341"/>
      <c r="AS61" s="341"/>
      <c r="AT61" s="341"/>
      <c r="AU61" s="341"/>
      <c r="AV61" s="341"/>
      <c r="AW61" s="341"/>
      <c r="AX61" s="341"/>
      <c r="AY61" s="341"/>
      <c r="AZ61" s="341"/>
      <c r="BA61" s="341"/>
      <c r="BB61" s="341"/>
      <c r="BC61" s="341"/>
      <c r="BD61" s="807"/>
      <c r="BE61" s="807"/>
      <c r="BF61" s="807"/>
      <c r="BG61" s="807"/>
      <c r="BH61" s="341"/>
      <c r="BI61" s="341"/>
      <c r="BJ61" s="341"/>
      <c r="BK61" s="341"/>
      <c r="BL61" s="341"/>
      <c r="BM61" s="341"/>
      <c r="BN61" s="341"/>
      <c r="BO61" s="341"/>
      <c r="BP61" s="341"/>
      <c r="BQ61" s="341"/>
      <c r="BR61" s="341"/>
      <c r="BS61" s="341"/>
      <c r="BT61" s="341"/>
      <c r="BU61" s="341"/>
      <c r="BV61" s="341"/>
    </row>
    <row r="62" spans="1:74" ht="12" customHeight="1" x14ac:dyDescent="0.3">
      <c r="C62" s="340"/>
      <c r="D62" s="340"/>
      <c r="E62" s="340"/>
      <c r="F62" s="340"/>
      <c r="G62" s="340"/>
      <c r="H62" s="340"/>
      <c r="I62" s="340"/>
      <c r="J62" s="340"/>
      <c r="K62" s="340"/>
      <c r="L62" s="340"/>
      <c r="M62" s="340"/>
      <c r="N62" s="340"/>
      <c r="O62" s="340"/>
      <c r="P62" s="340"/>
      <c r="Q62" s="340"/>
      <c r="R62" s="340"/>
      <c r="S62" s="340"/>
      <c r="T62" s="340"/>
      <c r="U62" s="340"/>
      <c r="V62" s="340"/>
      <c r="W62" s="340"/>
      <c r="X62" s="340"/>
      <c r="Y62" s="340"/>
      <c r="Z62" s="340"/>
      <c r="AA62" s="340"/>
      <c r="AB62" s="340"/>
      <c r="AC62" s="341"/>
      <c r="AD62" s="341"/>
      <c r="AE62" s="341"/>
      <c r="AF62" s="341"/>
      <c r="AG62" s="341"/>
      <c r="AH62" s="341"/>
      <c r="AI62" s="341"/>
      <c r="AJ62" s="341"/>
      <c r="AK62" s="341"/>
      <c r="AL62" s="341"/>
      <c r="AM62" s="341"/>
      <c r="AN62" s="341"/>
      <c r="AO62" s="341"/>
      <c r="AP62" s="341"/>
      <c r="AQ62" s="341"/>
      <c r="AR62" s="341"/>
      <c r="AS62" s="341"/>
      <c r="AT62" s="341"/>
      <c r="AU62" s="341"/>
      <c r="AV62" s="341"/>
      <c r="AW62" s="341"/>
      <c r="AX62" s="341"/>
      <c r="AY62" s="341"/>
      <c r="AZ62" s="341"/>
      <c r="BA62" s="341"/>
      <c r="BB62" s="341"/>
      <c r="BC62" s="341"/>
      <c r="BD62" s="807"/>
      <c r="BE62" s="807"/>
      <c r="BF62" s="807"/>
      <c r="BG62" s="807"/>
      <c r="BH62" s="341"/>
      <c r="BI62" s="341"/>
      <c r="BJ62" s="341"/>
      <c r="BK62" s="341"/>
      <c r="BL62" s="341"/>
      <c r="BM62" s="341"/>
      <c r="BN62" s="341"/>
      <c r="BO62" s="341"/>
      <c r="BP62" s="341"/>
      <c r="BQ62" s="341"/>
      <c r="BR62" s="341"/>
      <c r="BS62" s="341"/>
      <c r="BT62" s="341"/>
      <c r="BU62" s="341"/>
      <c r="BV62" s="341"/>
    </row>
    <row r="63" spans="1:74" ht="12" customHeight="1" x14ac:dyDescent="0.3">
      <c r="C63" s="340"/>
      <c r="D63" s="340"/>
      <c r="E63" s="340"/>
      <c r="F63" s="340"/>
      <c r="G63" s="340"/>
      <c r="H63" s="340"/>
      <c r="I63" s="340"/>
      <c r="J63" s="340"/>
      <c r="K63" s="340"/>
      <c r="L63" s="340"/>
      <c r="M63" s="340"/>
      <c r="N63" s="340"/>
      <c r="O63" s="340"/>
      <c r="P63" s="340"/>
      <c r="Q63" s="340"/>
      <c r="R63" s="340"/>
      <c r="S63" s="340"/>
      <c r="T63" s="340"/>
      <c r="U63" s="340"/>
      <c r="V63" s="340"/>
      <c r="W63" s="340"/>
      <c r="X63" s="340"/>
      <c r="Y63" s="340"/>
      <c r="Z63" s="340"/>
      <c r="AA63" s="340"/>
      <c r="AB63" s="340"/>
      <c r="AC63" s="341"/>
      <c r="AD63" s="341"/>
      <c r="AE63" s="341"/>
      <c r="AF63" s="341"/>
      <c r="AG63" s="341"/>
      <c r="AH63" s="341"/>
      <c r="AI63" s="341"/>
      <c r="AJ63" s="341"/>
      <c r="AK63" s="341"/>
      <c r="AL63" s="341"/>
      <c r="AM63" s="341"/>
      <c r="AN63" s="341"/>
      <c r="AO63" s="341"/>
      <c r="AP63" s="341"/>
      <c r="AQ63" s="341"/>
      <c r="AR63" s="341"/>
      <c r="AS63" s="341"/>
      <c r="AT63" s="341"/>
      <c r="AU63" s="341"/>
      <c r="AV63" s="341"/>
      <c r="AW63" s="341"/>
      <c r="AX63" s="341"/>
      <c r="AY63" s="341"/>
      <c r="AZ63" s="341"/>
      <c r="BA63" s="341"/>
      <c r="BB63" s="341"/>
      <c r="BC63" s="341"/>
      <c r="BD63" s="807"/>
      <c r="BE63" s="807"/>
      <c r="BF63" s="807"/>
      <c r="BG63" s="807"/>
      <c r="BH63" s="341"/>
      <c r="BI63" s="341"/>
      <c r="BJ63" s="341"/>
      <c r="BK63" s="341"/>
      <c r="BL63" s="341"/>
      <c r="BM63" s="341"/>
      <c r="BN63" s="341"/>
      <c r="BO63" s="341"/>
      <c r="BP63" s="341"/>
      <c r="BQ63" s="341"/>
      <c r="BR63" s="341"/>
      <c r="BS63" s="341"/>
      <c r="BT63" s="341"/>
      <c r="BU63" s="341"/>
      <c r="BV63" s="341"/>
    </row>
    <row r="64" spans="1:74" ht="12" customHeight="1" x14ac:dyDescent="0.3">
      <c r="C64" s="340"/>
      <c r="D64" s="340"/>
      <c r="E64" s="340"/>
      <c r="F64" s="340"/>
      <c r="G64" s="340"/>
      <c r="H64" s="340"/>
      <c r="I64" s="340"/>
      <c r="J64" s="340"/>
      <c r="K64" s="340"/>
      <c r="L64" s="340"/>
      <c r="M64" s="340"/>
      <c r="N64" s="340"/>
      <c r="O64" s="340"/>
      <c r="P64" s="340"/>
      <c r="Q64" s="340"/>
      <c r="R64" s="340"/>
      <c r="S64" s="340"/>
      <c r="T64" s="340"/>
      <c r="U64" s="340"/>
      <c r="V64" s="340"/>
      <c r="W64" s="340"/>
      <c r="X64" s="340"/>
      <c r="Y64" s="340"/>
      <c r="Z64" s="340"/>
      <c r="AA64" s="340"/>
      <c r="AB64" s="340"/>
      <c r="AC64" s="341"/>
      <c r="AD64" s="341"/>
      <c r="AE64" s="341"/>
      <c r="AF64" s="341"/>
      <c r="AG64" s="341"/>
      <c r="AH64" s="341"/>
      <c r="AI64" s="341"/>
      <c r="AJ64" s="341"/>
      <c r="AK64" s="341"/>
      <c r="AL64" s="341"/>
      <c r="AM64" s="341"/>
      <c r="AN64" s="341"/>
      <c r="AO64" s="341"/>
      <c r="AP64" s="341"/>
      <c r="AQ64" s="341"/>
      <c r="AR64" s="341"/>
      <c r="AS64" s="341"/>
      <c r="AT64" s="341"/>
      <c r="AU64" s="341"/>
      <c r="AV64" s="341"/>
      <c r="AW64" s="341"/>
      <c r="AX64" s="341"/>
      <c r="AY64" s="341"/>
      <c r="AZ64" s="341"/>
      <c r="BA64" s="341"/>
      <c r="BB64" s="341"/>
      <c r="BC64" s="341"/>
      <c r="BD64" s="807"/>
      <c r="BE64" s="807"/>
      <c r="BF64" s="807"/>
      <c r="BG64" s="807"/>
      <c r="BH64" s="341"/>
      <c r="BI64" s="341"/>
      <c r="BJ64" s="341"/>
      <c r="BK64" s="341"/>
      <c r="BL64" s="341"/>
      <c r="BM64" s="341"/>
      <c r="BN64" s="341"/>
      <c r="BO64" s="341"/>
      <c r="BP64" s="341"/>
      <c r="BQ64" s="341"/>
      <c r="BR64" s="341"/>
      <c r="BS64" s="341"/>
      <c r="BT64" s="341"/>
      <c r="BU64" s="341"/>
      <c r="BV64" s="341"/>
    </row>
    <row r="65" spans="3:74" ht="12" customHeight="1" x14ac:dyDescent="0.3">
      <c r="C65" s="340"/>
      <c r="D65" s="340"/>
      <c r="E65" s="340"/>
      <c r="F65" s="340"/>
      <c r="G65" s="340"/>
      <c r="H65" s="340"/>
      <c r="I65" s="340"/>
      <c r="J65" s="340"/>
      <c r="K65" s="340"/>
      <c r="L65" s="340"/>
      <c r="M65" s="340"/>
      <c r="N65" s="340"/>
      <c r="O65" s="340"/>
      <c r="P65" s="340"/>
      <c r="Q65" s="340"/>
      <c r="R65" s="340"/>
      <c r="S65" s="340"/>
      <c r="T65" s="340"/>
      <c r="U65" s="340"/>
      <c r="V65" s="340"/>
      <c r="W65" s="340"/>
      <c r="X65" s="340"/>
      <c r="Y65" s="340"/>
      <c r="Z65" s="340"/>
      <c r="AA65" s="340"/>
      <c r="AB65" s="340"/>
      <c r="AC65" s="341"/>
      <c r="AD65" s="341"/>
      <c r="AE65" s="341"/>
      <c r="AF65" s="341"/>
      <c r="AG65" s="341"/>
      <c r="AH65" s="341"/>
      <c r="AI65" s="341"/>
      <c r="AJ65" s="341"/>
      <c r="AK65" s="341"/>
      <c r="AL65" s="341"/>
      <c r="AM65" s="341"/>
      <c r="AN65" s="341"/>
      <c r="AO65" s="341"/>
      <c r="AP65" s="341"/>
      <c r="AQ65" s="341"/>
      <c r="AR65" s="341"/>
      <c r="AS65" s="341"/>
      <c r="AT65" s="341"/>
      <c r="AU65" s="341"/>
      <c r="AV65" s="341"/>
      <c r="AW65" s="341"/>
      <c r="AX65" s="341"/>
      <c r="AY65" s="341"/>
      <c r="AZ65" s="341"/>
      <c r="BA65" s="341"/>
      <c r="BB65" s="341"/>
      <c r="BC65" s="341"/>
      <c r="BD65" s="807"/>
      <c r="BE65" s="807"/>
      <c r="BF65" s="807"/>
      <c r="BG65" s="807"/>
      <c r="BH65" s="341"/>
      <c r="BI65" s="341"/>
      <c r="BJ65" s="341"/>
      <c r="BK65" s="341"/>
      <c r="BL65" s="341"/>
      <c r="BM65" s="341"/>
      <c r="BN65" s="341"/>
      <c r="BO65" s="341"/>
      <c r="BP65" s="341"/>
      <c r="BQ65" s="341"/>
      <c r="BR65" s="341"/>
      <c r="BS65" s="341"/>
      <c r="BT65" s="341"/>
      <c r="BU65" s="341"/>
      <c r="BV65" s="341"/>
    </row>
    <row r="66" spans="3:74" ht="12" customHeight="1" x14ac:dyDescent="0.3">
      <c r="C66" s="340"/>
      <c r="D66" s="340"/>
      <c r="E66" s="340"/>
      <c r="F66" s="340"/>
      <c r="G66" s="340"/>
      <c r="H66" s="340"/>
      <c r="I66" s="340"/>
      <c r="J66" s="340"/>
      <c r="K66" s="340"/>
      <c r="L66" s="340"/>
      <c r="M66" s="340"/>
      <c r="N66" s="340"/>
      <c r="O66" s="340"/>
      <c r="P66" s="340"/>
      <c r="Q66" s="340"/>
      <c r="R66" s="340"/>
      <c r="S66" s="340"/>
      <c r="T66" s="340"/>
      <c r="U66" s="340"/>
      <c r="V66" s="340"/>
      <c r="W66" s="340"/>
      <c r="X66" s="340"/>
      <c r="Y66" s="340"/>
      <c r="Z66" s="340"/>
      <c r="AA66" s="340"/>
      <c r="AB66" s="340"/>
      <c r="AC66" s="341"/>
      <c r="AD66" s="341"/>
      <c r="AE66" s="341"/>
      <c r="AF66" s="341"/>
      <c r="AG66" s="341"/>
      <c r="AH66" s="341"/>
      <c r="AI66" s="341"/>
      <c r="AJ66" s="341"/>
      <c r="AK66" s="341"/>
      <c r="AL66" s="341"/>
      <c r="AM66" s="341"/>
      <c r="AN66" s="341"/>
      <c r="AO66" s="341"/>
      <c r="AP66" s="341"/>
      <c r="AQ66" s="341"/>
      <c r="AR66" s="341"/>
      <c r="AS66" s="341"/>
      <c r="AT66" s="341"/>
      <c r="AU66" s="341"/>
      <c r="AV66" s="341"/>
      <c r="AW66" s="341"/>
      <c r="AX66" s="341"/>
      <c r="AY66" s="341"/>
      <c r="AZ66" s="341"/>
      <c r="BA66" s="341"/>
      <c r="BB66" s="341"/>
      <c r="BC66" s="341"/>
      <c r="BD66" s="807"/>
      <c r="BE66" s="807"/>
      <c r="BF66" s="807"/>
      <c r="BG66" s="807"/>
      <c r="BH66" s="341"/>
      <c r="BI66" s="341"/>
      <c r="BJ66" s="341"/>
      <c r="BK66" s="341"/>
      <c r="BL66" s="341"/>
      <c r="BM66" s="341"/>
      <c r="BN66" s="341"/>
      <c r="BO66" s="341"/>
      <c r="BP66" s="341"/>
      <c r="BQ66" s="341"/>
      <c r="BR66" s="341"/>
      <c r="BS66" s="341"/>
      <c r="BT66" s="341"/>
      <c r="BU66" s="341"/>
      <c r="BV66" s="341"/>
    </row>
    <row r="67" spans="3:74" ht="12" customHeight="1" x14ac:dyDescent="0.3">
      <c r="C67" s="340"/>
      <c r="D67" s="340"/>
      <c r="E67" s="340"/>
      <c r="F67" s="340"/>
      <c r="G67" s="340"/>
      <c r="H67" s="340"/>
      <c r="I67" s="340"/>
      <c r="J67" s="340"/>
      <c r="K67" s="340"/>
      <c r="L67" s="340"/>
      <c r="M67" s="340"/>
      <c r="N67" s="340"/>
      <c r="O67" s="340"/>
      <c r="P67" s="340"/>
      <c r="Q67" s="340"/>
      <c r="R67" s="340"/>
      <c r="S67" s="340"/>
      <c r="T67" s="340"/>
      <c r="U67" s="340"/>
      <c r="V67" s="340"/>
      <c r="W67" s="340"/>
      <c r="X67" s="340"/>
      <c r="Y67" s="340"/>
      <c r="Z67" s="340"/>
      <c r="AA67" s="340"/>
      <c r="AB67" s="340"/>
      <c r="AC67" s="341"/>
      <c r="AD67" s="341"/>
      <c r="AE67" s="341"/>
      <c r="AF67" s="341"/>
      <c r="AG67" s="341"/>
      <c r="AH67" s="341"/>
      <c r="AI67" s="341"/>
      <c r="AJ67" s="341"/>
      <c r="AK67" s="341"/>
      <c r="AL67" s="341"/>
      <c r="AM67" s="341"/>
      <c r="AN67" s="341"/>
      <c r="AO67" s="341"/>
      <c r="AP67" s="341"/>
      <c r="AQ67" s="341"/>
      <c r="AR67" s="341"/>
      <c r="AS67" s="341"/>
      <c r="AT67" s="341"/>
      <c r="AU67" s="341"/>
      <c r="AV67" s="341"/>
      <c r="AW67" s="341"/>
      <c r="AX67" s="341"/>
      <c r="AY67" s="341"/>
      <c r="AZ67" s="341"/>
      <c r="BA67" s="341"/>
      <c r="BB67" s="341"/>
      <c r="BC67" s="341"/>
      <c r="BD67" s="807"/>
      <c r="BE67" s="807"/>
      <c r="BF67" s="807"/>
      <c r="BG67" s="807"/>
      <c r="BH67" s="341"/>
      <c r="BI67" s="341"/>
      <c r="BJ67" s="341"/>
      <c r="BK67" s="341"/>
      <c r="BL67" s="341"/>
      <c r="BM67" s="341"/>
      <c r="BN67" s="341"/>
      <c r="BO67" s="341"/>
      <c r="BP67" s="341"/>
      <c r="BQ67" s="341"/>
      <c r="BR67" s="341"/>
      <c r="BS67" s="341"/>
      <c r="BT67" s="341"/>
      <c r="BU67" s="341"/>
      <c r="BV67" s="341"/>
    </row>
    <row r="68" spans="3:74" ht="12" customHeight="1" x14ac:dyDescent="0.3">
      <c r="C68" s="340"/>
      <c r="D68" s="340"/>
      <c r="E68" s="340"/>
      <c r="F68" s="340"/>
      <c r="G68" s="340"/>
      <c r="H68" s="340"/>
      <c r="I68" s="340"/>
      <c r="J68" s="340"/>
      <c r="K68" s="340"/>
      <c r="L68" s="340"/>
      <c r="M68" s="340"/>
      <c r="N68" s="340"/>
      <c r="O68" s="340"/>
      <c r="P68" s="340"/>
      <c r="Q68" s="340"/>
      <c r="R68" s="340"/>
      <c r="S68" s="340"/>
      <c r="T68" s="340"/>
      <c r="U68" s="340"/>
      <c r="V68" s="340"/>
      <c r="W68" s="340"/>
      <c r="X68" s="340"/>
      <c r="Y68" s="340"/>
      <c r="Z68" s="340"/>
      <c r="AA68" s="340"/>
      <c r="AB68" s="340"/>
      <c r="AC68" s="341"/>
      <c r="AD68" s="341"/>
      <c r="AE68" s="341"/>
      <c r="AF68" s="341"/>
      <c r="AG68" s="341"/>
      <c r="AH68" s="341"/>
      <c r="AI68" s="341"/>
      <c r="AJ68" s="341"/>
      <c r="AK68" s="341"/>
      <c r="AL68" s="341"/>
      <c r="AM68" s="341"/>
      <c r="AN68" s="341"/>
      <c r="AO68" s="341"/>
      <c r="AP68" s="341"/>
      <c r="AQ68" s="341"/>
      <c r="AR68" s="341"/>
      <c r="AS68" s="341"/>
      <c r="AT68" s="341"/>
      <c r="AU68" s="341"/>
      <c r="AV68" s="341"/>
      <c r="AW68" s="341"/>
      <c r="AX68" s="341"/>
      <c r="AY68" s="341"/>
      <c r="AZ68" s="341"/>
      <c r="BA68" s="341"/>
      <c r="BB68" s="341"/>
      <c r="BC68" s="341"/>
      <c r="BD68" s="807"/>
      <c r="BE68" s="807"/>
      <c r="BF68" s="807"/>
      <c r="BG68" s="807"/>
      <c r="BH68" s="341"/>
      <c r="BI68" s="341"/>
      <c r="BJ68" s="341"/>
      <c r="BK68" s="341"/>
      <c r="BL68" s="341"/>
      <c r="BM68" s="341"/>
      <c r="BN68" s="341"/>
      <c r="BO68" s="341"/>
      <c r="BP68" s="341"/>
      <c r="BQ68" s="341"/>
      <c r="BR68" s="341"/>
      <c r="BS68" s="341"/>
      <c r="BT68" s="341"/>
      <c r="BU68" s="341"/>
      <c r="BV68" s="341"/>
    </row>
    <row r="69" spans="3:74" ht="12" customHeight="1" x14ac:dyDescent="0.3">
      <c r="C69" s="340"/>
      <c r="D69" s="340"/>
      <c r="E69" s="340"/>
      <c r="F69" s="340"/>
      <c r="G69" s="340"/>
      <c r="H69" s="340"/>
      <c r="I69" s="340"/>
      <c r="J69" s="340"/>
      <c r="K69" s="340"/>
      <c r="L69" s="340"/>
      <c r="M69" s="340"/>
      <c r="N69" s="340"/>
      <c r="O69" s="340"/>
      <c r="P69" s="340"/>
      <c r="Q69" s="340"/>
      <c r="R69" s="340"/>
      <c r="S69" s="340"/>
      <c r="T69" s="340"/>
      <c r="U69" s="340"/>
      <c r="V69" s="340"/>
      <c r="W69" s="340"/>
      <c r="X69" s="340"/>
      <c r="Y69" s="340"/>
      <c r="Z69" s="340"/>
      <c r="AA69" s="340"/>
      <c r="AB69" s="340"/>
      <c r="AC69" s="341"/>
      <c r="AD69" s="341"/>
      <c r="AE69" s="341"/>
      <c r="AF69" s="341"/>
      <c r="AG69" s="341"/>
      <c r="AH69" s="341"/>
      <c r="AI69" s="341"/>
      <c r="AJ69" s="341"/>
      <c r="AK69" s="341"/>
      <c r="AL69" s="341"/>
      <c r="AM69" s="341"/>
      <c r="AN69" s="341"/>
      <c r="AO69" s="341"/>
      <c r="AP69" s="341"/>
      <c r="AQ69" s="341"/>
      <c r="AR69" s="341"/>
      <c r="AS69" s="341"/>
      <c r="AT69" s="341"/>
      <c r="AU69" s="341"/>
      <c r="AV69" s="341"/>
      <c r="AW69" s="341"/>
      <c r="AX69" s="341"/>
      <c r="AY69" s="341"/>
      <c r="AZ69" s="341"/>
      <c r="BA69" s="341"/>
      <c r="BB69" s="341"/>
      <c r="BC69" s="341"/>
      <c r="BD69" s="807"/>
      <c r="BE69" s="807"/>
      <c r="BF69" s="807"/>
      <c r="BG69" s="807"/>
      <c r="BH69" s="341"/>
      <c r="BI69" s="341"/>
      <c r="BJ69" s="341"/>
      <c r="BK69" s="341"/>
      <c r="BL69" s="341"/>
      <c r="BM69" s="341"/>
      <c r="BN69" s="341"/>
      <c r="BO69" s="341"/>
      <c r="BP69" s="341"/>
      <c r="BQ69" s="341"/>
      <c r="BR69" s="341"/>
      <c r="BS69" s="341"/>
      <c r="BT69" s="341"/>
      <c r="BU69" s="341"/>
      <c r="BV69" s="341"/>
    </row>
    <row r="70" spans="3:74" ht="12" customHeight="1" x14ac:dyDescent="0.3">
      <c r="C70" s="260"/>
      <c r="D70" s="260"/>
      <c r="E70" s="260"/>
      <c r="F70" s="260"/>
      <c r="G70" s="260"/>
      <c r="H70" s="260"/>
      <c r="I70" s="260"/>
      <c r="J70" s="260"/>
      <c r="K70" s="260"/>
      <c r="L70" s="260"/>
      <c r="M70" s="260"/>
      <c r="N70" s="260"/>
      <c r="O70" s="260"/>
      <c r="P70" s="260"/>
      <c r="Q70" s="260"/>
      <c r="R70" s="260"/>
      <c r="S70" s="260"/>
      <c r="T70" s="260"/>
      <c r="U70" s="260"/>
      <c r="V70" s="260"/>
      <c r="W70" s="260"/>
      <c r="X70" s="260"/>
      <c r="Y70" s="260"/>
      <c r="Z70" s="260"/>
      <c r="AA70" s="260"/>
      <c r="AB70" s="260"/>
      <c r="AC70" s="260"/>
      <c r="AD70" s="260"/>
      <c r="AE70" s="260"/>
      <c r="AF70" s="313"/>
      <c r="AG70" s="313"/>
      <c r="AH70" s="313"/>
      <c r="AI70" s="260"/>
      <c r="AJ70" s="260"/>
      <c r="AK70" s="260"/>
      <c r="AL70" s="260"/>
      <c r="AM70" s="260"/>
      <c r="AN70" s="260"/>
      <c r="AO70" s="260"/>
      <c r="AP70" s="260"/>
      <c r="AQ70" s="260"/>
      <c r="AR70" s="260"/>
      <c r="AS70" s="260"/>
      <c r="AT70" s="260"/>
      <c r="AU70" s="260"/>
      <c r="AV70" s="260"/>
      <c r="AW70" s="260"/>
      <c r="AX70" s="260"/>
      <c r="AY70" s="260"/>
      <c r="AZ70" s="260"/>
      <c r="BA70" s="260"/>
      <c r="BB70" s="260"/>
      <c r="BC70" s="260"/>
      <c r="BD70" s="809"/>
      <c r="BE70" s="809"/>
      <c r="BF70" s="809"/>
      <c r="BG70" s="809"/>
      <c r="BH70" s="260"/>
      <c r="BI70" s="260"/>
      <c r="BJ70" s="260"/>
      <c r="BK70" s="260"/>
      <c r="BL70" s="260"/>
      <c r="BM70" s="260"/>
      <c r="BN70" s="260"/>
      <c r="BO70" s="260"/>
      <c r="BP70" s="260"/>
      <c r="BQ70" s="260"/>
      <c r="BR70" s="260"/>
      <c r="BS70" s="260"/>
      <c r="BT70" s="260"/>
      <c r="BU70" s="260"/>
      <c r="BV70" s="260"/>
    </row>
    <row r="71" spans="3:74" ht="12" customHeight="1" x14ac:dyDescent="0.3">
      <c r="C71" s="260"/>
      <c r="D71" s="260"/>
      <c r="E71" s="260"/>
      <c r="F71" s="260"/>
      <c r="G71" s="260"/>
      <c r="H71" s="260"/>
      <c r="I71" s="260"/>
      <c r="J71" s="260"/>
      <c r="K71" s="260"/>
      <c r="L71" s="260"/>
      <c r="M71" s="260"/>
      <c r="N71" s="260"/>
      <c r="O71" s="260"/>
      <c r="P71" s="260"/>
      <c r="Q71" s="260"/>
      <c r="R71" s="260"/>
      <c r="S71" s="260"/>
      <c r="T71" s="260"/>
      <c r="U71" s="260"/>
      <c r="V71" s="260"/>
      <c r="W71" s="260"/>
      <c r="X71" s="260"/>
      <c r="Y71" s="260"/>
      <c r="Z71" s="260"/>
      <c r="AA71" s="260"/>
      <c r="AB71" s="260"/>
      <c r="AC71" s="260"/>
      <c r="AD71" s="260"/>
      <c r="AE71" s="260"/>
      <c r="AF71" s="313"/>
      <c r="AG71" s="313"/>
      <c r="AH71" s="313"/>
      <c r="AI71" s="260"/>
      <c r="AJ71" s="260"/>
      <c r="AK71" s="260"/>
      <c r="AL71" s="260"/>
      <c r="AM71" s="260"/>
      <c r="AN71" s="260"/>
      <c r="AO71" s="260"/>
      <c r="AP71" s="260"/>
      <c r="AQ71" s="260"/>
      <c r="AR71" s="260"/>
      <c r="AS71" s="260"/>
      <c r="AT71" s="260"/>
      <c r="AU71" s="260"/>
      <c r="AV71" s="260"/>
      <c r="AW71" s="260"/>
      <c r="AX71" s="260"/>
      <c r="AY71" s="260"/>
      <c r="AZ71" s="260"/>
      <c r="BA71" s="260"/>
      <c r="BB71" s="260"/>
      <c r="BC71" s="260"/>
      <c r="BD71" s="809"/>
      <c r="BE71" s="809"/>
      <c r="BF71" s="809"/>
      <c r="BG71" s="809"/>
      <c r="BH71" s="260"/>
      <c r="BI71" s="260"/>
      <c r="BJ71" s="260"/>
      <c r="BK71" s="260"/>
      <c r="BL71" s="260"/>
      <c r="BM71" s="260"/>
      <c r="BN71" s="260"/>
      <c r="BO71" s="260"/>
      <c r="BP71" s="260"/>
      <c r="BQ71" s="260"/>
      <c r="BR71" s="260"/>
      <c r="BS71" s="260"/>
      <c r="BT71" s="260"/>
      <c r="BU71" s="260"/>
      <c r="BV71" s="260"/>
    </row>
    <row r="72" spans="3:74" ht="12" customHeight="1" x14ac:dyDescent="0.3">
      <c r="C72" s="260"/>
      <c r="D72" s="260"/>
      <c r="E72" s="260"/>
      <c r="F72" s="260"/>
      <c r="G72" s="260"/>
      <c r="H72" s="260"/>
      <c r="I72" s="260"/>
      <c r="J72" s="260"/>
      <c r="K72" s="260"/>
      <c r="L72" s="260"/>
      <c r="M72" s="260"/>
      <c r="N72" s="260"/>
      <c r="O72" s="260"/>
      <c r="P72" s="260"/>
      <c r="Q72" s="260"/>
      <c r="R72" s="260"/>
      <c r="S72" s="260"/>
      <c r="T72" s="260"/>
      <c r="U72" s="260"/>
      <c r="V72" s="260"/>
      <c r="W72" s="260"/>
      <c r="X72" s="260"/>
      <c r="Y72" s="260"/>
      <c r="Z72" s="260"/>
      <c r="AA72" s="260"/>
      <c r="AB72" s="260"/>
      <c r="AC72" s="260"/>
      <c r="AD72" s="260"/>
      <c r="AE72" s="260"/>
      <c r="AF72" s="313"/>
      <c r="AG72" s="313"/>
      <c r="AH72" s="313"/>
      <c r="AI72" s="260"/>
      <c r="AJ72" s="260"/>
      <c r="AK72" s="260"/>
      <c r="AL72" s="260"/>
      <c r="AM72" s="260"/>
      <c r="AN72" s="260"/>
      <c r="AO72" s="260"/>
      <c r="AP72" s="260"/>
      <c r="AQ72" s="260"/>
      <c r="AR72" s="260"/>
      <c r="AS72" s="260"/>
      <c r="AT72" s="260"/>
      <c r="AU72" s="260"/>
      <c r="AV72" s="260"/>
      <c r="AW72" s="260"/>
      <c r="AX72" s="260"/>
      <c r="AY72" s="260"/>
      <c r="AZ72" s="260"/>
      <c r="BA72" s="260"/>
      <c r="BB72" s="260"/>
      <c r="BC72" s="260"/>
      <c r="BD72" s="809"/>
      <c r="BE72" s="809"/>
      <c r="BF72" s="809"/>
      <c r="BG72" s="809"/>
      <c r="BH72" s="260"/>
      <c r="BI72" s="260"/>
      <c r="BJ72" s="260"/>
      <c r="BK72" s="260"/>
      <c r="BL72" s="260"/>
      <c r="BM72" s="260"/>
      <c r="BN72" s="260"/>
      <c r="BO72" s="260"/>
      <c r="BP72" s="260"/>
      <c r="BQ72" s="260"/>
      <c r="BR72" s="260"/>
      <c r="BS72" s="260"/>
      <c r="BT72" s="260"/>
      <c r="BU72" s="260"/>
      <c r="BV72" s="260"/>
    </row>
    <row r="73" spans="3:74" ht="12" customHeight="1" x14ac:dyDescent="0.3">
      <c r="C73" s="260"/>
      <c r="D73" s="260"/>
      <c r="E73" s="260"/>
      <c r="F73" s="260"/>
      <c r="G73" s="260"/>
      <c r="H73" s="260"/>
      <c r="I73" s="260"/>
      <c r="J73" s="260"/>
      <c r="K73" s="260"/>
      <c r="L73" s="260"/>
      <c r="M73" s="260"/>
      <c r="N73" s="260"/>
      <c r="O73" s="260"/>
      <c r="P73" s="260"/>
      <c r="Q73" s="260"/>
      <c r="R73" s="260"/>
      <c r="S73" s="260"/>
      <c r="T73" s="260"/>
      <c r="U73" s="260"/>
      <c r="V73" s="260"/>
      <c r="W73" s="260"/>
      <c r="X73" s="260"/>
      <c r="Y73" s="260"/>
      <c r="Z73" s="260"/>
      <c r="AA73" s="260"/>
      <c r="AB73" s="260"/>
      <c r="AC73" s="260"/>
      <c r="AD73" s="260"/>
      <c r="AE73" s="260"/>
      <c r="AF73" s="313"/>
      <c r="AG73" s="313"/>
      <c r="AH73" s="313"/>
      <c r="AI73" s="260"/>
      <c r="AJ73" s="260"/>
      <c r="AK73" s="260"/>
      <c r="AL73" s="260"/>
      <c r="AM73" s="260"/>
      <c r="AN73" s="260"/>
      <c r="AO73" s="260"/>
      <c r="AP73" s="260"/>
      <c r="AQ73" s="260"/>
      <c r="AR73" s="260"/>
      <c r="AS73" s="260"/>
      <c r="AT73" s="260"/>
      <c r="AU73" s="260"/>
      <c r="AV73" s="260"/>
      <c r="AW73" s="260"/>
      <c r="AX73" s="260"/>
      <c r="AY73" s="260"/>
      <c r="AZ73" s="260"/>
      <c r="BA73" s="260"/>
      <c r="BB73" s="260"/>
      <c r="BC73" s="260"/>
      <c r="BD73" s="809"/>
      <c r="BE73" s="809"/>
      <c r="BF73" s="809"/>
      <c r="BG73" s="809"/>
      <c r="BH73" s="260"/>
      <c r="BI73" s="260"/>
      <c r="BJ73" s="260"/>
      <c r="BK73" s="260"/>
      <c r="BL73" s="260"/>
      <c r="BM73" s="260"/>
      <c r="BN73" s="260"/>
      <c r="BO73" s="260"/>
      <c r="BP73" s="260"/>
      <c r="BQ73" s="260"/>
      <c r="BR73" s="260"/>
      <c r="BS73" s="260"/>
      <c r="BT73" s="260"/>
      <c r="BU73" s="260"/>
      <c r="BV73" s="260"/>
    </row>
    <row r="74" spans="3:74" ht="12" customHeight="1" x14ac:dyDescent="0.3">
      <c r="C74" s="260"/>
      <c r="D74" s="260"/>
      <c r="E74" s="260"/>
      <c r="F74" s="260"/>
      <c r="G74" s="260"/>
      <c r="H74" s="260"/>
      <c r="I74" s="260"/>
      <c r="J74" s="260"/>
      <c r="K74" s="260"/>
      <c r="L74" s="260"/>
      <c r="M74" s="260"/>
      <c r="N74" s="260"/>
      <c r="O74" s="260"/>
      <c r="P74" s="260"/>
      <c r="Q74" s="260"/>
      <c r="R74" s="260"/>
      <c r="S74" s="260"/>
      <c r="T74" s="260"/>
      <c r="U74" s="260"/>
      <c r="V74" s="260"/>
      <c r="W74" s="260"/>
      <c r="X74" s="260"/>
      <c r="Y74" s="260"/>
      <c r="Z74" s="260"/>
      <c r="AA74" s="260"/>
      <c r="AB74" s="260"/>
      <c r="AC74" s="260"/>
      <c r="AD74" s="260"/>
      <c r="AE74" s="260"/>
      <c r="AF74" s="313"/>
      <c r="AG74" s="313"/>
      <c r="AH74" s="313"/>
      <c r="AI74" s="260"/>
      <c r="AJ74" s="260"/>
      <c r="AK74" s="260"/>
      <c r="AL74" s="260"/>
      <c r="AM74" s="260"/>
      <c r="AN74" s="260"/>
      <c r="AO74" s="260"/>
      <c r="AP74" s="260"/>
      <c r="AQ74" s="260"/>
      <c r="AR74" s="260"/>
      <c r="AS74" s="260"/>
      <c r="AT74" s="260"/>
      <c r="AU74" s="260"/>
      <c r="AV74" s="260"/>
      <c r="AW74" s="260"/>
      <c r="AX74" s="260"/>
      <c r="AY74" s="260"/>
      <c r="AZ74" s="260"/>
      <c r="BA74" s="260"/>
      <c r="BB74" s="260"/>
      <c r="BC74" s="260"/>
      <c r="BD74" s="809"/>
      <c r="BE74" s="809"/>
      <c r="BF74" s="809"/>
      <c r="BG74" s="809"/>
      <c r="BH74" s="260"/>
      <c r="BI74" s="260"/>
      <c r="BJ74" s="260"/>
      <c r="BK74" s="260"/>
      <c r="BL74" s="260"/>
      <c r="BM74" s="260"/>
      <c r="BN74" s="260"/>
      <c r="BO74" s="260"/>
      <c r="BP74" s="260"/>
      <c r="BQ74" s="260"/>
      <c r="BR74" s="260"/>
      <c r="BS74" s="260"/>
      <c r="BT74" s="260"/>
      <c r="BU74" s="260"/>
      <c r="BV74" s="260"/>
    </row>
    <row r="75" spans="3:74" ht="12" customHeight="1" x14ac:dyDescent="0.3">
      <c r="C75" s="260"/>
      <c r="D75" s="260"/>
      <c r="E75" s="260"/>
      <c r="F75" s="260"/>
      <c r="G75" s="260"/>
      <c r="H75" s="260"/>
      <c r="I75" s="260"/>
      <c r="J75" s="260"/>
      <c r="K75" s="260"/>
      <c r="L75" s="260"/>
      <c r="M75" s="260"/>
      <c r="N75" s="260"/>
      <c r="O75" s="260"/>
      <c r="P75" s="260"/>
      <c r="Q75" s="260"/>
      <c r="R75" s="260"/>
      <c r="S75" s="260"/>
      <c r="T75" s="260"/>
      <c r="U75" s="260"/>
      <c r="V75" s="260"/>
      <c r="W75" s="260"/>
      <c r="X75" s="260"/>
      <c r="Y75" s="260"/>
      <c r="Z75" s="260"/>
      <c r="AA75" s="260"/>
      <c r="AB75" s="260"/>
      <c r="AC75" s="260"/>
      <c r="AD75" s="260"/>
      <c r="AE75" s="260"/>
      <c r="AF75" s="313"/>
      <c r="AG75" s="313"/>
      <c r="AH75" s="313"/>
      <c r="AI75" s="260"/>
      <c r="AJ75" s="260"/>
      <c r="AK75" s="260"/>
      <c r="AL75" s="260"/>
      <c r="AM75" s="260"/>
      <c r="AN75" s="260"/>
      <c r="AO75" s="260"/>
      <c r="AP75" s="260"/>
      <c r="AQ75" s="260"/>
      <c r="AR75" s="260"/>
      <c r="AS75" s="260"/>
      <c r="AT75" s="260"/>
      <c r="AU75" s="260"/>
      <c r="AV75" s="260"/>
      <c r="AW75" s="260"/>
      <c r="AX75" s="260"/>
      <c r="AY75" s="260"/>
      <c r="AZ75" s="260"/>
      <c r="BA75" s="260"/>
      <c r="BB75" s="260"/>
      <c r="BC75" s="260"/>
      <c r="BD75" s="809"/>
      <c r="BE75" s="809"/>
      <c r="BF75" s="809"/>
      <c r="BG75" s="809"/>
      <c r="BH75" s="260"/>
      <c r="BI75" s="260"/>
      <c r="BJ75" s="260"/>
      <c r="BK75" s="260"/>
      <c r="BL75" s="260"/>
      <c r="BM75" s="260"/>
      <c r="BN75" s="260"/>
      <c r="BO75" s="260"/>
      <c r="BP75" s="260"/>
      <c r="BQ75" s="260"/>
      <c r="BR75" s="260"/>
      <c r="BS75" s="260"/>
      <c r="BT75" s="260"/>
      <c r="BU75" s="260"/>
      <c r="BV75" s="260"/>
    </row>
    <row r="76" spans="3:74" ht="12" customHeight="1" x14ac:dyDescent="0.3">
      <c r="C76" s="260"/>
      <c r="D76" s="260"/>
      <c r="E76" s="260"/>
      <c r="F76" s="260"/>
      <c r="G76" s="260"/>
      <c r="H76" s="260"/>
      <c r="I76" s="260"/>
      <c r="J76" s="260"/>
      <c r="K76" s="260"/>
      <c r="L76" s="260"/>
      <c r="M76" s="260"/>
      <c r="N76" s="260"/>
      <c r="O76" s="260"/>
      <c r="P76" s="260"/>
      <c r="Q76" s="260"/>
      <c r="R76" s="260"/>
      <c r="S76" s="260"/>
      <c r="T76" s="260"/>
      <c r="U76" s="260"/>
      <c r="V76" s="260"/>
      <c r="W76" s="260"/>
      <c r="X76" s="260"/>
      <c r="Y76" s="260"/>
      <c r="Z76" s="260"/>
      <c r="AA76" s="260"/>
      <c r="AB76" s="260"/>
      <c r="AC76" s="260"/>
      <c r="AD76" s="260"/>
      <c r="AE76" s="260"/>
      <c r="AF76" s="313"/>
      <c r="AG76" s="313"/>
      <c r="AH76" s="313"/>
      <c r="AI76" s="260"/>
      <c r="AJ76" s="260"/>
      <c r="AK76" s="260"/>
      <c r="AL76" s="260"/>
      <c r="AM76" s="260"/>
      <c r="AN76" s="260"/>
      <c r="AO76" s="260"/>
      <c r="AP76" s="260"/>
      <c r="AQ76" s="260"/>
      <c r="AR76" s="260"/>
      <c r="AS76" s="260"/>
      <c r="AT76" s="260"/>
      <c r="AU76" s="260"/>
      <c r="AV76" s="260"/>
      <c r="AW76" s="260"/>
      <c r="AX76" s="260"/>
      <c r="AY76" s="260"/>
      <c r="AZ76" s="260"/>
      <c r="BA76" s="260"/>
      <c r="BB76" s="260"/>
      <c r="BC76" s="260"/>
      <c r="BD76" s="809"/>
      <c r="BE76" s="809"/>
      <c r="BF76" s="809"/>
      <c r="BG76" s="809"/>
      <c r="BH76" s="260"/>
      <c r="BI76" s="260"/>
      <c r="BJ76" s="260"/>
      <c r="BK76" s="260"/>
      <c r="BL76" s="260"/>
      <c r="BM76" s="260"/>
      <c r="BN76" s="260"/>
      <c r="BO76" s="260"/>
      <c r="BP76" s="260"/>
      <c r="BQ76" s="260"/>
      <c r="BR76" s="260"/>
      <c r="BS76" s="260"/>
      <c r="BT76" s="260"/>
      <c r="BU76" s="260"/>
      <c r="BV76" s="260"/>
    </row>
    <row r="77" spans="3:74" ht="12" customHeight="1" x14ac:dyDescent="0.3">
      <c r="C77" s="260"/>
      <c r="D77" s="260"/>
      <c r="E77" s="260"/>
      <c r="F77" s="260"/>
      <c r="G77" s="260"/>
      <c r="H77" s="260"/>
      <c r="I77" s="260"/>
      <c r="J77" s="260"/>
      <c r="K77" s="260"/>
      <c r="L77" s="260"/>
      <c r="M77" s="260"/>
      <c r="N77" s="260"/>
      <c r="O77" s="260"/>
      <c r="P77" s="260"/>
      <c r="Q77" s="260"/>
      <c r="R77" s="260"/>
      <c r="S77" s="260"/>
      <c r="T77" s="260"/>
      <c r="U77" s="260"/>
      <c r="V77" s="260"/>
      <c r="W77" s="260"/>
      <c r="X77" s="260"/>
      <c r="Y77" s="260"/>
      <c r="Z77" s="260"/>
      <c r="AA77" s="260"/>
      <c r="AB77" s="260"/>
      <c r="AC77" s="260"/>
      <c r="AD77" s="260"/>
      <c r="AE77" s="260"/>
      <c r="AF77" s="313"/>
      <c r="AG77" s="313"/>
      <c r="AH77" s="313"/>
      <c r="AI77" s="260"/>
      <c r="AJ77" s="260"/>
      <c r="AK77" s="260"/>
      <c r="AL77" s="260"/>
      <c r="AM77" s="260"/>
      <c r="AN77" s="260"/>
      <c r="AO77" s="260"/>
      <c r="AP77" s="260"/>
      <c r="AQ77" s="260"/>
      <c r="AR77" s="260"/>
      <c r="AS77" s="260"/>
      <c r="AT77" s="260"/>
      <c r="AU77" s="260"/>
      <c r="AV77" s="260"/>
      <c r="AW77" s="260"/>
      <c r="AX77" s="260"/>
      <c r="AY77" s="260"/>
      <c r="AZ77" s="260"/>
      <c r="BA77" s="260"/>
      <c r="BB77" s="260"/>
      <c r="BC77" s="260"/>
      <c r="BD77" s="809"/>
      <c r="BE77" s="809"/>
      <c r="BF77" s="809"/>
      <c r="BG77" s="809"/>
      <c r="BH77" s="260"/>
      <c r="BI77" s="260"/>
      <c r="BJ77" s="260"/>
      <c r="BK77" s="260"/>
      <c r="BL77" s="260"/>
      <c r="BM77" s="260"/>
      <c r="BN77" s="260"/>
      <c r="BO77" s="260"/>
      <c r="BP77" s="260"/>
      <c r="BQ77" s="260"/>
      <c r="BR77" s="260"/>
      <c r="BS77" s="260"/>
      <c r="BT77" s="260"/>
      <c r="BU77" s="260"/>
      <c r="BV77" s="260"/>
    </row>
    <row r="78" spans="3:74" ht="12" customHeight="1" x14ac:dyDescent="0.3">
      <c r="C78" s="261"/>
      <c r="D78" s="262"/>
      <c r="E78" s="262"/>
      <c r="F78" s="262"/>
      <c r="G78" s="262"/>
      <c r="H78" s="262"/>
      <c r="I78" s="262"/>
      <c r="J78" s="262"/>
      <c r="K78" s="262"/>
      <c r="L78" s="262"/>
      <c r="M78" s="262"/>
      <c r="N78" s="262"/>
      <c r="O78" s="261"/>
      <c r="P78" s="262"/>
      <c r="Q78" s="262"/>
      <c r="R78" s="262"/>
      <c r="S78" s="262"/>
      <c r="T78" s="262"/>
      <c r="U78" s="262"/>
      <c r="V78" s="262"/>
      <c r="W78" s="262"/>
      <c r="X78" s="262"/>
      <c r="Y78" s="262"/>
      <c r="Z78" s="262"/>
      <c r="AA78" s="261"/>
      <c r="AB78" s="262"/>
      <c r="AC78" s="262"/>
      <c r="AD78" s="262"/>
      <c r="AE78" s="262"/>
      <c r="AF78" s="311"/>
      <c r="AG78" s="311"/>
      <c r="AH78" s="311"/>
      <c r="AI78" s="262"/>
      <c r="AJ78" s="262"/>
      <c r="AK78" s="262"/>
      <c r="AL78" s="262"/>
      <c r="AM78" s="261"/>
      <c r="AN78" s="262"/>
      <c r="AO78" s="262"/>
      <c r="AP78" s="262"/>
      <c r="AQ78" s="262"/>
      <c r="AR78" s="262"/>
      <c r="AS78" s="262"/>
      <c r="AT78" s="262"/>
      <c r="AU78" s="262"/>
      <c r="AV78" s="262"/>
      <c r="AW78" s="262"/>
      <c r="AX78" s="262"/>
      <c r="AY78" s="261"/>
      <c r="AZ78" s="262"/>
      <c r="BA78" s="262"/>
      <c r="BB78" s="262"/>
      <c r="BC78" s="262"/>
      <c r="BD78" s="810"/>
      <c r="BE78" s="810"/>
      <c r="BF78" s="810"/>
      <c r="BG78" s="810"/>
      <c r="BH78" s="262"/>
      <c r="BI78" s="262"/>
      <c r="BJ78" s="262"/>
      <c r="BK78" s="261"/>
      <c r="BL78" s="262"/>
      <c r="BM78" s="262"/>
      <c r="BN78" s="262"/>
      <c r="BO78" s="262"/>
      <c r="BP78" s="262"/>
      <c r="BQ78" s="262"/>
      <c r="BR78" s="262"/>
      <c r="BS78" s="262"/>
      <c r="BT78" s="262"/>
      <c r="BU78" s="262"/>
      <c r="BV78" s="262"/>
    </row>
    <row r="79" spans="3:74" ht="12" customHeight="1" x14ac:dyDescent="0.3">
      <c r="C79" s="264"/>
      <c r="D79" s="264"/>
      <c r="E79" s="264"/>
      <c r="F79" s="264"/>
      <c r="G79" s="264"/>
      <c r="H79" s="264"/>
      <c r="I79" s="264"/>
      <c r="J79" s="264"/>
      <c r="K79" s="264"/>
      <c r="L79" s="264"/>
      <c r="M79" s="264"/>
      <c r="N79" s="264"/>
      <c r="O79" s="264"/>
      <c r="P79" s="264"/>
      <c r="Q79" s="264"/>
      <c r="R79" s="264"/>
      <c r="S79" s="264"/>
      <c r="T79" s="264"/>
      <c r="U79" s="264"/>
      <c r="V79" s="264"/>
      <c r="W79" s="264"/>
      <c r="X79" s="264"/>
      <c r="Y79" s="264"/>
      <c r="Z79" s="264"/>
      <c r="AA79" s="264"/>
      <c r="AB79" s="264"/>
      <c r="AC79" s="264"/>
      <c r="AD79" s="264"/>
      <c r="AE79" s="264"/>
      <c r="AF79" s="314"/>
      <c r="AG79" s="314"/>
      <c r="AH79" s="314"/>
      <c r="AI79" s="264"/>
      <c r="AJ79" s="264"/>
      <c r="AK79" s="264"/>
      <c r="AL79" s="264"/>
      <c r="AM79" s="264"/>
      <c r="AN79" s="264"/>
      <c r="AO79" s="264"/>
      <c r="AP79" s="264"/>
      <c r="AQ79" s="264"/>
      <c r="AR79" s="264"/>
      <c r="AS79" s="264"/>
      <c r="AT79" s="264"/>
      <c r="AU79" s="264"/>
      <c r="AV79" s="264"/>
      <c r="AW79" s="264"/>
      <c r="AX79" s="264"/>
      <c r="AY79" s="264"/>
      <c r="AZ79" s="264"/>
      <c r="BA79" s="264"/>
      <c r="BB79" s="264"/>
      <c r="BC79" s="264"/>
      <c r="BD79" s="811"/>
      <c r="BE79" s="811"/>
      <c r="BF79" s="811"/>
      <c r="BG79" s="811"/>
      <c r="BH79" s="264"/>
      <c r="BI79" s="264"/>
      <c r="BJ79" s="264"/>
      <c r="BK79" s="264"/>
      <c r="BL79" s="264"/>
      <c r="BM79" s="264"/>
      <c r="BN79" s="264"/>
      <c r="BO79" s="264"/>
      <c r="BP79" s="264"/>
      <c r="BQ79" s="264"/>
      <c r="BR79" s="264"/>
      <c r="BS79" s="264"/>
      <c r="BT79" s="264"/>
      <c r="BU79" s="264"/>
      <c r="BV79" s="264"/>
    </row>
    <row r="80" spans="3:74" ht="12" customHeight="1" x14ac:dyDescent="0.3">
      <c r="C80" s="264"/>
      <c r="D80" s="264"/>
      <c r="E80" s="264"/>
      <c r="F80" s="264"/>
      <c r="G80" s="264"/>
      <c r="H80" s="264"/>
      <c r="I80" s="264"/>
      <c r="J80" s="264"/>
      <c r="K80" s="264"/>
      <c r="L80" s="264"/>
      <c r="M80" s="264"/>
      <c r="N80" s="264"/>
      <c r="O80" s="264"/>
      <c r="P80" s="264"/>
      <c r="Q80" s="264"/>
      <c r="R80" s="264"/>
      <c r="S80" s="264"/>
      <c r="T80" s="264"/>
      <c r="U80" s="264"/>
      <c r="V80" s="264"/>
      <c r="W80" s="264"/>
      <c r="X80" s="264"/>
      <c r="Y80" s="264"/>
      <c r="Z80" s="264"/>
      <c r="AA80" s="264"/>
      <c r="AB80" s="264"/>
      <c r="AC80" s="264"/>
      <c r="AD80" s="264"/>
      <c r="AE80" s="264"/>
      <c r="AF80" s="314"/>
      <c r="AG80" s="314"/>
      <c r="AH80" s="314"/>
      <c r="AI80" s="264"/>
      <c r="AJ80" s="264"/>
      <c r="AK80" s="264"/>
      <c r="AL80" s="264"/>
      <c r="AM80" s="264"/>
      <c r="AN80" s="264"/>
      <c r="AO80" s="264"/>
      <c r="AP80" s="264"/>
      <c r="AQ80" s="264"/>
      <c r="AR80" s="264"/>
      <c r="AS80" s="264"/>
      <c r="AT80" s="264"/>
      <c r="AU80" s="264"/>
      <c r="AV80" s="264"/>
      <c r="AW80" s="264"/>
      <c r="AX80" s="264"/>
      <c r="AY80" s="264"/>
      <c r="AZ80" s="264"/>
      <c r="BA80" s="264"/>
      <c r="BB80" s="264"/>
      <c r="BC80" s="264"/>
      <c r="BD80" s="811"/>
      <c r="BE80" s="811"/>
      <c r="BF80" s="811"/>
      <c r="BG80" s="811"/>
      <c r="BH80" s="264"/>
      <c r="BI80" s="264"/>
      <c r="BJ80" s="264"/>
      <c r="BK80" s="264"/>
      <c r="BL80" s="264"/>
      <c r="BM80" s="264"/>
      <c r="BN80" s="264"/>
      <c r="BO80" s="264"/>
      <c r="BP80" s="264"/>
      <c r="BQ80" s="264"/>
      <c r="BR80" s="264"/>
      <c r="BS80" s="264"/>
      <c r="BT80" s="264"/>
      <c r="BU80" s="264"/>
      <c r="BV80" s="264"/>
    </row>
    <row r="81" spans="3:74" ht="12" customHeight="1" x14ac:dyDescent="0.3">
      <c r="C81" s="264"/>
      <c r="D81" s="264"/>
      <c r="E81" s="264"/>
      <c r="F81" s="264"/>
      <c r="G81" s="264"/>
      <c r="H81" s="264"/>
      <c r="I81" s="264"/>
      <c r="J81" s="264"/>
      <c r="K81" s="264"/>
      <c r="L81" s="264"/>
      <c r="M81" s="264"/>
      <c r="N81" s="264"/>
      <c r="O81" s="264"/>
      <c r="P81" s="264"/>
      <c r="Q81" s="264"/>
      <c r="R81" s="264"/>
      <c r="S81" s="264"/>
      <c r="T81" s="264"/>
      <c r="U81" s="264"/>
      <c r="V81" s="264"/>
      <c r="W81" s="264"/>
      <c r="X81" s="264"/>
      <c r="Y81" s="264"/>
      <c r="Z81" s="264"/>
      <c r="AA81" s="264"/>
      <c r="AB81" s="264"/>
      <c r="AC81" s="264"/>
      <c r="AD81" s="264"/>
      <c r="AE81" s="264"/>
      <c r="AF81" s="314"/>
      <c r="AG81" s="314"/>
      <c r="AH81" s="314"/>
      <c r="AI81" s="264"/>
      <c r="AJ81" s="264"/>
      <c r="AK81" s="264"/>
      <c r="AL81" s="264"/>
      <c r="AM81" s="264"/>
      <c r="AN81" s="264"/>
      <c r="AO81" s="264"/>
      <c r="AP81" s="264"/>
      <c r="AQ81" s="264"/>
      <c r="AR81" s="264"/>
      <c r="AS81" s="264"/>
      <c r="AT81" s="264"/>
      <c r="AU81" s="264"/>
      <c r="AV81" s="264"/>
      <c r="AW81" s="264"/>
      <c r="AX81" s="264"/>
      <c r="AY81" s="264"/>
      <c r="AZ81" s="264"/>
      <c r="BA81" s="264"/>
      <c r="BB81" s="264"/>
      <c r="BC81" s="264"/>
      <c r="BD81" s="811"/>
      <c r="BE81" s="811"/>
      <c r="BF81" s="811"/>
      <c r="BG81" s="811"/>
      <c r="BH81" s="264"/>
      <c r="BI81" s="264"/>
      <c r="BJ81" s="264"/>
      <c r="BK81" s="264"/>
      <c r="BL81" s="264"/>
      <c r="BM81" s="264"/>
      <c r="BN81" s="264"/>
      <c r="BO81" s="264"/>
      <c r="BP81" s="264"/>
      <c r="BQ81" s="264"/>
      <c r="BR81" s="264"/>
      <c r="BS81" s="264"/>
      <c r="BT81" s="264"/>
      <c r="BU81" s="264"/>
      <c r="BV81" s="264"/>
    </row>
    <row r="83" spans="3:74" ht="12" customHeight="1" x14ac:dyDescent="0.3">
      <c r="C83" s="264"/>
      <c r="D83" s="264"/>
      <c r="E83" s="264"/>
      <c r="F83" s="264"/>
      <c r="G83" s="264"/>
      <c r="H83" s="264"/>
      <c r="I83" s="264"/>
      <c r="J83" s="264"/>
      <c r="K83" s="264"/>
      <c r="L83" s="264"/>
      <c r="M83" s="264"/>
      <c r="N83" s="264"/>
      <c r="O83" s="264"/>
      <c r="P83" s="264"/>
      <c r="Q83" s="264"/>
      <c r="R83" s="264"/>
      <c r="S83" s="264"/>
      <c r="T83" s="264"/>
      <c r="U83" s="264"/>
      <c r="V83" s="264"/>
      <c r="W83" s="264"/>
      <c r="X83" s="264"/>
      <c r="Y83" s="264"/>
      <c r="Z83" s="264"/>
      <c r="AA83" s="264"/>
      <c r="AB83" s="264"/>
      <c r="AC83" s="264"/>
      <c r="AD83" s="264"/>
      <c r="AE83" s="264"/>
      <c r="AF83" s="314"/>
      <c r="AG83" s="314"/>
      <c r="AH83" s="314"/>
      <c r="AI83" s="264"/>
      <c r="AJ83" s="264"/>
      <c r="AK83" s="264"/>
      <c r="AL83" s="264"/>
      <c r="AM83" s="264"/>
      <c r="AN83" s="264"/>
      <c r="AO83" s="264"/>
      <c r="AP83" s="264"/>
      <c r="AQ83" s="264"/>
      <c r="AR83" s="264"/>
      <c r="AS83" s="264"/>
      <c r="AT83" s="264"/>
      <c r="AU83" s="264"/>
      <c r="AV83" s="264"/>
      <c r="AW83" s="264"/>
      <c r="AX83" s="264"/>
      <c r="AY83" s="264"/>
      <c r="AZ83" s="264"/>
      <c r="BA83" s="264"/>
      <c r="BB83" s="264"/>
      <c r="BC83" s="264"/>
      <c r="BD83" s="811"/>
      <c r="BE83" s="811"/>
      <c r="BF83" s="811"/>
      <c r="BG83" s="811"/>
      <c r="BH83" s="264"/>
      <c r="BI83" s="264"/>
      <c r="BJ83" s="264"/>
      <c r="BK83" s="264"/>
      <c r="BL83" s="264"/>
      <c r="BM83" s="264"/>
      <c r="BN83" s="264"/>
      <c r="BO83" s="264"/>
      <c r="BP83" s="264"/>
      <c r="BQ83" s="264"/>
      <c r="BR83" s="264"/>
      <c r="BS83" s="264"/>
      <c r="BT83" s="264"/>
      <c r="BU83" s="264"/>
      <c r="BV83" s="264"/>
    </row>
    <row r="84" spans="3:74" ht="12" customHeight="1" x14ac:dyDescent="0.3">
      <c r="C84" s="264"/>
      <c r="D84" s="264"/>
      <c r="E84" s="264"/>
      <c r="F84" s="264"/>
      <c r="G84" s="264"/>
      <c r="H84" s="264"/>
      <c r="I84" s="264"/>
      <c r="J84" s="264"/>
      <c r="K84" s="264"/>
      <c r="L84" s="264"/>
      <c r="M84" s="264"/>
      <c r="N84" s="264"/>
      <c r="O84" s="264"/>
      <c r="P84" s="264"/>
      <c r="Q84" s="264"/>
      <c r="R84" s="264"/>
      <c r="S84" s="264"/>
      <c r="T84" s="264"/>
      <c r="U84" s="264"/>
      <c r="V84" s="264"/>
      <c r="W84" s="264"/>
      <c r="X84" s="264"/>
      <c r="Y84" s="264"/>
      <c r="Z84" s="264"/>
      <c r="AA84" s="264"/>
      <c r="AB84" s="264"/>
      <c r="AC84" s="264"/>
      <c r="AD84" s="264"/>
      <c r="AE84" s="264"/>
      <c r="AF84" s="314"/>
      <c r="AG84" s="314"/>
      <c r="AH84" s="314"/>
      <c r="AI84" s="264"/>
      <c r="AJ84" s="264"/>
      <c r="AK84" s="264"/>
      <c r="AL84" s="264"/>
      <c r="AM84" s="264"/>
      <c r="AN84" s="264"/>
      <c r="AO84" s="264"/>
      <c r="AP84" s="264"/>
      <c r="AQ84" s="264"/>
      <c r="AR84" s="264"/>
      <c r="AS84" s="264"/>
      <c r="AT84" s="264"/>
      <c r="AU84" s="264"/>
      <c r="AV84" s="264"/>
      <c r="AW84" s="264"/>
      <c r="AX84" s="264"/>
      <c r="AY84" s="264"/>
      <c r="AZ84" s="264"/>
      <c r="BA84" s="264"/>
      <c r="BB84" s="264"/>
      <c r="BC84" s="264"/>
      <c r="BD84" s="811"/>
      <c r="BE84" s="811"/>
      <c r="BF84" s="811"/>
      <c r="BG84" s="811"/>
      <c r="BH84" s="264"/>
      <c r="BI84" s="264"/>
      <c r="BJ84" s="264"/>
      <c r="BK84" s="264"/>
      <c r="BL84" s="264"/>
      <c r="BM84" s="264"/>
      <c r="BN84" s="264"/>
      <c r="BO84" s="264"/>
      <c r="BP84" s="264"/>
      <c r="BQ84" s="264"/>
      <c r="BR84" s="264"/>
      <c r="BS84" s="264"/>
      <c r="BT84" s="264"/>
      <c r="BU84" s="264"/>
      <c r="BV84" s="264"/>
    </row>
    <row r="85" spans="3:74" ht="12" customHeight="1" x14ac:dyDescent="0.3">
      <c r="C85" s="264"/>
      <c r="D85" s="264"/>
      <c r="E85" s="264"/>
      <c r="F85" s="264"/>
      <c r="G85" s="264"/>
      <c r="H85" s="264"/>
      <c r="I85" s="264"/>
      <c r="J85" s="264"/>
      <c r="K85" s="264"/>
      <c r="L85" s="264"/>
      <c r="M85" s="264"/>
      <c r="N85" s="264"/>
      <c r="O85" s="264"/>
      <c r="P85" s="264"/>
      <c r="Q85" s="264"/>
      <c r="R85" s="264"/>
      <c r="S85" s="264"/>
      <c r="T85" s="264"/>
      <c r="U85" s="264"/>
      <c r="V85" s="264"/>
      <c r="W85" s="264"/>
      <c r="X85" s="264"/>
      <c r="Y85" s="264"/>
      <c r="Z85" s="264"/>
      <c r="AA85" s="264"/>
      <c r="AB85" s="264"/>
      <c r="AC85" s="264"/>
      <c r="AD85" s="264"/>
      <c r="AE85" s="264"/>
      <c r="AF85" s="314"/>
      <c r="AG85" s="314"/>
      <c r="AH85" s="314"/>
      <c r="AI85" s="264"/>
      <c r="AJ85" s="264"/>
      <c r="AK85" s="264"/>
      <c r="AL85" s="264"/>
      <c r="AM85" s="264"/>
      <c r="AN85" s="264"/>
      <c r="AO85" s="264"/>
      <c r="AP85" s="264"/>
      <c r="AQ85" s="264"/>
      <c r="AR85" s="264"/>
      <c r="AS85" s="264"/>
      <c r="AT85" s="264"/>
      <c r="AU85" s="264"/>
      <c r="AV85" s="264"/>
      <c r="AW85" s="264"/>
      <c r="AX85" s="264"/>
      <c r="AY85" s="264"/>
      <c r="AZ85" s="264"/>
      <c r="BA85" s="264"/>
      <c r="BB85" s="264"/>
      <c r="BC85" s="264"/>
      <c r="BD85" s="811"/>
      <c r="BE85" s="811"/>
      <c r="BF85" s="811"/>
      <c r="BG85" s="811"/>
      <c r="BH85" s="264"/>
      <c r="BI85" s="264"/>
      <c r="BJ85" s="264"/>
      <c r="BK85" s="264"/>
      <c r="BL85" s="264"/>
      <c r="BM85" s="264"/>
      <c r="BN85" s="264"/>
      <c r="BO85" s="264"/>
      <c r="BP85" s="264"/>
      <c r="BQ85" s="264"/>
      <c r="BR85" s="264"/>
      <c r="BS85" s="264"/>
      <c r="BT85" s="264"/>
      <c r="BU85" s="264"/>
      <c r="BV85" s="264"/>
    </row>
    <row r="86" spans="3:74" ht="12" customHeight="1" x14ac:dyDescent="0.3">
      <c r="C86" s="264"/>
      <c r="D86" s="264"/>
      <c r="E86" s="264"/>
      <c r="F86" s="264"/>
      <c r="G86" s="264"/>
      <c r="H86" s="264"/>
      <c r="I86" s="264"/>
      <c r="J86" s="264"/>
      <c r="K86" s="264"/>
      <c r="L86" s="264"/>
      <c r="M86" s="264"/>
      <c r="N86" s="264"/>
      <c r="O86" s="264"/>
      <c r="P86" s="264"/>
      <c r="Q86" s="264"/>
      <c r="R86" s="264"/>
      <c r="S86" s="264"/>
      <c r="T86" s="264"/>
      <c r="U86" s="264"/>
      <c r="V86" s="264"/>
      <c r="W86" s="264"/>
      <c r="X86" s="264"/>
      <c r="Y86" s="264"/>
      <c r="Z86" s="264"/>
      <c r="AA86" s="264"/>
      <c r="AB86" s="264"/>
      <c r="AC86" s="264"/>
      <c r="AD86" s="264"/>
      <c r="AE86" s="264"/>
      <c r="AF86" s="314"/>
      <c r="AG86" s="314"/>
      <c r="AH86" s="314"/>
      <c r="AI86" s="264"/>
      <c r="AJ86" s="264"/>
      <c r="AK86" s="264"/>
      <c r="AL86" s="264"/>
      <c r="AM86" s="264"/>
      <c r="AN86" s="264"/>
      <c r="AO86" s="264"/>
      <c r="AP86" s="264"/>
      <c r="AQ86" s="264"/>
      <c r="AR86" s="264"/>
      <c r="AS86" s="264"/>
      <c r="AT86" s="264"/>
      <c r="AU86" s="264"/>
      <c r="AV86" s="264"/>
      <c r="AW86" s="264"/>
      <c r="AX86" s="264"/>
      <c r="AY86" s="264"/>
      <c r="AZ86" s="264"/>
      <c r="BA86" s="264"/>
      <c r="BB86" s="264"/>
      <c r="BC86" s="264"/>
      <c r="BD86" s="811"/>
      <c r="BE86" s="811"/>
      <c r="BF86" s="811"/>
      <c r="BG86" s="811"/>
      <c r="BH86" s="264"/>
      <c r="BI86" s="264"/>
      <c r="BJ86" s="264"/>
      <c r="BK86" s="264"/>
      <c r="BL86" s="264"/>
      <c r="BM86" s="264"/>
      <c r="BN86" s="264"/>
      <c r="BO86" s="264"/>
      <c r="BP86" s="264"/>
      <c r="BQ86" s="264"/>
      <c r="BR86" s="264"/>
      <c r="BS86" s="264"/>
      <c r="BT86" s="264"/>
      <c r="BU86" s="264"/>
      <c r="BV86" s="264"/>
    </row>
    <row r="87" spans="3:74" ht="12" customHeight="1" x14ac:dyDescent="0.3">
      <c r="C87" s="264"/>
      <c r="D87" s="264"/>
      <c r="E87" s="264"/>
      <c r="F87" s="264"/>
      <c r="G87" s="264"/>
      <c r="H87" s="264"/>
      <c r="I87" s="264"/>
      <c r="J87" s="264"/>
      <c r="K87" s="264"/>
      <c r="L87" s="264"/>
      <c r="M87" s="264"/>
      <c r="N87" s="264"/>
      <c r="O87" s="264"/>
      <c r="P87" s="264"/>
      <c r="Q87" s="264"/>
      <c r="R87" s="264"/>
      <c r="S87" s="264"/>
      <c r="T87" s="264"/>
      <c r="U87" s="264"/>
      <c r="V87" s="264"/>
      <c r="W87" s="264"/>
      <c r="X87" s="264"/>
      <c r="Y87" s="264"/>
      <c r="Z87" s="264"/>
      <c r="AA87" s="264"/>
      <c r="AB87" s="264"/>
      <c r="AC87" s="264"/>
      <c r="AD87" s="264"/>
      <c r="AE87" s="264"/>
      <c r="AF87" s="314"/>
      <c r="AG87" s="314"/>
      <c r="AH87" s="314"/>
      <c r="AI87" s="264"/>
      <c r="AJ87" s="264"/>
      <c r="AK87" s="264"/>
      <c r="AL87" s="264"/>
      <c r="AM87" s="264"/>
      <c r="AN87" s="264"/>
      <c r="AO87" s="264"/>
      <c r="AP87" s="264"/>
      <c r="AQ87" s="264"/>
      <c r="AR87" s="264"/>
      <c r="AS87" s="264"/>
      <c r="AT87" s="264"/>
      <c r="AU87" s="264"/>
      <c r="AV87" s="264"/>
      <c r="AW87" s="264"/>
      <c r="AX87" s="264"/>
      <c r="AY87" s="264"/>
      <c r="AZ87" s="264"/>
      <c r="BA87" s="264"/>
      <c r="BB87" s="264"/>
      <c r="BC87" s="264"/>
      <c r="BD87" s="811"/>
      <c r="BE87" s="811"/>
      <c r="BF87" s="811"/>
      <c r="BG87" s="811"/>
      <c r="BH87" s="264"/>
      <c r="BI87" s="264"/>
      <c r="BJ87" s="264"/>
      <c r="BK87" s="264"/>
      <c r="BL87" s="264"/>
      <c r="BM87" s="264"/>
      <c r="BN87" s="264"/>
      <c r="BO87" s="264"/>
      <c r="BP87" s="264"/>
      <c r="BQ87" s="264"/>
      <c r="BR87" s="264"/>
      <c r="BS87" s="264"/>
      <c r="BT87" s="264"/>
      <c r="BU87" s="264"/>
      <c r="BV87" s="264"/>
    </row>
    <row r="88" spans="3:74" ht="12" customHeight="1" x14ac:dyDescent="0.3">
      <c r="C88" s="264"/>
      <c r="D88" s="264"/>
      <c r="E88" s="264"/>
      <c r="F88" s="264"/>
      <c r="G88" s="264"/>
      <c r="H88" s="264"/>
      <c r="I88" s="264"/>
      <c r="J88" s="264"/>
      <c r="K88" s="264"/>
      <c r="L88" s="264"/>
      <c r="M88" s="264"/>
      <c r="N88" s="264"/>
      <c r="O88" s="264"/>
      <c r="P88" s="264"/>
      <c r="Q88" s="264"/>
      <c r="R88" s="264"/>
      <c r="S88" s="264"/>
      <c r="T88" s="264"/>
      <c r="U88" s="264"/>
      <c r="V88" s="264"/>
      <c r="W88" s="264"/>
      <c r="X88" s="264"/>
      <c r="Y88" s="264"/>
      <c r="Z88" s="264"/>
      <c r="AA88" s="264"/>
      <c r="AB88" s="264"/>
      <c r="AC88" s="264"/>
      <c r="AD88" s="264"/>
      <c r="AE88" s="264"/>
      <c r="AF88" s="314"/>
      <c r="AG88" s="314"/>
      <c r="AH88" s="314"/>
      <c r="AI88" s="264"/>
      <c r="AJ88" s="264"/>
      <c r="AK88" s="264"/>
      <c r="AL88" s="264"/>
      <c r="AM88" s="264"/>
      <c r="AN88" s="264"/>
      <c r="AO88" s="264"/>
      <c r="AP88" s="264"/>
      <c r="AQ88" s="264"/>
      <c r="AR88" s="264"/>
      <c r="AS88" s="264"/>
      <c r="AT88" s="264"/>
      <c r="AU88" s="264"/>
      <c r="AV88" s="264"/>
      <c r="AW88" s="264"/>
      <c r="AX88" s="264"/>
      <c r="AY88" s="264"/>
      <c r="AZ88" s="264"/>
      <c r="BA88" s="264"/>
      <c r="BB88" s="264"/>
      <c r="BC88" s="264"/>
      <c r="BD88" s="811"/>
      <c r="BE88" s="811"/>
      <c r="BF88" s="811"/>
      <c r="BG88" s="811"/>
      <c r="BH88" s="264"/>
      <c r="BI88" s="264"/>
      <c r="BJ88" s="264"/>
      <c r="BK88" s="264"/>
      <c r="BL88" s="264"/>
      <c r="BM88" s="264"/>
      <c r="BN88" s="264"/>
      <c r="BO88" s="264"/>
      <c r="BP88" s="264"/>
      <c r="BQ88" s="264"/>
      <c r="BR88" s="264"/>
      <c r="BS88" s="264"/>
      <c r="BT88" s="264"/>
      <c r="BU88" s="264"/>
      <c r="BV88" s="264"/>
    </row>
    <row r="89" spans="3:74" ht="12" customHeight="1" x14ac:dyDescent="0.3">
      <c r="C89" s="264"/>
      <c r="D89" s="264"/>
      <c r="E89" s="264"/>
      <c r="F89" s="264"/>
      <c r="G89" s="264"/>
      <c r="H89" s="264"/>
      <c r="I89" s="264"/>
      <c r="J89" s="264"/>
      <c r="K89" s="264"/>
      <c r="L89" s="264"/>
      <c r="M89" s="264"/>
      <c r="N89" s="264"/>
      <c r="O89" s="264"/>
      <c r="P89" s="264"/>
      <c r="Q89" s="264"/>
      <c r="R89" s="264"/>
      <c r="S89" s="264"/>
      <c r="T89" s="264"/>
      <c r="U89" s="264"/>
      <c r="V89" s="264"/>
      <c r="W89" s="264"/>
      <c r="X89" s="264"/>
      <c r="Y89" s="264"/>
      <c r="Z89" s="264"/>
      <c r="AA89" s="264"/>
      <c r="AB89" s="264"/>
      <c r="AC89" s="264"/>
      <c r="AD89" s="264"/>
      <c r="AE89" s="264"/>
      <c r="AF89" s="314"/>
      <c r="AG89" s="314"/>
      <c r="AH89" s="314"/>
      <c r="AI89" s="264"/>
      <c r="AJ89" s="264"/>
      <c r="AK89" s="264"/>
      <c r="AL89" s="264"/>
      <c r="AM89" s="264"/>
      <c r="AN89" s="264"/>
      <c r="AO89" s="264"/>
      <c r="AP89" s="264"/>
      <c r="AQ89" s="264"/>
      <c r="AR89" s="264"/>
      <c r="AS89" s="264"/>
      <c r="AT89" s="264"/>
      <c r="AU89" s="264"/>
      <c r="AV89" s="264"/>
      <c r="AW89" s="264"/>
      <c r="AX89" s="264"/>
      <c r="AY89" s="264"/>
      <c r="AZ89" s="264"/>
      <c r="BA89" s="264"/>
      <c r="BB89" s="264"/>
      <c r="BC89" s="264"/>
      <c r="BD89" s="811"/>
      <c r="BE89" s="811"/>
      <c r="BF89" s="811"/>
      <c r="BG89" s="811"/>
      <c r="BH89" s="264"/>
      <c r="BI89" s="264"/>
      <c r="BJ89" s="264"/>
      <c r="BK89" s="264"/>
      <c r="BL89" s="264"/>
      <c r="BM89" s="264"/>
      <c r="BN89" s="264"/>
      <c r="BO89" s="264"/>
      <c r="BP89" s="264"/>
      <c r="BQ89" s="264"/>
      <c r="BR89" s="264"/>
      <c r="BS89" s="264"/>
      <c r="BT89" s="264"/>
      <c r="BU89" s="264"/>
      <c r="BV89" s="264"/>
    </row>
    <row r="91" spans="3:74" ht="12" customHeight="1" x14ac:dyDescent="0.3">
      <c r="C91" s="264"/>
      <c r="D91" s="264"/>
      <c r="E91" s="264"/>
      <c r="F91" s="264"/>
      <c r="G91" s="264"/>
      <c r="H91" s="264"/>
      <c r="I91" s="264"/>
      <c r="J91" s="264"/>
      <c r="K91" s="264"/>
      <c r="L91" s="264"/>
      <c r="M91" s="264"/>
      <c r="N91" s="264"/>
      <c r="O91" s="264"/>
      <c r="P91" s="264"/>
      <c r="Q91" s="264"/>
      <c r="R91" s="264"/>
      <c r="S91" s="264"/>
      <c r="T91" s="264"/>
      <c r="U91" s="264"/>
      <c r="V91" s="264"/>
      <c r="W91" s="264"/>
      <c r="X91" s="264"/>
      <c r="Y91" s="264"/>
      <c r="Z91" s="264"/>
      <c r="AA91" s="264"/>
      <c r="AB91" s="264"/>
      <c r="AC91" s="264"/>
      <c r="AD91" s="264"/>
      <c r="AE91" s="264"/>
      <c r="AF91" s="314"/>
      <c r="AG91" s="314"/>
      <c r="AH91" s="314"/>
      <c r="AI91" s="264"/>
      <c r="AJ91" s="264"/>
      <c r="AK91" s="264"/>
      <c r="AL91" s="264"/>
      <c r="AM91" s="264"/>
      <c r="AN91" s="264"/>
      <c r="AO91" s="264"/>
      <c r="AP91" s="264"/>
      <c r="AQ91" s="264"/>
      <c r="AR91" s="264"/>
      <c r="AS91" s="264"/>
      <c r="AT91" s="264"/>
      <c r="AU91" s="264"/>
      <c r="AV91" s="264"/>
      <c r="AW91" s="264"/>
      <c r="AX91" s="264"/>
      <c r="AY91" s="264"/>
      <c r="AZ91" s="264"/>
      <c r="BA91" s="264"/>
      <c r="BB91" s="264"/>
      <c r="BC91" s="264"/>
      <c r="BD91" s="811"/>
      <c r="BE91" s="811"/>
      <c r="BF91" s="811"/>
      <c r="BG91" s="811"/>
      <c r="BH91" s="264"/>
      <c r="BI91" s="264"/>
      <c r="BJ91" s="264"/>
      <c r="BK91" s="264"/>
      <c r="BL91" s="264"/>
      <c r="BM91" s="264"/>
      <c r="BN91" s="264"/>
      <c r="BO91" s="264"/>
      <c r="BP91" s="264"/>
      <c r="BQ91" s="264"/>
      <c r="BR91" s="264"/>
      <c r="BS91" s="264"/>
      <c r="BT91" s="264"/>
      <c r="BU91" s="264"/>
      <c r="BV91" s="264"/>
    </row>
    <row r="92" spans="3:74" ht="12" customHeight="1" x14ac:dyDescent="0.3">
      <c r="C92" s="264"/>
      <c r="D92" s="264"/>
      <c r="E92" s="264"/>
      <c r="F92" s="264"/>
      <c r="G92" s="264"/>
      <c r="H92" s="264"/>
      <c r="I92" s="264"/>
      <c r="J92" s="264"/>
      <c r="K92" s="264"/>
      <c r="L92" s="264"/>
      <c r="M92" s="264"/>
      <c r="N92" s="264"/>
      <c r="O92" s="264"/>
      <c r="P92" s="264"/>
      <c r="Q92" s="264"/>
      <c r="R92" s="264"/>
      <c r="S92" s="264"/>
      <c r="T92" s="264"/>
      <c r="U92" s="264"/>
      <c r="V92" s="264"/>
      <c r="W92" s="264"/>
      <c r="X92" s="264"/>
      <c r="Y92" s="264"/>
      <c r="Z92" s="264"/>
      <c r="AA92" s="264"/>
      <c r="AB92" s="264"/>
      <c r="AC92" s="264"/>
      <c r="AD92" s="264"/>
      <c r="AE92" s="264"/>
      <c r="AF92" s="314"/>
      <c r="AG92" s="314"/>
      <c r="AH92" s="314"/>
      <c r="AI92" s="264"/>
      <c r="AJ92" s="264"/>
      <c r="AK92" s="264"/>
      <c r="AL92" s="264"/>
      <c r="AM92" s="264"/>
      <c r="AN92" s="264"/>
      <c r="AO92" s="264"/>
      <c r="AP92" s="264"/>
      <c r="AQ92" s="264"/>
      <c r="AR92" s="264"/>
      <c r="AS92" s="264"/>
      <c r="AT92" s="264"/>
      <c r="AU92" s="264"/>
      <c r="AV92" s="264"/>
      <c r="AW92" s="264"/>
      <c r="AX92" s="264"/>
      <c r="AY92" s="264"/>
      <c r="AZ92" s="264"/>
      <c r="BA92" s="264"/>
      <c r="BB92" s="264"/>
      <c r="BC92" s="264"/>
      <c r="BD92" s="811"/>
      <c r="BE92" s="811"/>
      <c r="BF92" s="811"/>
      <c r="BG92" s="811"/>
      <c r="BH92" s="264"/>
      <c r="BI92" s="264"/>
      <c r="BJ92" s="264"/>
      <c r="BK92" s="264"/>
      <c r="BL92" s="264"/>
      <c r="BM92" s="264"/>
      <c r="BN92" s="264"/>
      <c r="BO92" s="264"/>
      <c r="BP92" s="264"/>
      <c r="BQ92" s="264"/>
      <c r="BR92" s="264"/>
      <c r="BS92" s="264"/>
      <c r="BT92" s="264"/>
      <c r="BU92" s="264"/>
      <c r="BV92" s="264"/>
    </row>
    <row r="93" spans="3:74" ht="12" customHeight="1" x14ac:dyDescent="0.3">
      <c r="C93" s="264"/>
      <c r="D93" s="264"/>
      <c r="E93" s="264"/>
      <c r="F93" s="264"/>
      <c r="G93" s="264"/>
      <c r="H93" s="264"/>
      <c r="I93" s="264"/>
      <c r="J93" s="264"/>
      <c r="K93" s="264"/>
      <c r="L93" s="264"/>
      <c r="M93" s="264"/>
      <c r="N93" s="264"/>
      <c r="O93" s="264"/>
      <c r="P93" s="264"/>
      <c r="Q93" s="264"/>
      <c r="R93" s="264"/>
      <c r="S93" s="264"/>
      <c r="T93" s="264"/>
      <c r="U93" s="264"/>
      <c r="V93" s="264"/>
      <c r="W93" s="264"/>
      <c r="X93" s="264"/>
      <c r="Y93" s="264"/>
      <c r="Z93" s="264"/>
      <c r="AA93" s="264"/>
      <c r="AB93" s="264"/>
      <c r="AC93" s="264"/>
      <c r="AD93" s="264"/>
      <c r="AE93" s="264"/>
      <c r="AF93" s="314"/>
      <c r="AG93" s="314"/>
      <c r="AH93" s="314"/>
      <c r="AI93" s="264"/>
      <c r="AJ93" s="264"/>
      <c r="AK93" s="264"/>
      <c r="AL93" s="264"/>
      <c r="AM93" s="264"/>
      <c r="AN93" s="264"/>
      <c r="AO93" s="264"/>
      <c r="AP93" s="264"/>
      <c r="AQ93" s="264"/>
      <c r="AR93" s="264"/>
      <c r="AS93" s="264"/>
      <c r="AT93" s="264"/>
      <c r="AU93" s="264"/>
      <c r="AV93" s="264"/>
      <c r="AW93" s="264"/>
      <c r="AX93" s="264"/>
      <c r="AY93" s="264"/>
      <c r="AZ93" s="264"/>
      <c r="BA93" s="264"/>
      <c r="BB93" s="264"/>
      <c r="BC93" s="264"/>
      <c r="BD93" s="811"/>
      <c r="BE93" s="811"/>
      <c r="BF93" s="811"/>
      <c r="BG93" s="811"/>
      <c r="BH93" s="264"/>
      <c r="BI93" s="264"/>
      <c r="BJ93" s="264"/>
      <c r="BK93" s="264"/>
      <c r="BL93" s="264"/>
      <c r="BM93" s="264"/>
      <c r="BN93" s="264"/>
      <c r="BO93" s="264"/>
      <c r="BP93" s="264"/>
      <c r="BQ93" s="264"/>
      <c r="BR93" s="264"/>
      <c r="BS93" s="264"/>
      <c r="BT93" s="264"/>
      <c r="BU93" s="264"/>
      <c r="BV93" s="264"/>
    </row>
    <row r="95" spans="3:74" ht="12" customHeight="1" x14ac:dyDescent="0.3">
      <c r="C95" s="265"/>
      <c r="D95" s="265"/>
      <c r="E95" s="265"/>
      <c r="F95" s="265"/>
      <c r="G95" s="265"/>
      <c r="H95" s="265"/>
      <c r="I95" s="265"/>
      <c r="J95" s="265"/>
      <c r="K95" s="265"/>
      <c r="L95" s="265"/>
      <c r="M95" s="265"/>
      <c r="N95" s="265"/>
      <c r="O95" s="265"/>
      <c r="P95" s="265"/>
      <c r="Q95" s="265"/>
      <c r="R95" s="265"/>
      <c r="S95" s="265"/>
      <c r="T95" s="265"/>
      <c r="U95" s="265"/>
      <c r="V95" s="265"/>
      <c r="W95" s="265"/>
      <c r="X95" s="265"/>
      <c r="Y95" s="265"/>
      <c r="Z95" s="265"/>
      <c r="AA95" s="265"/>
      <c r="AB95" s="265"/>
      <c r="AC95" s="265"/>
      <c r="AD95" s="265"/>
      <c r="AE95" s="265"/>
      <c r="AF95" s="315"/>
      <c r="AG95" s="315"/>
      <c r="AH95" s="315"/>
      <c r="AI95" s="265"/>
      <c r="AJ95" s="265"/>
      <c r="AK95" s="265"/>
      <c r="AL95" s="265"/>
      <c r="AM95" s="265"/>
      <c r="AN95" s="265"/>
      <c r="AO95" s="265"/>
      <c r="AP95" s="265"/>
      <c r="AQ95" s="265"/>
      <c r="AR95" s="265"/>
      <c r="AS95" s="265"/>
      <c r="AT95" s="265"/>
      <c r="AU95" s="265"/>
      <c r="AV95" s="265"/>
      <c r="AW95" s="265"/>
      <c r="AX95" s="265"/>
      <c r="AY95" s="265"/>
      <c r="AZ95" s="265"/>
      <c r="BA95" s="265"/>
      <c r="BB95" s="265"/>
      <c r="BC95" s="265"/>
      <c r="BD95" s="812"/>
      <c r="BE95" s="812"/>
      <c r="BF95" s="812"/>
      <c r="BG95" s="812"/>
      <c r="BH95" s="265"/>
      <c r="BI95" s="265"/>
      <c r="BJ95" s="265"/>
      <c r="BK95" s="265"/>
      <c r="BL95" s="265"/>
      <c r="BM95" s="265"/>
      <c r="BN95" s="265"/>
      <c r="BO95" s="265"/>
      <c r="BP95" s="265"/>
      <c r="BQ95" s="265"/>
      <c r="BR95" s="265"/>
      <c r="BS95" s="265"/>
      <c r="BT95" s="265"/>
      <c r="BU95" s="265"/>
      <c r="BV95" s="265"/>
    </row>
    <row r="96" spans="3:74" ht="12" customHeight="1" x14ac:dyDescent="0.3">
      <c r="C96" s="265"/>
      <c r="D96" s="265"/>
      <c r="E96" s="265"/>
      <c r="F96" s="265"/>
      <c r="G96" s="265"/>
      <c r="H96" s="265"/>
      <c r="I96" s="265"/>
      <c r="J96" s="265"/>
      <c r="K96" s="265"/>
      <c r="L96" s="265"/>
      <c r="M96" s="265"/>
      <c r="N96" s="265"/>
      <c r="O96" s="265"/>
      <c r="P96" s="265"/>
      <c r="Q96" s="265"/>
      <c r="R96" s="265"/>
      <c r="S96" s="265"/>
      <c r="T96" s="265"/>
      <c r="U96" s="265"/>
      <c r="V96" s="265"/>
      <c r="W96" s="265"/>
      <c r="X96" s="265"/>
      <c r="Y96" s="265"/>
      <c r="Z96" s="265"/>
      <c r="AA96" s="265"/>
      <c r="AB96" s="265"/>
      <c r="AC96" s="265"/>
      <c r="AD96" s="265"/>
      <c r="AE96" s="265"/>
      <c r="AF96" s="315"/>
      <c r="AG96" s="315"/>
      <c r="AH96" s="315"/>
      <c r="AI96" s="265"/>
      <c r="AJ96" s="265"/>
      <c r="AK96" s="265"/>
      <c r="AL96" s="265"/>
      <c r="AM96" s="265"/>
      <c r="AN96" s="265"/>
      <c r="AO96" s="265"/>
      <c r="AP96" s="265"/>
      <c r="AQ96" s="265"/>
      <c r="AR96" s="265"/>
      <c r="AS96" s="265"/>
      <c r="AT96" s="265"/>
      <c r="AU96" s="265"/>
      <c r="AV96" s="265"/>
      <c r="AW96" s="265"/>
      <c r="AX96" s="265"/>
      <c r="AY96" s="265"/>
      <c r="AZ96" s="265"/>
      <c r="BA96" s="265"/>
      <c r="BB96" s="265"/>
      <c r="BC96" s="265"/>
      <c r="BD96" s="812"/>
      <c r="BE96" s="812"/>
      <c r="BF96" s="812"/>
      <c r="BG96" s="812"/>
      <c r="BH96" s="265"/>
      <c r="BI96" s="265"/>
      <c r="BJ96" s="265"/>
      <c r="BK96" s="265"/>
      <c r="BL96" s="265"/>
      <c r="BM96" s="265"/>
      <c r="BN96" s="265"/>
      <c r="BO96" s="265"/>
      <c r="BP96" s="265"/>
      <c r="BQ96" s="265"/>
      <c r="BR96" s="265"/>
      <c r="BS96" s="265"/>
      <c r="BT96" s="265"/>
      <c r="BU96" s="265"/>
      <c r="BV96" s="265"/>
    </row>
    <row r="97" spans="3:74" ht="12" customHeight="1" x14ac:dyDescent="0.3">
      <c r="C97" s="264"/>
      <c r="D97" s="264"/>
      <c r="E97" s="264"/>
      <c r="F97" s="264"/>
      <c r="G97" s="264"/>
      <c r="H97" s="264"/>
      <c r="I97" s="264"/>
      <c r="J97" s="264"/>
      <c r="K97" s="264"/>
      <c r="L97" s="264"/>
      <c r="M97" s="264"/>
      <c r="N97" s="264"/>
      <c r="O97" s="264"/>
      <c r="P97" s="264"/>
      <c r="Q97" s="264"/>
      <c r="R97" s="264"/>
      <c r="S97" s="264"/>
      <c r="T97" s="264"/>
      <c r="U97" s="264"/>
      <c r="V97" s="264"/>
      <c r="W97" s="264"/>
      <c r="X97" s="264"/>
      <c r="Y97" s="264"/>
      <c r="Z97" s="264"/>
      <c r="AA97" s="264"/>
      <c r="AB97" s="264"/>
      <c r="AC97" s="264"/>
      <c r="AD97" s="264"/>
      <c r="AE97" s="264"/>
      <c r="AF97" s="314"/>
      <c r="AG97" s="314"/>
      <c r="AH97" s="314"/>
      <c r="AI97" s="264"/>
      <c r="AJ97" s="264"/>
      <c r="AK97" s="264"/>
      <c r="AL97" s="264"/>
      <c r="AM97" s="264"/>
      <c r="AN97" s="264"/>
      <c r="AO97" s="264"/>
      <c r="AP97" s="264"/>
      <c r="AQ97" s="264"/>
      <c r="AR97" s="264"/>
      <c r="AS97" s="264"/>
      <c r="AT97" s="264"/>
      <c r="AU97" s="264"/>
      <c r="AV97" s="264"/>
      <c r="AW97" s="264"/>
      <c r="AX97" s="264"/>
      <c r="AY97" s="264"/>
      <c r="AZ97" s="264"/>
      <c r="BA97" s="264"/>
      <c r="BB97" s="264"/>
      <c r="BC97" s="264"/>
      <c r="BD97" s="811"/>
      <c r="BE97" s="811"/>
      <c r="BF97" s="811"/>
      <c r="BG97" s="811"/>
      <c r="BH97" s="264"/>
      <c r="BI97" s="264"/>
      <c r="BJ97" s="264"/>
      <c r="BK97" s="264"/>
      <c r="BL97" s="264"/>
      <c r="BM97" s="264"/>
      <c r="BN97" s="264"/>
      <c r="BO97" s="264"/>
      <c r="BP97" s="264"/>
      <c r="BQ97" s="264"/>
      <c r="BR97" s="264"/>
      <c r="BS97" s="264"/>
      <c r="BT97" s="264"/>
      <c r="BU97" s="264"/>
      <c r="BV97" s="264"/>
    </row>
    <row r="99" spans="3:74" ht="12" customHeight="1" x14ac:dyDescent="0.3">
      <c r="C99" s="266"/>
      <c r="D99" s="266"/>
      <c r="E99" s="266"/>
      <c r="F99" s="266"/>
      <c r="G99" s="266"/>
      <c r="H99" s="266"/>
      <c r="I99" s="266"/>
      <c r="J99" s="266"/>
      <c r="K99" s="266"/>
      <c r="L99" s="266"/>
      <c r="M99" s="266"/>
      <c r="N99" s="266"/>
      <c r="O99" s="266"/>
      <c r="P99" s="266"/>
      <c r="Q99" s="266"/>
      <c r="R99" s="266"/>
      <c r="S99" s="266"/>
      <c r="T99" s="266"/>
      <c r="U99" s="266"/>
      <c r="V99" s="266"/>
      <c r="W99" s="266"/>
      <c r="X99" s="266"/>
      <c r="Y99" s="266"/>
      <c r="Z99" s="266"/>
      <c r="AA99" s="266"/>
      <c r="AB99" s="266"/>
      <c r="AC99" s="266"/>
      <c r="AD99" s="266"/>
      <c r="AE99" s="266"/>
      <c r="AF99" s="316"/>
      <c r="AG99" s="316"/>
      <c r="AH99" s="316"/>
      <c r="AI99" s="266"/>
      <c r="AJ99" s="266"/>
      <c r="AK99" s="266"/>
      <c r="AL99" s="266"/>
      <c r="AM99" s="266"/>
      <c r="AN99" s="266"/>
      <c r="AO99" s="266"/>
      <c r="AP99" s="266"/>
      <c r="AQ99" s="266"/>
      <c r="AR99" s="266"/>
      <c r="AS99" s="266"/>
      <c r="AT99" s="266"/>
      <c r="AU99" s="266"/>
      <c r="AV99" s="266"/>
      <c r="AW99" s="266"/>
      <c r="AX99" s="266"/>
      <c r="AY99" s="266"/>
      <c r="AZ99" s="266"/>
      <c r="BA99" s="266"/>
      <c r="BB99" s="266"/>
      <c r="BC99" s="266"/>
      <c r="BD99" s="813"/>
      <c r="BE99" s="813"/>
      <c r="BF99" s="813"/>
      <c r="BG99" s="813"/>
      <c r="BH99" s="266"/>
      <c r="BI99" s="266"/>
      <c r="BJ99" s="266"/>
      <c r="BK99" s="266"/>
      <c r="BL99" s="266"/>
      <c r="BM99" s="266"/>
      <c r="BN99" s="266"/>
      <c r="BO99" s="266"/>
      <c r="BP99" s="266"/>
      <c r="BQ99" s="266"/>
      <c r="BR99" s="266"/>
      <c r="BS99" s="266"/>
      <c r="BT99" s="266"/>
      <c r="BU99" s="266"/>
      <c r="BV99" s="266"/>
    </row>
    <row r="100" spans="3:74" ht="12" customHeight="1" x14ac:dyDescent="0.3">
      <c r="C100" s="267"/>
      <c r="D100" s="267"/>
      <c r="E100" s="267"/>
      <c r="F100" s="267"/>
      <c r="G100" s="267"/>
      <c r="H100" s="267"/>
      <c r="I100" s="267"/>
      <c r="J100" s="267"/>
      <c r="K100" s="267"/>
      <c r="L100" s="267"/>
      <c r="M100" s="267"/>
      <c r="N100" s="267"/>
      <c r="O100" s="267"/>
      <c r="P100" s="267"/>
      <c r="Q100" s="267"/>
      <c r="R100" s="267"/>
      <c r="S100" s="267"/>
      <c r="T100" s="267"/>
      <c r="U100" s="267"/>
      <c r="V100" s="267"/>
      <c r="W100" s="267"/>
      <c r="X100" s="267"/>
      <c r="Y100" s="267"/>
      <c r="Z100" s="267"/>
      <c r="AA100" s="267"/>
      <c r="AB100" s="267"/>
      <c r="AC100" s="267"/>
      <c r="AD100" s="267"/>
      <c r="AE100" s="267"/>
      <c r="AF100" s="317"/>
      <c r="AG100" s="317"/>
      <c r="AH100" s="317"/>
      <c r="AI100" s="267"/>
      <c r="AJ100" s="267"/>
      <c r="AK100" s="267"/>
      <c r="AL100" s="267"/>
      <c r="AM100" s="267"/>
      <c r="AN100" s="267"/>
      <c r="AO100" s="267"/>
      <c r="AP100" s="267"/>
      <c r="AQ100" s="267"/>
      <c r="AR100" s="267"/>
      <c r="AS100" s="267"/>
      <c r="AT100" s="267"/>
      <c r="AU100" s="267"/>
      <c r="AV100" s="267"/>
      <c r="AW100" s="267"/>
      <c r="AX100" s="267"/>
      <c r="AY100" s="267"/>
      <c r="AZ100" s="267"/>
      <c r="BA100" s="267"/>
      <c r="BB100" s="267"/>
      <c r="BC100" s="267"/>
      <c r="BD100" s="814"/>
      <c r="BE100" s="814"/>
      <c r="BF100" s="814"/>
      <c r="BG100" s="814"/>
      <c r="BH100" s="267"/>
      <c r="BI100" s="267"/>
      <c r="BJ100" s="267"/>
      <c r="BK100" s="267"/>
      <c r="BL100" s="267"/>
      <c r="BM100" s="267"/>
      <c r="BN100" s="267"/>
      <c r="BO100" s="267"/>
      <c r="BP100" s="267"/>
      <c r="BQ100" s="267"/>
      <c r="BR100" s="267"/>
      <c r="BS100" s="267"/>
      <c r="BT100" s="267"/>
      <c r="BU100" s="267"/>
      <c r="BV100" s="267"/>
    </row>
  </sheetData>
  <mergeCells count="16">
    <mergeCell ref="A1:A2"/>
    <mergeCell ref="C3:N3"/>
    <mergeCell ref="O3:Z3"/>
    <mergeCell ref="AA3:AL3"/>
    <mergeCell ref="B43:Q43"/>
    <mergeCell ref="B50:Q50"/>
    <mergeCell ref="B53:Q53"/>
    <mergeCell ref="AY3:BJ3"/>
    <mergeCell ref="BK3:BV3"/>
    <mergeCell ref="AM3:AX3"/>
    <mergeCell ref="B45:Q45"/>
    <mergeCell ref="B46:Q46"/>
    <mergeCell ref="B47:Q47"/>
    <mergeCell ref="B51:Q51"/>
    <mergeCell ref="B52:Q52"/>
    <mergeCell ref="B48:Q48"/>
  </mergeCells>
  <conditionalFormatting sqref="C81:BV81 C85:BV85 C89:BV89 C93:BV93 C97:BV97 C101:BV101">
    <cfRule type="cellIs" dxfId="1" priority="1" stopIfTrue="1" operator="notEqual">
      <formula>0</formula>
    </cfRule>
  </conditionalFormatting>
  <hyperlinks>
    <hyperlink ref="A1:A2" location="Contents!A1" display="Table of Contents" xr:uid="{00000000-0004-0000-1300-000000000000}"/>
  </hyperlinks>
  <pageMargins left="0.25" right="0.25" top="0.25" bottom="0.25" header="0.5" footer="0.5"/>
  <pageSetup scale="82" orientation="portrait" verticalDpi="599"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BV60"/>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G1" sqref="BG1:BG1048576"/>
    </sheetView>
  </sheetViews>
  <sheetFormatPr defaultColWidth="11" defaultRowHeight="10.199999999999999" x14ac:dyDescent="0.2"/>
  <cols>
    <col min="1" max="1" width="12.44140625" style="270" customWidth="1"/>
    <col min="2" max="2" width="44.5546875" style="270" customWidth="1"/>
    <col min="3" max="55" width="6.5546875" style="270" customWidth="1"/>
    <col min="56" max="58" width="6.5546875" style="824" customWidth="1"/>
    <col min="59" max="59" width="6.5546875" style="976" customWidth="1"/>
    <col min="60" max="74" width="6.5546875" style="270" customWidth="1"/>
    <col min="75" max="16384" width="11" style="270"/>
  </cols>
  <sheetData>
    <row r="1" spans="1:74" ht="12.75" customHeight="1" x14ac:dyDescent="0.25">
      <c r="A1" s="1008" t="s">
        <v>479</v>
      </c>
      <c r="B1" s="268" t="s">
        <v>1435</v>
      </c>
      <c r="C1" s="269"/>
      <c r="D1" s="269"/>
      <c r="E1" s="269"/>
      <c r="F1" s="269"/>
      <c r="G1" s="269"/>
      <c r="H1" s="269"/>
      <c r="I1" s="269"/>
      <c r="J1" s="269"/>
      <c r="K1" s="269"/>
      <c r="L1" s="269"/>
      <c r="M1" s="269"/>
      <c r="N1" s="269"/>
      <c r="O1" s="269"/>
      <c r="P1" s="269"/>
      <c r="Q1" s="269"/>
      <c r="R1" s="269"/>
      <c r="S1" s="269"/>
      <c r="T1" s="269"/>
      <c r="U1" s="269"/>
      <c r="V1" s="269"/>
      <c r="W1" s="269"/>
      <c r="X1" s="269"/>
      <c r="Y1" s="269"/>
      <c r="Z1" s="269"/>
      <c r="AA1" s="269"/>
      <c r="AB1" s="269"/>
      <c r="AC1" s="269"/>
      <c r="AD1" s="269"/>
      <c r="AE1" s="269"/>
      <c r="AF1" s="269"/>
      <c r="AG1" s="269"/>
      <c r="AH1" s="269"/>
      <c r="AI1" s="269"/>
      <c r="AJ1" s="269"/>
      <c r="AK1" s="269"/>
      <c r="AL1" s="269"/>
      <c r="AM1" s="269"/>
      <c r="AN1" s="269"/>
      <c r="AO1" s="269"/>
      <c r="AP1" s="269"/>
      <c r="AQ1" s="269"/>
      <c r="AR1" s="269"/>
      <c r="AS1" s="269"/>
      <c r="AT1" s="269"/>
      <c r="AU1" s="269"/>
      <c r="AV1" s="269"/>
      <c r="AW1" s="269"/>
      <c r="AX1" s="269"/>
      <c r="AY1" s="269"/>
      <c r="AZ1" s="269"/>
      <c r="BA1" s="269"/>
      <c r="BB1" s="269"/>
      <c r="BC1" s="269"/>
      <c r="BD1" s="816"/>
      <c r="BE1" s="816"/>
      <c r="BF1" s="816"/>
      <c r="BG1" s="974"/>
      <c r="BH1" s="269"/>
      <c r="BI1" s="269"/>
      <c r="BJ1" s="269"/>
      <c r="BK1" s="269"/>
      <c r="BL1" s="269"/>
      <c r="BM1" s="269"/>
      <c r="BN1" s="269"/>
      <c r="BO1" s="269"/>
      <c r="BP1" s="269"/>
      <c r="BQ1" s="269"/>
      <c r="BR1" s="269"/>
      <c r="BS1" s="269"/>
      <c r="BT1" s="269"/>
      <c r="BU1" s="269"/>
      <c r="BV1" s="269"/>
    </row>
    <row r="2" spans="1:74" ht="12.75" customHeight="1" x14ac:dyDescent="0.25">
      <c r="A2" s="1009"/>
      <c r="B2" s="243" t="str">
        <f>"U.S. Energy Information Administration  |  Short-Term Energy Outlook  - "&amp;Dates!D1</f>
        <v>U.S. Energy Information Administration  |  Short-Term Energy Outlook  - October 2024</v>
      </c>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c r="AK2" s="249"/>
      <c r="AL2" s="249"/>
      <c r="AM2" s="249"/>
      <c r="AN2" s="249"/>
      <c r="AO2" s="249"/>
      <c r="AP2" s="249"/>
      <c r="AQ2" s="249"/>
      <c r="AR2" s="249"/>
      <c r="AS2" s="249"/>
      <c r="AT2" s="249"/>
      <c r="AU2" s="249"/>
      <c r="AV2" s="249"/>
      <c r="AW2" s="249"/>
      <c r="AX2" s="249"/>
      <c r="AY2" s="249"/>
      <c r="AZ2" s="249"/>
      <c r="BA2" s="249"/>
      <c r="BB2" s="249"/>
      <c r="BC2" s="249"/>
      <c r="BD2" s="790"/>
      <c r="BE2" s="790"/>
      <c r="BF2" s="790"/>
      <c r="BG2" s="804"/>
      <c r="BH2" s="249"/>
      <c r="BI2" s="249"/>
      <c r="BJ2" s="249"/>
      <c r="BK2" s="249"/>
      <c r="BL2" s="249"/>
      <c r="BM2" s="249"/>
      <c r="BN2" s="249"/>
      <c r="BO2" s="249"/>
      <c r="BP2" s="249"/>
      <c r="BQ2" s="249"/>
      <c r="BR2" s="249"/>
      <c r="BS2" s="249"/>
      <c r="BT2" s="249"/>
      <c r="BU2" s="249"/>
      <c r="BV2" s="249"/>
    </row>
    <row r="3" spans="1:74" ht="12.75" customHeight="1" x14ac:dyDescent="0.2">
      <c r="A3" s="356" t="s">
        <v>781</v>
      </c>
      <c r="B3" s="272"/>
      <c r="C3" s="1011">
        <f>Dates!D3</f>
        <v>2020</v>
      </c>
      <c r="D3" s="1012"/>
      <c r="E3" s="1012"/>
      <c r="F3" s="1012"/>
      <c r="G3" s="1012"/>
      <c r="H3" s="1012"/>
      <c r="I3" s="1012"/>
      <c r="J3" s="1012"/>
      <c r="K3" s="1012"/>
      <c r="L3" s="1012"/>
      <c r="M3" s="1012"/>
      <c r="N3" s="1089"/>
      <c r="O3" s="1011">
        <f>C3+1</f>
        <v>2021</v>
      </c>
      <c r="P3" s="1012"/>
      <c r="Q3" s="1012"/>
      <c r="R3" s="1012"/>
      <c r="S3" s="1012"/>
      <c r="T3" s="1012"/>
      <c r="U3" s="1012"/>
      <c r="V3" s="1012"/>
      <c r="W3" s="1012"/>
      <c r="X3" s="1012"/>
      <c r="Y3" s="1012"/>
      <c r="Z3" s="1089"/>
      <c r="AA3" s="1011">
        <f>O3+1</f>
        <v>2022</v>
      </c>
      <c r="AB3" s="1012"/>
      <c r="AC3" s="1012"/>
      <c r="AD3" s="1012"/>
      <c r="AE3" s="1012"/>
      <c r="AF3" s="1012"/>
      <c r="AG3" s="1012"/>
      <c r="AH3" s="1012"/>
      <c r="AI3" s="1012"/>
      <c r="AJ3" s="1012"/>
      <c r="AK3" s="1012"/>
      <c r="AL3" s="1089"/>
      <c r="AM3" s="1011">
        <f>AA3+1</f>
        <v>2023</v>
      </c>
      <c r="AN3" s="1012"/>
      <c r="AO3" s="1012"/>
      <c r="AP3" s="1012"/>
      <c r="AQ3" s="1012"/>
      <c r="AR3" s="1012"/>
      <c r="AS3" s="1012"/>
      <c r="AT3" s="1012"/>
      <c r="AU3" s="1012"/>
      <c r="AV3" s="1012"/>
      <c r="AW3" s="1012"/>
      <c r="AX3" s="1089"/>
      <c r="AY3" s="1011">
        <f>AM3+1</f>
        <v>2024</v>
      </c>
      <c r="AZ3" s="1012"/>
      <c r="BA3" s="1012"/>
      <c r="BB3" s="1012"/>
      <c r="BC3" s="1012"/>
      <c r="BD3" s="1012"/>
      <c r="BE3" s="1012"/>
      <c r="BF3" s="1012"/>
      <c r="BG3" s="1012"/>
      <c r="BH3" s="1012"/>
      <c r="BI3" s="1012"/>
      <c r="BJ3" s="1089"/>
      <c r="BK3" s="1011">
        <f>AY3+1</f>
        <v>2025</v>
      </c>
      <c r="BL3" s="1012"/>
      <c r="BM3" s="1012"/>
      <c r="BN3" s="1012"/>
      <c r="BO3" s="1012"/>
      <c r="BP3" s="1012"/>
      <c r="BQ3" s="1012"/>
      <c r="BR3" s="1012"/>
      <c r="BS3" s="1012"/>
      <c r="BT3" s="1012"/>
      <c r="BU3" s="1012"/>
      <c r="BV3" s="1089"/>
    </row>
    <row r="4" spans="1:74" s="93" customFormat="1" ht="12.75" customHeight="1" x14ac:dyDescent="0.2">
      <c r="A4" s="362" t="str">
        <f>TEXT(Dates!$D$2,"dddd, mmmm d, yyyy")</f>
        <v>Thursday, October 3, 2024</v>
      </c>
      <c r="B4" s="273"/>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687"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s="93" customFormat="1" ht="12" customHeight="1" x14ac:dyDescent="0.2">
      <c r="A5" s="69"/>
      <c r="B5" s="94"/>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821"/>
      <c r="BE5" s="821"/>
      <c r="BF5" s="821"/>
      <c r="BG5" s="821"/>
      <c r="BH5" s="538"/>
      <c r="BI5" s="538"/>
      <c r="BJ5" s="538"/>
      <c r="BK5" s="538"/>
      <c r="BL5" s="538"/>
      <c r="BM5" s="538"/>
      <c r="BN5" s="538"/>
      <c r="BO5" s="538"/>
      <c r="BP5" s="538"/>
      <c r="BQ5" s="538"/>
      <c r="BR5" s="538"/>
      <c r="BS5" s="538"/>
      <c r="BT5" s="538"/>
      <c r="BU5" s="538"/>
      <c r="BV5" s="538"/>
    </row>
    <row r="6" spans="1:74" s="93" customFormat="1" ht="12" customHeight="1" x14ac:dyDescent="0.2">
      <c r="A6" s="547" t="s">
        <v>15</v>
      </c>
      <c r="B6" s="881" t="s">
        <v>1427</v>
      </c>
      <c r="C6" s="113">
        <v>0.62691344076</v>
      </c>
      <c r="D6" s="113">
        <v>0.61502178775000005</v>
      </c>
      <c r="E6" s="113">
        <v>0.61101258033000005</v>
      </c>
      <c r="F6" s="113">
        <v>0.55364224381000005</v>
      </c>
      <c r="G6" s="113">
        <v>0.61980088732000005</v>
      </c>
      <c r="H6" s="113">
        <v>0.63673542850999998</v>
      </c>
      <c r="I6" s="113">
        <v>0.62420063025000005</v>
      </c>
      <c r="J6" s="113">
        <v>0.60759074094999999</v>
      </c>
      <c r="K6" s="113">
        <v>0.57350239221999999</v>
      </c>
      <c r="L6" s="113">
        <v>0.59244855548999997</v>
      </c>
      <c r="M6" s="113">
        <v>0.61205814459999996</v>
      </c>
      <c r="N6" s="113">
        <v>0.62491223936999996</v>
      </c>
      <c r="O6" s="113">
        <v>0.60697291527999997</v>
      </c>
      <c r="P6" s="113">
        <v>0.54648790026000005</v>
      </c>
      <c r="Q6" s="113">
        <v>0.66641879803000004</v>
      </c>
      <c r="R6" s="113">
        <v>0.64147927361000001</v>
      </c>
      <c r="S6" s="113">
        <v>0.68173553406999998</v>
      </c>
      <c r="T6" s="113">
        <v>0.64471775132999998</v>
      </c>
      <c r="U6" s="113">
        <v>0.63856290668000004</v>
      </c>
      <c r="V6" s="113">
        <v>0.64255087111999998</v>
      </c>
      <c r="W6" s="113">
        <v>0.61046084911999998</v>
      </c>
      <c r="X6" s="113">
        <v>0.64113439361000002</v>
      </c>
      <c r="Y6" s="113">
        <v>0.64315868782999996</v>
      </c>
      <c r="Z6" s="113">
        <v>0.67961911546999998</v>
      </c>
      <c r="AA6" s="113">
        <v>0.66607815544000004</v>
      </c>
      <c r="AB6" s="113">
        <v>0.62764673067999999</v>
      </c>
      <c r="AC6" s="113">
        <v>0.71497593267000004</v>
      </c>
      <c r="AD6" s="113">
        <v>0.69979411269000003</v>
      </c>
      <c r="AE6" s="113">
        <v>0.72462085035000001</v>
      </c>
      <c r="AF6" s="113">
        <v>0.71015344109</v>
      </c>
      <c r="AG6" s="113">
        <v>0.69173291824000005</v>
      </c>
      <c r="AH6" s="113">
        <v>0.66445257537000002</v>
      </c>
      <c r="AI6" s="113">
        <v>0.61793207581999998</v>
      </c>
      <c r="AJ6" s="113">
        <v>0.64645053151999998</v>
      </c>
      <c r="AK6" s="113">
        <v>0.66494030517000002</v>
      </c>
      <c r="AL6" s="113">
        <v>0.66104031452000001</v>
      </c>
      <c r="AM6" s="113">
        <v>0.68212395447999996</v>
      </c>
      <c r="AN6" s="113">
        <v>0.64265713335999997</v>
      </c>
      <c r="AO6" s="113">
        <v>0.71817914920000003</v>
      </c>
      <c r="AP6" s="113">
        <v>0.68677701868999996</v>
      </c>
      <c r="AQ6" s="113">
        <v>0.73476343945</v>
      </c>
      <c r="AR6" s="113">
        <v>0.68082060639999997</v>
      </c>
      <c r="AS6" s="113">
        <v>0.69387541929999996</v>
      </c>
      <c r="AT6" s="113">
        <v>0.70284441401999997</v>
      </c>
      <c r="AU6" s="113">
        <v>0.65007667195999996</v>
      </c>
      <c r="AV6" s="113">
        <v>0.69152498118000005</v>
      </c>
      <c r="AW6" s="113">
        <v>0.66467861562999997</v>
      </c>
      <c r="AX6" s="113">
        <v>0.69014743490999997</v>
      </c>
      <c r="AY6" s="113">
        <v>0.66124207459999995</v>
      </c>
      <c r="AZ6" s="113">
        <v>0.68121110702999998</v>
      </c>
      <c r="BA6" s="113">
        <v>0.74908933251999998</v>
      </c>
      <c r="BB6" s="113">
        <v>0.73611955918000005</v>
      </c>
      <c r="BC6" s="113">
        <v>0.75643081233999998</v>
      </c>
      <c r="BD6" s="818">
        <v>0.74261922004000003</v>
      </c>
      <c r="BE6" s="818">
        <v>0.74217617939000002</v>
      </c>
      <c r="BF6" s="818">
        <v>0.73041860492999999</v>
      </c>
      <c r="BG6" s="818">
        <v>0.68947269698000002</v>
      </c>
      <c r="BH6" s="546">
        <v>0.72833499999999995</v>
      </c>
      <c r="BI6" s="546">
        <v>0.71950630000000004</v>
      </c>
      <c r="BJ6" s="546">
        <v>0.73390100000000003</v>
      </c>
      <c r="BK6" s="546">
        <v>0.71600520000000001</v>
      </c>
      <c r="BL6" s="546">
        <v>0.69878759999999995</v>
      </c>
      <c r="BM6" s="546">
        <v>0.7950874</v>
      </c>
      <c r="BN6" s="546">
        <v>0.79214759999999995</v>
      </c>
      <c r="BO6" s="546">
        <v>0.82488620000000001</v>
      </c>
      <c r="BP6" s="546">
        <v>0.81587690000000002</v>
      </c>
      <c r="BQ6" s="546">
        <v>0.79642409999999997</v>
      </c>
      <c r="BR6" s="546">
        <v>0.77874659999999996</v>
      </c>
      <c r="BS6" s="546">
        <v>0.73547379999999996</v>
      </c>
      <c r="BT6" s="546">
        <v>0.75981370000000004</v>
      </c>
      <c r="BU6" s="546">
        <v>0.75041930000000001</v>
      </c>
      <c r="BV6" s="546">
        <v>0.76255099999999998</v>
      </c>
    </row>
    <row r="7" spans="1:74" s="93" customFormat="1" ht="12" customHeight="1" x14ac:dyDescent="0.2">
      <c r="A7" s="274" t="s">
        <v>777</v>
      </c>
      <c r="B7" s="543" t="s">
        <v>1428</v>
      </c>
      <c r="C7" s="472">
        <v>2.4692929575000001E-2</v>
      </c>
      <c r="D7" s="472">
        <v>2.7480997367999999E-2</v>
      </c>
      <c r="E7" s="472">
        <v>2.7244589826999999E-2</v>
      </c>
      <c r="F7" s="472">
        <v>2.7313573930000001E-2</v>
      </c>
      <c r="G7" s="472">
        <v>2.6920782221E-2</v>
      </c>
      <c r="H7" s="472">
        <v>3.1676599876000001E-2</v>
      </c>
      <c r="I7" s="472">
        <v>3.1376474223000002E-2</v>
      </c>
      <c r="J7" s="472">
        <v>3.0120608478000001E-2</v>
      </c>
      <c r="K7" s="472">
        <v>3.1482660454E-2</v>
      </c>
      <c r="L7" s="472">
        <v>2.7126125123999999E-2</v>
      </c>
      <c r="M7" s="472">
        <v>3.0205757789E-2</v>
      </c>
      <c r="N7" s="472">
        <v>3.5459701938E-2</v>
      </c>
      <c r="O7" s="472">
        <v>2.3441945020999999E-2</v>
      </c>
      <c r="P7" s="472">
        <v>2.7083939519000001E-2</v>
      </c>
      <c r="Q7" s="472">
        <v>3.2624426555000002E-2</v>
      </c>
      <c r="R7" s="472">
        <v>3.2622070727999997E-2</v>
      </c>
      <c r="S7" s="472">
        <v>3.4551960261999998E-2</v>
      </c>
      <c r="T7" s="472">
        <v>3.1392969812000002E-2</v>
      </c>
      <c r="U7" s="472">
        <v>3.0728590723E-2</v>
      </c>
      <c r="V7" s="472">
        <v>3.4722958347000003E-2</v>
      </c>
      <c r="W7" s="472">
        <v>2.8892155172999999E-2</v>
      </c>
      <c r="X7" s="472">
        <v>3.7445940679999998E-2</v>
      </c>
      <c r="Y7" s="472">
        <v>3.5847238954000001E-2</v>
      </c>
      <c r="Z7" s="472">
        <v>3.7052519281E-2</v>
      </c>
      <c r="AA7" s="472">
        <v>3.1295586696000001E-2</v>
      </c>
      <c r="AB7" s="472">
        <v>3.0563466760000001E-2</v>
      </c>
      <c r="AC7" s="472">
        <v>3.7204449894E-2</v>
      </c>
      <c r="AD7" s="472">
        <v>3.7976023608000002E-2</v>
      </c>
      <c r="AE7" s="472">
        <v>3.7220423065000001E-2</v>
      </c>
      <c r="AF7" s="472">
        <v>4.2690898263000002E-2</v>
      </c>
      <c r="AG7" s="472">
        <v>3.8082709947999997E-2</v>
      </c>
      <c r="AH7" s="472">
        <v>4.1901542648000001E-2</v>
      </c>
      <c r="AI7" s="472">
        <v>3.8419115766000003E-2</v>
      </c>
      <c r="AJ7" s="472">
        <v>4.3662446087999997E-2</v>
      </c>
      <c r="AK7" s="472">
        <v>4.0525326464999997E-2</v>
      </c>
      <c r="AL7" s="472">
        <v>4.2173933173999999E-2</v>
      </c>
      <c r="AM7" s="472">
        <v>4.4645181875000002E-2</v>
      </c>
      <c r="AN7" s="472">
        <v>4.2885108834999998E-2</v>
      </c>
      <c r="AO7" s="472">
        <v>5.1505184012000001E-2</v>
      </c>
      <c r="AP7" s="472">
        <v>4.8101870120000001E-2</v>
      </c>
      <c r="AQ7" s="472">
        <v>6.4170593166999995E-2</v>
      </c>
      <c r="AR7" s="472">
        <v>6.0559066561999997E-2</v>
      </c>
      <c r="AS7" s="472">
        <v>5.3738973749000003E-2</v>
      </c>
      <c r="AT7" s="472">
        <v>6.0734540215E-2</v>
      </c>
      <c r="AU7" s="472">
        <v>6.0538793237000003E-2</v>
      </c>
      <c r="AV7" s="472">
        <v>5.9065284239000003E-2</v>
      </c>
      <c r="AW7" s="472">
        <v>5.1339770074E-2</v>
      </c>
      <c r="AX7" s="472">
        <v>6.3211621250000002E-2</v>
      </c>
      <c r="AY7" s="472">
        <v>5.4089585008999998E-2</v>
      </c>
      <c r="AZ7" s="472">
        <v>6.1379436051999997E-2</v>
      </c>
      <c r="BA7" s="472">
        <v>6.1758786184999998E-2</v>
      </c>
      <c r="BB7" s="472">
        <v>6.3443442884000001E-2</v>
      </c>
      <c r="BC7" s="472">
        <v>6.1874364878E-2</v>
      </c>
      <c r="BD7" s="764">
        <v>6.7863950111999999E-2</v>
      </c>
      <c r="BE7" s="764">
        <v>7.2354680976999999E-2</v>
      </c>
      <c r="BF7" s="764">
        <v>6.4600963609000001E-2</v>
      </c>
      <c r="BG7" s="764">
        <v>6.1344485882999997E-2</v>
      </c>
      <c r="BH7" s="478">
        <v>6.2925400000000006E-2</v>
      </c>
      <c r="BI7" s="478">
        <v>6.3736200000000007E-2</v>
      </c>
      <c r="BJ7" s="478">
        <v>6.7873799999999998E-2</v>
      </c>
      <c r="BK7" s="478">
        <v>6.1246299999999997E-2</v>
      </c>
      <c r="BL7" s="478">
        <v>5.6452000000000002E-2</v>
      </c>
      <c r="BM7" s="478">
        <v>6.4023200000000002E-2</v>
      </c>
      <c r="BN7" s="478">
        <v>6.2319699999999999E-2</v>
      </c>
      <c r="BO7" s="478">
        <v>6.4199500000000007E-2</v>
      </c>
      <c r="BP7" s="478">
        <v>6.5094399999999997E-2</v>
      </c>
      <c r="BQ7" s="478">
        <v>6.66736E-2</v>
      </c>
      <c r="BR7" s="478">
        <v>6.5957299999999996E-2</v>
      </c>
      <c r="BS7" s="478">
        <v>6.3245599999999999E-2</v>
      </c>
      <c r="BT7" s="478">
        <v>6.68102E-2</v>
      </c>
      <c r="BU7" s="478">
        <v>6.8318900000000002E-2</v>
      </c>
      <c r="BV7" s="478">
        <v>7.2278999999999996E-2</v>
      </c>
    </row>
    <row r="8" spans="1:74" s="93" customFormat="1" ht="12" customHeight="1" x14ac:dyDescent="0.2">
      <c r="A8" s="275" t="s">
        <v>543</v>
      </c>
      <c r="B8" s="543" t="s">
        <v>1429</v>
      </c>
      <c r="C8" s="472">
        <v>7.3865770999999997E-2</v>
      </c>
      <c r="D8" s="472">
        <v>6.7647374999999996E-2</v>
      </c>
      <c r="E8" s="472">
        <v>6.5207065999999994E-2</v>
      </c>
      <c r="F8" s="472">
        <v>3.7735757000000002E-2</v>
      </c>
      <c r="G8" s="472">
        <v>4.6906284999999999E-2</v>
      </c>
      <c r="H8" s="472">
        <v>5.7481765999999997E-2</v>
      </c>
      <c r="I8" s="472">
        <v>6.3542210000000002E-2</v>
      </c>
      <c r="J8" s="472">
        <v>6.2937717000000004E-2</v>
      </c>
      <c r="K8" s="472">
        <v>6.1526271E-2</v>
      </c>
      <c r="L8" s="472">
        <v>6.5532831999999999E-2</v>
      </c>
      <c r="M8" s="472">
        <v>6.6161330000000004E-2</v>
      </c>
      <c r="N8" s="472">
        <v>6.6603605999999996E-2</v>
      </c>
      <c r="O8" s="472">
        <v>6.3623842999999999E-2</v>
      </c>
      <c r="P8" s="472">
        <v>5.0555822E-2</v>
      </c>
      <c r="Q8" s="472">
        <v>6.4766035E-2</v>
      </c>
      <c r="R8" s="472">
        <v>6.2331617999999998E-2</v>
      </c>
      <c r="S8" s="472">
        <v>6.8944349000000002E-2</v>
      </c>
      <c r="T8" s="472">
        <v>6.7645392999999998E-2</v>
      </c>
      <c r="U8" s="472">
        <v>6.9433480000000006E-2</v>
      </c>
      <c r="V8" s="472">
        <v>6.4306328999999995E-2</v>
      </c>
      <c r="W8" s="472">
        <v>6.2036926999999999E-2</v>
      </c>
      <c r="X8" s="472">
        <v>7.1307403000000005E-2</v>
      </c>
      <c r="Y8" s="472">
        <v>7.1495755999999994E-2</v>
      </c>
      <c r="Z8" s="472">
        <v>7.3048482999999997E-2</v>
      </c>
      <c r="AA8" s="472">
        <v>7.0911891000000005E-2</v>
      </c>
      <c r="AB8" s="472">
        <v>6.2452928999999997E-2</v>
      </c>
      <c r="AC8" s="472">
        <v>6.9747570999999994E-2</v>
      </c>
      <c r="AD8" s="472">
        <v>6.4053737999999999E-2</v>
      </c>
      <c r="AE8" s="472">
        <v>6.9145580999999998E-2</v>
      </c>
      <c r="AF8" s="472">
        <v>6.9177629000000004E-2</v>
      </c>
      <c r="AG8" s="472">
        <v>6.9699365999999999E-2</v>
      </c>
      <c r="AH8" s="472">
        <v>6.7535672000000005E-2</v>
      </c>
      <c r="AI8" s="472">
        <v>5.9938685999999998E-2</v>
      </c>
      <c r="AJ8" s="472">
        <v>6.9516270000000005E-2</v>
      </c>
      <c r="AK8" s="472">
        <v>6.9719157000000004E-2</v>
      </c>
      <c r="AL8" s="472">
        <v>6.6330149000000005E-2</v>
      </c>
      <c r="AM8" s="472">
        <v>6.8562037000000006E-2</v>
      </c>
      <c r="AN8" s="472">
        <v>6.1770986E-2</v>
      </c>
      <c r="AO8" s="472">
        <v>6.7602050999999996E-2</v>
      </c>
      <c r="AP8" s="472">
        <v>6.4392172999999997E-2</v>
      </c>
      <c r="AQ8" s="472">
        <v>6.8093702000000006E-2</v>
      </c>
      <c r="AR8" s="472">
        <v>6.8680964999999997E-2</v>
      </c>
      <c r="AS8" s="472">
        <v>7.0732563999999998E-2</v>
      </c>
      <c r="AT8" s="472">
        <v>6.8742112999999994E-2</v>
      </c>
      <c r="AU8" s="472">
        <v>6.6525910999999993E-2</v>
      </c>
      <c r="AV8" s="472">
        <v>7.0353463000000005E-2</v>
      </c>
      <c r="AW8" s="472">
        <v>6.9776497000000007E-2</v>
      </c>
      <c r="AX8" s="472">
        <v>7.4058390000000002E-2</v>
      </c>
      <c r="AY8" s="472">
        <v>6.7741896999999995E-2</v>
      </c>
      <c r="AZ8" s="472">
        <v>6.8532256E-2</v>
      </c>
      <c r="BA8" s="472">
        <v>7.2881101000000004E-2</v>
      </c>
      <c r="BB8" s="472">
        <v>6.4981717999999994E-2</v>
      </c>
      <c r="BC8" s="472">
        <v>7.0130253000000004E-2</v>
      </c>
      <c r="BD8" s="764">
        <v>6.8816005E-2</v>
      </c>
      <c r="BE8" s="764">
        <v>7.1148400000000001E-2</v>
      </c>
      <c r="BF8" s="764">
        <v>7.2321899999999995E-2</v>
      </c>
      <c r="BG8" s="764">
        <v>6.8187899999999996E-2</v>
      </c>
      <c r="BH8" s="478">
        <v>7.1548399999999998E-2</v>
      </c>
      <c r="BI8" s="478">
        <v>7.1048799999999995E-2</v>
      </c>
      <c r="BJ8" s="478">
        <v>7.1408899999999997E-2</v>
      </c>
      <c r="BK8" s="478">
        <v>7.1712499999999998E-2</v>
      </c>
      <c r="BL8" s="478">
        <v>6.3744200000000001E-2</v>
      </c>
      <c r="BM8" s="478">
        <v>7.1824299999999994E-2</v>
      </c>
      <c r="BN8" s="478">
        <v>6.6450800000000004E-2</v>
      </c>
      <c r="BO8" s="478">
        <v>7.3320899999999994E-2</v>
      </c>
      <c r="BP8" s="478">
        <v>6.9663799999999998E-2</v>
      </c>
      <c r="BQ8" s="478">
        <v>7.0736400000000005E-2</v>
      </c>
      <c r="BR8" s="478">
        <v>7.0730799999999996E-2</v>
      </c>
      <c r="BS8" s="478">
        <v>6.7225900000000005E-2</v>
      </c>
      <c r="BT8" s="478">
        <v>7.0642099999999999E-2</v>
      </c>
      <c r="BU8" s="478">
        <v>7.127E-2</v>
      </c>
      <c r="BV8" s="478">
        <v>7.2375400000000006E-2</v>
      </c>
    </row>
    <row r="9" spans="1:74" s="93" customFormat="1" ht="12" customHeight="1" x14ac:dyDescent="0.2">
      <c r="A9" s="274" t="s">
        <v>32</v>
      </c>
      <c r="B9" s="543" t="s">
        <v>1078</v>
      </c>
      <c r="C9" s="472">
        <v>9.9312016123999994E-2</v>
      </c>
      <c r="D9" s="472">
        <v>9.1141614462000003E-2</v>
      </c>
      <c r="E9" s="472">
        <v>7.9466785996000003E-2</v>
      </c>
      <c r="F9" s="472">
        <v>5.6310257970999998E-2</v>
      </c>
      <c r="G9" s="472">
        <v>8.1314911875000007E-2</v>
      </c>
      <c r="H9" s="472">
        <v>9.3730688670999998E-2</v>
      </c>
      <c r="I9" s="472">
        <v>9.3488912502000004E-2</v>
      </c>
      <c r="J9" s="472">
        <v>9.2468263124E-2</v>
      </c>
      <c r="K9" s="472">
        <v>9.1730236861E-2</v>
      </c>
      <c r="L9" s="472">
        <v>8.8087377982000004E-2</v>
      </c>
      <c r="M9" s="472">
        <v>9.0435432612999994E-2</v>
      </c>
      <c r="N9" s="472">
        <v>9.2015607016999998E-2</v>
      </c>
      <c r="O9" s="472">
        <v>8.1679711262999999E-2</v>
      </c>
      <c r="P9" s="472">
        <v>7.6784640542999993E-2</v>
      </c>
      <c r="Q9" s="472">
        <v>9.6549624353999997E-2</v>
      </c>
      <c r="R9" s="472">
        <v>9.1178261753999998E-2</v>
      </c>
      <c r="S9" s="472">
        <v>0.1030942295</v>
      </c>
      <c r="T9" s="472">
        <v>0.10103386722</v>
      </c>
      <c r="U9" s="472">
        <v>0.1039583245</v>
      </c>
      <c r="V9" s="472">
        <v>0.10084783709</v>
      </c>
      <c r="W9" s="472">
        <v>9.5279429523000003E-2</v>
      </c>
      <c r="X9" s="472">
        <v>0.10525746841</v>
      </c>
      <c r="Y9" s="472">
        <v>0.10004821209</v>
      </c>
      <c r="Z9" s="472">
        <v>9.9259302059999999E-2</v>
      </c>
      <c r="AA9" s="472">
        <v>9.0445440338999997E-2</v>
      </c>
      <c r="AB9" s="472">
        <v>8.4295369504999995E-2</v>
      </c>
      <c r="AC9" s="472">
        <v>9.9925772955000006E-2</v>
      </c>
      <c r="AD9" s="472">
        <v>9.3226296515000001E-2</v>
      </c>
      <c r="AE9" s="472">
        <v>0.10126989058999999</v>
      </c>
      <c r="AF9" s="472">
        <v>0.10093043737</v>
      </c>
      <c r="AG9" s="472">
        <v>9.7857899541000007E-2</v>
      </c>
      <c r="AH9" s="472">
        <v>0.10366304295999999</v>
      </c>
      <c r="AI9" s="472">
        <v>9.3779508760000005E-2</v>
      </c>
      <c r="AJ9" s="472">
        <v>0.10251750935999999</v>
      </c>
      <c r="AK9" s="472">
        <v>9.8440532644999995E-2</v>
      </c>
      <c r="AL9" s="472">
        <v>9.6384766051999998E-2</v>
      </c>
      <c r="AM9" s="472">
        <v>9.4571517933999996E-2</v>
      </c>
      <c r="AN9" s="472">
        <v>8.4579270087999994E-2</v>
      </c>
      <c r="AO9" s="472">
        <v>0.10122607905</v>
      </c>
      <c r="AP9" s="472">
        <v>9.4162266090000002E-2</v>
      </c>
      <c r="AQ9" s="472">
        <v>0.10151552507</v>
      </c>
      <c r="AR9" s="472">
        <v>0.10158716649000001</v>
      </c>
      <c r="AS9" s="472">
        <v>9.9296357131999996E-2</v>
      </c>
      <c r="AT9" s="472">
        <v>0.10515197975</v>
      </c>
      <c r="AU9" s="472">
        <v>9.4667295868000004E-2</v>
      </c>
      <c r="AV9" s="472">
        <v>0.10438520012999999</v>
      </c>
      <c r="AW9" s="472">
        <v>9.8118271928000003E-2</v>
      </c>
      <c r="AX9" s="472">
        <v>9.7507651077999996E-2</v>
      </c>
      <c r="AY9" s="472">
        <v>8.9422469993999998E-2</v>
      </c>
      <c r="AZ9" s="472">
        <v>9.1157156303999995E-2</v>
      </c>
      <c r="BA9" s="472">
        <v>9.8002879511999999E-2</v>
      </c>
      <c r="BB9" s="472">
        <v>9.0272605273999995E-2</v>
      </c>
      <c r="BC9" s="472">
        <v>0.1075851323</v>
      </c>
      <c r="BD9" s="764">
        <v>9.6328494809999998E-2</v>
      </c>
      <c r="BE9" s="764">
        <v>0.10366194216999999</v>
      </c>
      <c r="BF9" s="764">
        <v>0.10306328820000001</v>
      </c>
      <c r="BG9" s="764">
        <v>9.5784212182999998E-2</v>
      </c>
      <c r="BH9" s="478">
        <v>0.1016862</v>
      </c>
      <c r="BI9" s="478">
        <v>9.8449499999999995E-2</v>
      </c>
      <c r="BJ9" s="478">
        <v>9.7860600000000006E-2</v>
      </c>
      <c r="BK9" s="478">
        <v>9.2421299999999998E-2</v>
      </c>
      <c r="BL9" s="478">
        <v>8.7068300000000001E-2</v>
      </c>
      <c r="BM9" s="478">
        <v>9.9282200000000001E-2</v>
      </c>
      <c r="BN9" s="478">
        <v>9.2328300000000002E-2</v>
      </c>
      <c r="BO9" s="478">
        <v>0.10543909999999999</v>
      </c>
      <c r="BP9" s="478">
        <v>0.1001649</v>
      </c>
      <c r="BQ9" s="478">
        <v>0.1007402</v>
      </c>
      <c r="BR9" s="478">
        <v>0.1022666</v>
      </c>
      <c r="BS9" s="478">
        <v>9.50159E-2</v>
      </c>
      <c r="BT9" s="478">
        <v>0.1007087</v>
      </c>
      <c r="BU9" s="478">
        <v>9.8441699999999993E-2</v>
      </c>
      <c r="BV9" s="478">
        <v>9.8615499999999995E-2</v>
      </c>
    </row>
    <row r="10" spans="1:74" s="93" customFormat="1" ht="12" customHeight="1" x14ac:dyDescent="0.2">
      <c r="A10" s="271" t="s">
        <v>22</v>
      </c>
      <c r="B10" s="543" t="s">
        <v>1071</v>
      </c>
      <c r="C10" s="472">
        <v>9.2937920000000004E-3</v>
      </c>
      <c r="D10" s="472">
        <v>9.2287870000000004E-3</v>
      </c>
      <c r="E10" s="472">
        <v>1.0377569999999999E-2</v>
      </c>
      <c r="F10" s="472">
        <v>9.9098859999999997E-3</v>
      </c>
      <c r="G10" s="472">
        <v>1.0026475E-2</v>
      </c>
      <c r="H10" s="472">
        <v>9.5522209999999996E-3</v>
      </c>
      <c r="I10" s="472">
        <v>9.9207659999999993E-3</v>
      </c>
      <c r="J10" s="472">
        <v>9.8925739999999995E-3</v>
      </c>
      <c r="K10" s="472">
        <v>9.5995899999999999E-3</v>
      </c>
      <c r="L10" s="472">
        <v>9.7715739999999999E-3</v>
      </c>
      <c r="M10" s="472">
        <v>9.9775869999999996E-3</v>
      </c>
      <c r="N10" s="472">
        <v>1.0164825000000001E-2</v>
      </c>
      <c r="O10" s="472">
        <v>9.9883739999999995E-3</v>
      </c>
      <c r="P10" s="472">
        <v>9.2633309999999996E-3</v>
      </c>
      <c r="Q10" s="472">
        <v>9.6303039999999993E-3</v>
      </c>
      <c r="R10" s="472">
        <v>9.6129969999999999E-3</v>
      </c>
      <c r="S10" s="472">
        <v>9.9465909999999994E-3</v>
      </c>
      <c r="T10" s="472">
        <v>9.5772970000000002E-3</v>
      </c>
      <c r="U10" s="472">
        <v>1.0001714E-2</v>
      </c>
      <c r="V10" s="472">
        <v>9.9548510000000007E-3</v>
      </c>
      <c r="W10" s="472">
        <v>9.8022140000000001E-3</v>
      </c>
      <c r="X10" s="472">
        <v>9.892952E-3</v>
      </c>
      <c r="Y10" s="472">
        <v>9.8785100000000001E-3</v>
      </c>
      <c r="Z10" s="472">
        <v>1.0457998E-2</v>
      </c>
      <c r="AA10" s="472">
        <v>1.0409272000000001E-2</v>
      </c>
      <c r="AB10" s="472">
        <v>9.1119540000000002E-3</v>
      </c>
      <c r="AC10" s="472">
        <v>9.7821339999999996E-3</v>
      </c>
      <c r="AD10" s="472">
        <v>9.5936300000000006E-3</v>
      </c>
      <c r="AE10" s="472">
        <v>9.9210500000000007E-3</v>
      </c>
      <c r="AF10" s="472">
        <v>9.5742220000000003E-3</v>
      </c>
      <c r="AG10" s="472">
        <v>9.9702699999999998E-3</v>
      </c>
      <c r="AH10" s="472">
        <v>1.0013032E-2</v>
      </c>
      <c r="AI10" s="472">
        <v>9.7550359999999999E-3</v>
      </c>
      <c r="AJ10" s="472">
        <v>9.8235370000000002E-3</v>
      </c>
      <c r="AK10" s="472">
        <v>9.984784E-3</v>
      </c>
      <c r="AL10" s="472">
        <v>1.0449682E-2</v>
      </c>
      <c r="AM10" s="472">
        <v>1.0709062E-2</v>
      </c>
      <c r="AN10" s="472">
        <v>9.3128329999999995E-3</v>
      </c>
      <c r="AO10" s="472">
        <v>1.0102297999999999E-2</v>
      </c>
      <c r="AP10" s="472">
        <v>9.8151969999999995E-3</v>
      </c>
      <c r="AQ10" s="472">
        <v>1.0070045999999999E-2</v>
      </c>
      <c r="AR10" s="472">
        <v>9.5616980000000004E-3</v>
      </c>
      <c r="AS10" s="472">
        <v>9.8399239999999999E-3</v>
      </c>
      <c r="AT10" s="472">
        <v>9.9670009999999996E-3</v>
      </c>
      <c r="AU10" s="472">
        <v>9.8277659999999999E-3</v>
      </c>
      <c r="AV10" s="472">
        <v>1.0218730000000001E-2</v>
      </c>
      <c r="AW10" s="472">
        <v>1.0028753E-2</v>
      </c>
      <c r="AX10" s="472">
        <v>1.0214233E-2</v>
      </c>
      <c r="AY10" s="472">
        <v>1.0045132999999999E-2</v>
      </c>
      <c r="AZ10" s="472">
        <v>9.3615439999999994E-3</v>
      </c>
      <c r="BA10" s="472">
        <v>9.6088349999999996E-3</v>
      </c>
      <c r="BB10" s="472">
        <v>9.6146219999999998E-3</v>
      </c>
      <c r="BC10" s="472">
        <v>9.558146E-3</v>
      </c>
      <c r="BD10" s="764">
        <v>9.4549920000000006E-3</v>
      </c>
      <c r="BE10" s="764">
        <v>9.7038139999999998E-3</v>
      </c>
      <c r="BF10" s="764">
        <v>9.8379699999999997E-3</v>
      </c>
      <c r="BG10" s="764">
        <v>1.0041100000000001E-2</v>
      </c>
      <c r="BH10" s="478">
        <v>1.02912E-2</v>
      </c>
      <c r="BI10" s="478">
        <v>1.0242299999999999E-2</v>
      </c>
      <c r="BJ10" s="478">
        <v>1.06096E-2</v>
      </c>
      <c r="BK10" s="478">
        <v>1.01849E-2</v>
      </c>
      <c r="BL10" s="478">
        <v>9.5026999999999993E-3</v>
      </c>
      <c r="BM10" s="478">
        <v>9.30191E-3</v>
      </c>
      <c r="BN10" s="478">
        <v>9.4178999999999999E-3</v>
      </c>
      <c r="BO10" s="478">
        <v>9.10913E-3</v>
      </c>
      <c r="BP10" s="478">
        <v>9.2613000000000001E-3</v>
      </c>
      <c r="BQ10" s="478">
        <v>9.7062599999999995E-3</v>
      </c>
      <c r="BR10" s="478">
        <v>1.00036E-2</v>
      </c>
      <c r="BS10" s="478">
        <v>1.0076999999999999E-2</v>
      </c>
      <c r="BT10" s="478">
        <v>1.02071E-2</v>
      </c>
      <c r="BU10" s="478">
        <v>1.03222E-2</v>
      </c>
      <c r="BV10" s="478">
        <v>1.06899E-2</v>
      </c>
    </row>
    <row r="11" spans="1:74" s="93" customFormat="1" ht="12" customHeight="1" x14ac:dyDescent="0.2">
      <c r="A11" s="271" t="s">
        <v>21</v>
      </c>
      <c r="B11" s="543" t="s">
        <v>1430</v>
      </c>
      <c r="C11" s="472">
        <v>8.3586689000000006E-2</v>
      </c>
      <c r="D11" s="472">
        <v>8.8261827000000001E-2</v>
      </c>
      <c r="E11" s="472">
        <v>8.1284136000000007E-2</v>
      </c>
      <c r="F11" s="472">
        <v>7.9139137999999998E-2</v>
      </c>
      <c r="G11" s="472">
        <v>0.10227865999999999</v>
      </c>
      <c r="H11" s="472">
        <v>9.5533897000000007E-2</v>
      </c>
      <c r="I11" s="472">
        <v>9.1242952000000002E-2</v>
      </c>
      <c r="J11" s="472">
        <v>7.9443499000000001E-2</v>
      </c>
      <c r="K11" s="472">
        <v>6.3732099E-2</v>
      </c>
      <c r="L11" s="472">
        <v>6.4181106000000002E-2</v>
      </c>
      <c r="M11" s="472">
        <v>7.1285752999999993E-2</v>
      </c>
      <c r="N11" s="472">
        <v>7.3384774999999999E-2</v>
      </c>
      <c r="O11" s="472">
        <v>8.3798859000000003E-2</v>
      </c>
      <c r="P11" s="472">
        <v>6.8705769E-2</v>
      </c>
      <c r="Q11" s="472">
        <v>7.2404121000000002E-2</v>
      </c>
      <c r="R11" s="472">
        <v>6.6154679999999993E-2</v>
      </c>
      <c r="S11" s="472">
        <v>7.9530185000000003E-2</v>
      </c>
      <c r="T11" s="472">
        <v>8.0025317999999998E-2</v>
      </c>
      <c r="U11" s="472">
        <v>7.5396712000000005E-2</v>
      </c>
      <c r="V11" s="472">
        <v>6.9359638000000001E-2</v>
      </c>
      <c r="W11" s="472">
        <v>5.8079973E-2</v>
      </c>
      <c r="X11" s="472">
        <v>5.8457578000000003E-2</v>
      </c>
      <c r="Y11" s="472">
        <v>6.6101528000000007E-2</v>
      </c>
      <c r="Z11" s="472">
        <v>8.0393118999999999E-2</v>
      </c>
      <c r="AA11" s="472">
        <v>8.2562257E-2</v>
      </c>
      <c r="AB11" s="472">
        <v>7.2745778999999997E-2</v>
      </c>
      <c r="AC11" s="472">
        <v>8.3377053000000007E-2</v>
      </c>
      <c r="AD11" s="472">
        <v>6.8464633999999996E-2</v>
      </c>
      <c r="AE11" s="472">
        <v>7.9700155999999994E-2</v>
      </c>
      <c r="AF11" s="472">
        <v>8.8670357000000005E-2</v>
      </c>
      <c r="AG11" s="472">
        <v>8.3824154999999997E-2</v>
      </c>
      <c r="AH11" s="472">
        <v>7.2105621999999994E-2</v>
      </c>
      <c r="AI11" s="472">
        <v>5.8093213999999997E-2</v>
      </c>
      <c r="AJ11" s="472">
        <v>4.9021632000000002E-2</v>
      </c>
      <c r="AK11" s="472">
        <v>6.1068480000000001E-2</v>
      </c>
      <c r="AL11" s="472">
        <v>6.9705592999999996E-2</v>
      </c>
      <c r="AM11" s="472">
        <v>7.6043060999999995E-2</v>
      </c>
      <c r="AN11" s="472">
        <v>6.3736935999999994E-2</v>
      </c>
      <c r="AO11" s="472">
        <v>6.8913464999999993E-2</v>
      </c>
      <c r="AP11" s="472">
        <v>5.9637923000000002E-2</v>
      </c>
      <c r="AQ11" s="472">
        <v>9.3640893000000003E-2</v>
      </c>
      <c r="AR11" s="472">
        <v>6.6422234999999996E-2</v>
      </c>
      <c r="AS11" s="472">
        <v>7.2329803999999998E-2</v>
      </c>
      <c r="AT11" s="472">
        <v>7.2059894999999999E-2</v>
      </c>
      <c r="AU11" s="472">
        <v>5.6192961999999999E-2</v>
      </c>
      <c r="AV11" s="472">
        <v>6.1675674999999999E-2</v>
      </c>
      <c r="AW11" s="472">
        <v>6.1756977999999997E-2</v>
      </c>
      <c r="AX11" s="472">
        <v>6.5974132000000005E-2</v>
      </c>
      <c r="AY11" s="472">
        <v>7.2459629999999997E-2</v>
      </c>
      <c r="AZ11" s="472">
        <v>6.6866257999999998E-2</v>
      </c>
      <c r="BA11" s="472">
        <v>7.8288143000000004E-2</v>
      </c>
      <c r="BB11" s="472">
        <v>6.5476503000000005E-2</v>
      </c>
      <c r="BC11" s="472">
        <v>7.4938542999999996E-2</v>
      </c>
      <c r="BD11" s="764">
        <v>7.2357426000000002E-2</v>
      </c>
      <c r="BE11" s="764">
        <v>7.16006E-2</v>
      </c>
      <c r="BF11" s="764">
        <v>6.50617E-2</v>
      </c>
      <c r="BG11" s="764">
        <v>5.2097699999999997E-2</v>
      </c>
      <c r="BH11" s="478">
        <v>5.4606200000000001E-2</v>
      </c>
      <c r="BI11" s="478">
        <v>6.3308000000000003E-2</v>
      </c>
      <c r="BJ11" s="478">
        <v>7.1926199999999996E-2</v>
      </c>
      <c r="BK11" s="478">
        <v>7.7050900000000005E-2</v>
      </c>
      <c r="BL11" s="478">
        <v>7.0293599999999998E-2</v>
      </c>
      <c r="BM11" s="478">
        <v>7.7705499999999997E-2</v>
      </c>
      <c r="BN11" s="478">
        <v>7.7868400000000004E-2</v>
      </c>
      <c r="BO11" s="478">
        <v>9.0287900000000004E-2</v>
      </c>
      <c r="BP11" s="478">
        <v>8.8264400000000007E-2</v>
      </c>
      <c r="BQ11" s="478">
        <v>8.6800699999999995E-2</v>
      </c>
      <c r="BR11" s="478">
        <v>7.4485099999999999E-2</v>
      </c>
      <c r="BS11" s="478">
        <v>6.13854E-2</v>
      </c>
      <c r="BT11" s="478">
        <v>6.11564E-2</v>
      </c>
      <c r="BU11" s="478">
        <v>6.7752599999999996E-2</v>
      </c>
      <c r="BV11" s="478">
        <v>7.5546699999999994E-2</v>
      </c>
    </row>
    <row r="12" spans="1:74" s="93" customFormat="1" ht="12" customHeight="1" x14ac:dyDescent="0.2">
      <c r="A12" s="271" t="s">
        <v>23</v>
      </c>
      <c r="B12" s="543" t="s">
        <v>1079</v>
      </c>
      <c r="C12" s="472">
        <v>2.6740563540000001E-2</v>
      </c>
      <c r="D12" s="472">
        <v>3.2048543507000003E-2</v>
      </c>
      <c r="E12" s="472">
        <v>3.8731247995000002E-2</v>
      </c>
      <c r="F12" s="472">
        <v>4.6045176080999999E-2</v>
      </c>
      <c r="G12" s="472">
        <v>5.4207825416999998E-2</v>
      </c>
      <c r="H12" s="472">
        <v>5.4218555326999998E-2</v>
      </c>
      <c r="I12" s="472">
        <v>5.8158700108999997E-2</v>
      </c>
      <c r="J12" s="472">
        <v>5.2711775454E-2</v>
      </c>
      <c r="K12" s="472">
        <v>4.4932558258999999E-2</v>
      </c>
      <c r="L12" s="472">
        <v>4.0674098053999998E-2</v>
      </c>
      <c r="M12" s="472">
        <v>3.3067587095000003E-2</v>
      </c>
      <c r="N12" s="472">
        <v>2.9778235996000001E-2</v>
      </c>
      <c r="O12" s="472">
        <v>3.2033790611999999E-2</v>
      </c>
      <c r="P12" s="472">
        <v>3.5564555102000003E-2</v>
      </c>
      <c r="Q12" s="472">
        <v>5.1476584908E-2</v>
      </c>
      <c r="R12" s="472">
        <v>5.9068338099000001E-2</v>
      </c>
      <c r="S12" s="472">
        <v>6.6558961287999999E-2</v>
      </c>
      <c r="T12" s="472">
        <v>6.5881883609999997E-2</v>
      </c>
      <c r="U12" s="472">
        <v>6.6269459914999995E-2</v>
      </c>
      <c r="V12" s="472">
        <v>6.4228724626000003E-2</v>
      </c>
      <c r="W12" s="472">
        <v>5.9025760363000002E-2</v>
      </c>
      <c r="X12" s="472">
        <v>4.9777641315000003E-2</v>
      </c>
      <c r="Y12" s="472">
        <v>4.2082164103000003E-2</v>
      </c>
      <c r="Z12" s="472">
        <v>3.4894826013000001E-2</v>
      </c>
      <c r="AA12" s="472">
        <v>4.1781852238000003E-2</v>
      </c>
      <c r="AB12" s="472">
        <v>4.7415307105999997E-2</v>
      </c>
      <c r="AC12" s="472">
        <v>6.2794349742000002E-2</v>
      </c>
      <c r="AD12" s="472">
        <v>7.1078325021999997E-2</v>
      </c>
      <c r="AE12" s="472">
        <v>7.9467381167000001E-2</v>
      </c>
      <c r="AF12" s="472">
        <v>8.2618129757000003E-2</v>
      </c>
      <c r="AG12" s="472">
        <v>8.2571882594000001E-2</v>
      </c>
      <c r="AH12" s="472">
        <v>7.7173694375999996E-2</v>
      </c>
      <c r="AI12" s="472">
        <v>7.0118114644000001E-2</v>
      </c>
      <c r="AJ12" s="472">
        <v>6.3196406871000005E-2</v>
      </c>
      <c r="AK12" s="472">
        <v>4.6708446201000002E-2</v>
      </c>
      <c r="AL12" s="472">
        <v>3.9655905637E-2</v>
      </c>
      <c r="AM12" s="472">
        <v>4.4383974973999998E-2</v>
      </c>
      <c r="AN12" s="472">
        <v>5.0468938268000002E-2</v>
      </c>
      <c r="AO12" s="472">
        <v>6.7226604307999996E-2</v>
      </c>
      <c r="AP12" s="472">
        <v>7.9419676475000006E-2</v>
      </c>
      <c r="AQ12" s="472">
        <v>9.0231349939999997E-2</v>
      </c>
      <c r="AR12" s="472">
        <v>9.2071594670999998E-2</v>
      </c>
      <c r="AS12" s="472">
        <v>9.7696755410999994E-2</v>
      </c>
      <c r="AT12" s="472">
        <v>9.3248464763E-2</v>
      </c>
      <c r="AU12" s="472">
        <v>8.1551081915000004E-2</v>
      </c>
      <c r="AV12" s="472">
        <v>7.422495019E-2</v>
      </c>
      <c r="AW12" s="472">
        <v>5.6342536066000003E-2</v>
      </c>
      <c r="AX12" s="472">
        <v>5.0674491459E-2</v>
      </c>
      <c r="AY12" s="472">
        <v>5.2857926962999999E-2</v>
      </c>
      <c r="AZ12" s="472">
        <v>6.4732661898000005E-2</v>
      </c>
      <c r="BA12" s="472">
        <v>8.3217354728000001E-2</v>
      </c>
      <c r="BB12" s="472">
        <v>9.7721935797000004E-2</v>
      </c>
      <c r="BC12" s="472">
        <v>0.11138691462</v>
      </c>
      <c r="BD12" s="764">
        <v>0.11773016898999999</v>
      </c>
      <c r="BE12" s="764">
        <v>0.11863567228000001</v>
      </c>
      <c r="BF12" s="764">
        <v>0.1171618</v>
      </c>
      <c r="BG12" s="764">
        <v>0.1100534</v>
      </c>
      <c r="BH12" s="478">
        <v>9.7928500000000002E-2</v>
      </c>
      <c r="BI12" s="478">
        <v>7.5495499999999993E-2</v>
      </c>
      <c r="BJ12" s="478">
        <v>6.5146700000000002E-2</v>
      </c>
      <c r="BK12" s="478">
        <v>6.9375000000000006E-2</v>
      </c>
      <c r="BL12" s="478">
        <v>8.2338999999999996E-2</v>
      </c>
      <c r="BM12" s="478">
        <v>0.1074073</v>
      </c>
      <c r="BN12" s="478">
        <v>0.12399350000000001</v>
      </c>
      <c r="BO12" s="478">
        <v>0.14178569999999999</v>
      </c>
      <c r="BP12" s="478">
        <v>0.15058930000000001</v>
      </c>
      <c r="BQ12" s="478">
        <v>0.1494859</v>
      </c>
      <c r="BR12" s="478">
        <v>0.1442609</v>
      </c>
      <c r="BS12" s="478">
        <v>0.13148090000000001</v>
      </c>
      <c r="BT12" s="478">
        <v>0.1133374</v>
      </c>
      <c r="BU12" s="478">
        <v>8.6496600000000007E-2</v>
      </c>
      <c r="BV12" s="478">
        <v>7.5553099999999998E-2</v>
      </c>
    </row>
    <row r="13" spans="1:74" s="93" customFormat="1" ht="12" customHeight="1" x14ac:dyDescent="0.2">
      <c r="A13" s="255" t="s">
        <v>25</v>
      </c>
      <c r="B13" s="543" t="s">
        <v>1431</v>
      </c>
      <c r="C13" s="472">
        <v>3.9660246000000003E-2</v>
      </c>
      <c r="D13" s="472">
        <v>3.6438415000000002E-2</v>
      </c>
      <c r="E13" s="472">
        <v>3.9023346E-2</v>
      </c>
      <c r="F13" s="472">
        <v>3.6510069999999999E-2</v>
      </c>
      <c r="G13" s="472">
        <v>3.7236096000000003E-2</v>
      </c>
      <c r="H13" s="472">
        <v>3.4279259999999999E-2</v>
      </c>
      <c r="I13" s="472">
        <v>3.5906116000000002E-2</v>
      </c>
      <c r="J13" s="472">
        <v>3.6431826E-2</v>
      </c>
      <c r="K13" s="472">
        <v>3.425135E-2</v>
      </c>
      <c r="L13" s="472">
        <v>3.6323016E-2</v>
      </c>
      <c r="M13" s="472">
        <v>3.5730430000000001E-2</v>
      </c>
      <c r="N13" s="472">
        <v>3.7943866E-2</v>
      </c>
      <c r="O13" s="472">
        <v>3.8371205999999998E-2</v>
      </c>
      <c r="P13" s="472">
        <v>3.3864263999999998E-2</v>
      </c>
      <c r="Q13" s="472">
        <v>3.7855236E-2</v>
      </c>
      <c r="R13" s="472">
        <v>3.5515089E-2</v>
      </c>
      <c r="S13" s="472">
        <v>3.6402636000000002E-2</v>
      </c>
      <c r="T13" s="472">
        <v>3.4237679E-2</v>
      </c>
      <c r="U13" s="472">
        <v>3.5668616E-2</v>
      </c>
      <c r="V13" s="472">
        <v>3.5271916E-2</v>
      </c>
      <c r="W13" s="472">
        <v>3.4478239000000001E-2</v>
      </c>
      <c r="X13" s="472">
        <v>3.5374266000000001E-2</v>
      </c>
      <c r="Y13" s="472">
        <v>3.5234478999999999E-2</v>
      </c>
      <c r="Z13" s="472">
        <v>3.7993675999999997E-2</v>
      </c>
      <c r="AA13" s="472">
        <v>3.6596226000000003E-2</v>
      </c>
      <c r="AB13" s="472">
        <v>3.3262993999999997E-2</v>
      </c>
      <c r="AC13" s="472">
        <v>3.6768236000000003E-2</v>
      </c>
      <c r="AD13" s="472">
        <v>3.4088808999999998E-2</v>
      </c>
      <c r="AE13" s="472">
        <v>3.4591025999999997E-2</v>
      </c>
      <c r="AF13" s="472">
        <v>3.3320338999999997E-2</v>
      </c>
      <c r="AG13" s="472">
        <v>3.3990345999999998E-2</v>
      </c>
      <c r="AH13" s="472">
        <v>3.3804215999999998E-2</v>
      </c>
      <c r="AI13" s="472">
        <v>3.2226788999999999E-2</v>
      </c>
      <c r="AJ13" s="472">
        <v>3.4371935999999999E-2</v>
      </c>
      <c r="AK13" s="472">
        <v>3.4132088999999997E-2</v>
      </c>
      <c r="AL13" s="472">
        <v>3.5175775999999999E-2</v>
      </c>
      <c r="AM13" s="472">
        <v>3.5760576000000002E-2</v>
      </c>
      <c r="AN13" s="472">
        <v>3.2013213999999998E-2</v>
      </c>
      <c r="AO13" s="472">
        <v>3.4219065999999999E-2</v>
      </c>
      <c r="AP13" s="472">
        <v>3.2328428999999999E-2</v>
      </c>
      <c r="AQ13" s="472">
        <v>3.4017246000000001E-2</v>
      </c>
      <c r="AR13" s="472">
        <v>3.1723718999999997E-2</v>
      </c>
      <c r="AS13" s="472">
        <v>3.2874456000000003E-2</v>
      </c>
      <c r="AT13" s="472">
        <v>3.2523806000000002E-2</v>
      </c>
      <c r="AU13" s="472">
        <v>3.1596999000000001E-2</v>
      </c>
      <c r="AV13" s="472">
        <v>3.2985005999999997E-2</v>
      </c>
      <c r="AW13" s="472">
        <v>3.2190699000000003E-2</v>
      </c>
      <c r="AX13" s="472">
        <v>3.5887316000000002E-2</v>
      </c>
      <c r="AY13" s="472">
        <v>3.4277365999999997E-2</v>
      </c>
      <c r="AZ13" s="472">
        <v>3.2572755000000002E-2</v>
      </c>
      <c r="BA13" s="472">
        <v>3.4047415999999997E-2</v>
      </c>
      <c r="BB13" s="472">
        <v>3.1718719999999999E-2</v>
      </c>
      <c r="BC13" s="472">
        <v>3.3281296000000002E-2</v>
      </c>
      <c r="BD13" s="764">
        <v>3.1311696E-2</v>
      </c>
      <c r="BE13" s="764">
        <v>3.3134900000000002E-2</v>
      </c>
      <c r="BF13" s="764">
        <v>3.2665300000000001E-2</v>
      </c>
      <c r="BG13" s="764">
        <v>3.1068200000000001E-2</v>
      </c>
      <c r="BH13" s="478">
        <v>3.3095399999999997E-2</v>
      </c>
      <c r="BI13" s="478">
        <v>3.2701899999999999E-2</v>
      </c>
      <c r="BJ13" s="478">
        <v>3.4516499999999999E-2</v>
      </c>
      <c r="BK13" s="478">
        <v>3.3849400000000002E-2</v>
      </c>
      <c r="BL13" s="478">
        <v>3.11203E-2</v>
      </c>
      <c r="BM13" s="478">
        <v>3.3351699999999998E-2</v>
      </c>
      <c r="BN13" s="478">
        <v>3.1244000000000001E-2</v>
      </c>
      <c r="BO13" s="478">
        <v>3.3362999999999997E-2</v>
      </c>
      <c r="BP13" s="478">
        <v>3.1460599999999998E-2</v>
      </c>
      <c r="BQ13" s="478">
        <v>3.3047199999999999E-2</v>
      </c>
      <c r="BR13" s="478">
        <v>3.2920499999999998E-2</v>
      </c>
      <c r="BS13" s="478">
        <v>3.1139199999999999E-2</v>
      </c>
      <c r="BT13" s="478">
        <v>3.3220399999999997E-2</v>
      </c>
      <c r="BU13" s="478">
        <v>3.2757399999999999E-2</v>
      </c>
      <c r="BV13" s="478">
        <v>3.4314400000000002E-2</v>
      </c>
    </row>
    <row r="14" spans="1:74" s="93" customFormat="1" ht="12" customHeight="1" x14ac:dyDescent="0.2">
      <c r="A14" s="255" t="s">
        <v>24</v>
      </c>
      <c r="B14" s="543" t="s">
        <v>1432</v>
      </c>
      <c r="C14" s="472">
        <v>0.17389384299999999</v>
      </c>
      <c r="D14" s="472">
        <v>0.16353415399999999</v>
      </c>
      <c r="E14" s="472">
        <v>0.169726353</v>
      </c>
      <c r="F14" s="472">
        <v>0.15925219299999999</v>
      </c>
      <c r="G14" s="472">
        <v>0.16416598299999999</v>
      </c>
      <c r="H14" s="472">
        <v>0.157432303</v>
      </c>
      <c r="I14" s="472">
        <v>0.162813613</v>
      </c>
      <c r="J14" s="472">
        <v>0.165237983</v>
      </c>
      <c r="K14" s="472">
        <v>0.15742451299999999</v>
      </c>
      <c r="L14" s="472">
        <v>0.16277069299999999</v>
      </c>
      <c r="M14" s="472">
        <v>0.16256236299999999</v>
      </c>
      <c r="N14" s="472">
        <v>0.17078933299999999</v>
      </c>
      <c r="O14" s="472">
        <v>0.17154536400000001</v>
      </c>
      <c r="P14" s="472">
        <v>0.15358896999999999</v>
      </c>
      <c r="Q14" s="472">
        <v>0.16745396400000001</v>
      </c>
      <c r="R14" s="472">
        <v>0.161716796</v>
      </c>
      <c r="S14" s="472">
        <v>0.167503034</v>
      </c>
      <c r="T14" s="472">
        <v>0.16398838600000001</v>
      </c>
      <c r="U14" s="472">
        <v>0.17306023400000001</v>
      </c>
      <c r="V14" s="472">
        <v>0.17154915400000001</v>
      </c>
      <c r="W14" s="472">
        <v>0.164002176</v>
      </c>
      <c r="X14" s="472">
        <v>0.16378377399999999</v>
      </c>
      <c r="Y14" s="472">
        <v>0.16058297599999999</v>
      </c>
      <c r="Z14" s="472">
        <v>0.170652584</v>
      </c>
      <c r="AA14" s="472">
        <v>0.17451395</v>
      </c>
      <c r="AB14" s="472">
        <v>0.15946168599999999</v>
      </c>
      <c r="AC14" s="472">
        <v>0.16866971</v>
      </c>
      <c r="AD14" s="472">
        <v>0.163903772</v>
      </c>
      <c r="AE14" s="472">
        <v>0.16967318000000001</v>
      </c>
      <c r="AF14" s="472">
        <v>0.16802848200000001</v>
      </c>
      <c r="AG14" s="472">
        <v>0.17522404999999999</v>
      </c>
      <c r="AH14" s="472">
        <v>0.17395936000000001</v>
      </c>
      <c r="AI14" s="472">
        <v>0.162402092</v>
      </c>
      <c r="AJ14" s="472">
        <v>0.16269761999999999</v>
      </c>
      <c r="AK14" s="472">
        <v>0.16389778199999999</v>
      </c>
      <c r="AL14" s="472">
        <v>0.16928077</v>
      </c>
      <c r="AM14" s="472">
        <v>0.173737792</v>
      </c>
      <c r="AN14" s="472">
        <v>0.154051681</v>
      </c>
      <c r="AO14" s="472">
        <v>0.165384802</v>
      </c>
      <c r="AP14" s="472">
        <v>0.15205149600000001</v>
      </c>
      <c r="AQ14" s="472">
        <v>0.16369024200000001</v>
      </c>
      <c r="AR14" s="472">
        <v>0.15628640599999999</v>
      </c>
      <c r="AS14" s="472">
        <v>0.16219847200000001</v>
      </c>
      <c r="AT14" s="472">
        <v>0.163071102</v>
      </c>
      <c r="AU14" s="472">
        <v>0.15290036600000001</v>
      </c>
      <c r="AV14" s="472">
        <v>0.154196532</v>
      </c>
      <c r="AW14" s="472">
        <v>0.158805796</v>
      </c>
      <c r="AX14" s="472">
        <v>0.16175695200000001</v>
      </c>
      <c r="AY14" s="472">
        <v>0.161067762</v>
      </c>
      <c r="AZ14" s="472">
        <v>0.14464258999999999</v>
      </c>
      <c r="BA14" s="472">
        <v>0.15482821199999999</v>
      </c>
      <c r="BB14" s="472">
        <v>0.150271986</v>
      </c>
      <c r="BC14" s="472">
        <v>0.15491319200000001</v>
      </c>
      <c r="BD14" s="764">
        <v>0.14804843400000001</v>
      </c>
      <c r="BE14" s="764">
        <v>0.16621543799999999</v>
      </c>
      <c r="BF14" s="764">
        <v>0.16790977000000001</v>
      </c>
      <c r="BG14" s="764">
        <v>0.16347419999999999</v>
      </c>
      <c r="BH14" s="478">
        <v>0.1688964</v>
      </c>
      <c r="BI14" s="478">
        <v>0.16764899999999999</v>
      </c>
      <c r="BJ14" s="478">
        <v>0.17667649999999999</v>
      </c>
      <c r="BK14" s="478">
        <v>0.1743439</v>
      </c>
      <c r="BL14" s="478">
        <v>0.15809280000000001</v>
      </c>
      <c r="BM14" s="478">
        <v>0.16606889999999999</v>
      </c>
      <c r="BN14" s="478">
        <v>0.160803</v>
      </c>
      <c r="BO14" s="478">
        <v>0.1669264</v>
      </c>
      <c r="BP14" s="478">
        <v>0.16581770000000001</v>
      </c>
      <c r="BQ14" s="478">
        <v>0.17967340000000001</v>
      </c>
      <c r="BR14" s="478">
        <v>0.17942279999999999</v>
      </c>
      <c r="BS14" s="478">
        <v>0.1705438</v>
      </c>
      <c r="BT14" s="478">
        <v>0.17289550000000001</v>
      </c>
      <c r="BU14" s="478">
        <v>0.17046919999999999</v>
      </c>
      <c r="BV14" s="478">
        <v>0.17835219999999999</v>
      </c>
    </row>
    <row r="15" spans="1:74" s="93" customFormat="1" ht="12" customHeight="1" x14ac:dyDescent="0.2">
      <c r="A15" s="271" t="s">
        <v>58</v>
      </c>
      <c r="B15" s="543" t="s">
        <v>1073</v>
      </c>
      <c r="C15" s="472">
        <v>9.5867590518000007E-2</v>
      </c>
      <c r="D15" s="472">
        <v>9.9240074410000004E-2</v>
      </c>
      <c r="E15" s="472">
        <v>9.9951485515999999E-2</v>
      </c>
      <c r="F15" s="472">
        <v>0.10142619183</v>
      </c>
      <c r="G15" s="472">
        <v>9.6743868806E-2</v>
      </c>
      <c r="H15" s="472">
        <v>0.10283013764</v>
      </c>
      <c r="I15" s="472">
        <v>7.7750886414000006E-2</v>
      </c>
      <c r="J15" s="472">
        <v>7.8346494892000004E-2</v>
      </c>
      <c r="K15" s="472">
        <v>7.8823113644000006E-2</v>
      </c>
      <c r="L15" s="472">
        <v>9.7981733330000001E-2</v>
      </c>
      <c r="M15" s="472">
        <v>0.1126319041</v>
      </c>
      <c r="N15" s="472">
        <v>0.10877228942</v>
      </c>
      <c r="O15" s="472">
        <v>0.10248982239</v>
      </c>
      <c r="P15" s="472">
        <v>9.1076609092999999E-2</v>
      </c>
      <c r="Q15" s="472">
        <v>0.13365850222</v>
      </c>
      <c r="R15" s="472">
        <v>0.12327942303</v>
      </c>
      <c r="S15" s="472">
        <v>0.11520358802</v>
      </c>
      <c r="T15" s="472">
        <v>9.0934957681999995E-2</v>
      </c>
      <c r="U15" s="472">
        <v>7.4045775544999998E-2</v>
      </c>
      <c r="V15" s="472">
        <v>9.2309463063999994E-2</v>
      </c>
      <c r="W15" s="472">
        <v>9.8863975064000006E-2</v>
      </c>
      <c r="X15" s="472">
        <v>0.10983737020000001</v>
      </c>
      <c r="Y15" s="472">
        <v>0.12188782367999999</v>
      </c>
      <c r="Z15" s="472">
        <v>0.13586660811000001</v>
      </c>
      <c r="AA15" s="472">
        <v>0.12756168017</v>
      </c>
      <c r="AB15" s="472">
        <v>0.12833724530999999</v>
      </c>
      <c r="AC15" s="472">
        <v>0.14670665608</v>
      </c>
      <c r="AD15" s="472">
        <v>0.15740888453999999</v>
      </c>
      <c r="AE15" s="472">
        <v>0.14363216253</v>
      </c>
      <c r="AF15" s="472">
        <v>0.1151429467</v>
      </c>
      <c r="AG15" s="472">
        <v>0.10051223916</v>
      </c>
      <c r="AH15" s="472">
        <v>8.4296393388999996E-2</v>
      </c>
      <c r="AI15" s="472">
        <v>9.3199519652999996E-2</v>
      </c>
      <c r="AJ15" s="472">
        <v>0.11164317419</v>
      </c>
      <c r="AK15" s="472">
        <v>0.14046370786000001</v>
      </c>
      <c r="AL15" s="472">
        <v>0.13188373965</v>
      </c>
      <c r="AM15" s="472">
        <v>0.13369741732000001</v>
      </c>
      <c r="AN15" s="472">
        <v>0.14382682009</v>
      </c>
      <c r="AO15" s="472">
        <v>0.15199650662</v>
      </c>
      <c r="AP15" s="472">
        <v>0.14686116815</v>
      </c>
      <c r="AQ15" s="472">
        <v>0.10932955618</v>
      </c>
      <c r="AR15" s="472">
        <v>9.3922417603000005E-2</v>
      </c>
      <c r="AS15" s="472">
        <v>9.5158134665000005E-2</v>
      </c>
      <c r="AT15" s="472">
        <v>9.7343118379999996E-2</v>
      </c>
      <c r="AU15" s="472">
        <v>9.6267615405000007E-2</v>
      </c>
      <c r="AV15" s="472">
        <v>0.12441474687</v>
      </c>
      <c r="AW15" s="472">
        <v>0.12630878954999999</v>
      </c>
      <c r="AX15" s="472">
        <v>0.13084625849000001</v>
      </c>
      <c r="AY15" s="472">
        <v>0.11926547704</v>
      </c>
      <c r="AZ15" s="472">
        <v>0.14195075865000001</v>
      </c>
      <c r="BA15" s="472">
        <v>0.1564449225</v>
      </c>
      <c r="BB15" s="472">
        <v>0.1626119761</v>
      </c>
      <c r="BC15" s="472">
        <v>0.13276486219</v>
      </c>
      <c r="BD15" s="764">
        <v>0.13069897344</v>
      </c>
      <c r="BE15" s="764">
        <v>9.5844022367000001E-2</v>
      </c>
      <c r="BF15" s="764">
        <v>9.7677200000000006E-2</v>
      </c>
      <c r="BG15" s="764">
        <v>9.74333E-2</v>
      </c>
      <c r="BH15" s="478">
        <v>0.12735740000000001</v>
      </c>
      <c r="BI15" s="478">
        <v>0.1368751</v>
      </c>
      <c r="BJ15" s="478">
        <v>0.13788230000000001</v>
      </c>
      <c r="BK15" s="478">
        <v>0.12582090000000001</v>
      </c>
      <c r="BL15" s="478">
        <v>0.14017479999999999</v>
      </c>
      <c r="BM15" s="478">
        <v>0.1661224</v>
      </c>
      <c r="BN15" s="478">
        <v>0.16772200000000001</v>
      </c>
      <c r="BO15" s="478">
        <v>0.14045469999999999</v>
      </c>
      <c r="BP15" s="478">
        <v>0.1355604</v>
      </c>
      <c r="BQ15" s="478">
        <v>9.9560399999999993E-2</v>
      </c>
      <c r="BR15" s="478">
        <v>9.8698999999999995E-2</v>
      </c>
      <c r="BS15" s="478">
        <v>0.1053601</v>
      </c>
      <c r="BT15" s="478">
        <v>0.1308358</v>
      </c>
      <c r="BU15" s="478">
        <v>0.14459079999999999</v>
      </c>
      <c r="BV15" s="478">
        <v>0.1448248</v>
      </c>
    </row>
    <row r="16" spans="1:74" ht="12" customHeight="1" x14ac:dyDescent="0.2">
      <c r="A16" s="274"/>
      <c r="B16" s="319" t="s">
        <v>237</v>
      </c>
      <c r="C16" s="539"/>
      <c r="D16" s="539"/>
      <c r="E16" s="539"/>
      <c r="F16" s="539"/>
      <c r="G16" s="539"/>
      <c r="H16" s="539"/>
      <c r="I16" s="539"/>
      <c r="J16" s="539"/>
      <c r="K16" s="539"/>
      <c r="L16" s="539"/>
      <c r="M16" s="539"/>
      <c r="N16" s="539"/>
      <c r="O16" s="539"/>
      <c r="P16" s="539"/>
      <c r="Q16" s="539"/>
      <c r="R16" s="539"/>
      <c r="S16" s="539"/>
      <c r="T16" s="539"/>
      <c r="U16" s="539"/>
      <c r="V16" s="539"/>
      <c r="W16" s="539"/>
      <c r="X16" s="539"/>
      <c r="Y16" s="539"/>
      <c r="Z16" s="539"/>
      <c r="AA16" s="539"/>
      <c r="AB16" s="539"/>
      <c r="AC16" s="539"/>
      <c r="AD16" s="539"/>
      <c r="AE16" s="539"/>
      <c r="AF16" s="539"/>
      <c r="AG16" s="539"/>
      <c r="AH16" s="539"/>
      <c r="AI16" s="539"/>
      <c r="AJ16" s="539"/>
      <c r="AK16" s="539"/>
      <c r="AL16" s="539"/>
      <c r="AM16" s="539"/>
      <c r="AN16" s="539"/>
      <c r="AO16" s="539"/>
      <c r="AP16" s="539"/>
      <c r="AQ16" s="539"/>
      <c r="AR16" s="539"/>
      <c r="AS16" s="539"/>
      <c r="AT16" s="539"/>
      <c r="AU16" s="539"/>
      <c r="AV16" s="539"/>
      <c r="AW16" s="539"/>
      <c r="AX16" s="539"/>
      <c r="AY16" s="539"/>
      <c r="AZ16" s="539"/>
      <c r="BA16" s="539"/>
      <c r="BB16" s="539"/>
      <c r="BC16" s="539"/>
      <c r="BD16" s="817"/>
      <c r="BE16" s="817"/>
      <c r="BF16" s="817"/>
      <c r="BG16" s="817"/>
      <c r="BH16" s="535"/>
      <c r="BI16" s="535"/>
      <c r="BJ16" s="535"/>
      <c r="BK16" s="535"/>
      <c r="BL16" s="535"/>
      <c r="BM16" s="535"/>
      <c r="BN16" s="535"/>
      <c r="BO16" s="535"/>
      <c r="BP16" s="535"/>
      <c r="BQ16" s="535"/>
      <c r="BR16" s="535"/>
      <c r="BS16" s="535"/>
      <c r="BT16" s="535"/>
      <c r="BU16" s="535"/>
      <c r="BV16" s="535"/>
    </row>
    <row r="17" spans="1:74" s="93" customFormat="1" ht="12" customHeight="1" x14ac:dyDescent="0.2">
      <c r="A17" s="544" t="s">
        <v>135</v>
      </c>
      <c r="B17" s="545" t="s">
        <v>1008</v>
      </c>
      <c r="C17" s="113">
        <v>0.23722246144</v>
      </c>
      <c r="D17" s="113">
        <v>0.24648425229000001</v>
      </c>
      <c r="E17" s="113">
        <v>0.24456112931000001</v>
      </c>
      <c r="F17" s="113">
        <v>0.24429865184999999</v>
      </c>
      <c r="G17" s="113">
        <v>0.27023907753999998</v>
      </c>
      <c r="H17" s="113">
        <v>0.26789642431999999</v>
      </c>
      <c r="I17" s="113">
        <v>0.24540497691999999</v>
      </c>
      <c r="J17" s="113">
        <v>0.23161411292</v>
      </c>
      <c r="K17" s="113">
        <v>0.20677425752</v>
      </c>
      <c r="L17" s="113">
        <v>0.22376499251000001</v>
      </c>
      <c r="M17" s="113">
        <v>0.24243222871</v>
      </c>
      <c r="N17" s="113">
        <v>0.24114200378</v>
      </c>
      <c r="O17" s="113">
        <v>0.24746850202000001</v>
      </c>
      <c r="P17" s="113">
        <v>0.22042394283</v>
      </c>
      <c r="Q17" s="113">
        <v>0.27802490227999999</v>
      </c>
      <c r="R17" s="113">
        <v>0.26257721407000001</v>
      </c>
      <c r="S17" s="113">
        <v>0.27531675548000001</v>
      </c>
      <c r="T17" s="113">
        <v>0.25175418886000001</v>
      </c>
      <c r="U17" s="113">
        <v>0.23319249126</v>
      </c>
      <c r="V17" s="113">
        <v>0.24409256757</v>
      </c>
      <c r="W17" s="113">
        <v>0.23395852809000001</v>
      </c>
      <c r="X17" s="113">
        <v>0.23625532149</v>
      </c>
      <c r="Y17" s="113">
        <v>0.25215859877000002</v>
      </c>
      <c r="Z17" s="113">
        <v>0.27832453550000003</v>
      </c>
      <c r="AA17" s="113">
        <v>0.27502209466999999</v>
      </c>
      <c r="AB17" s="113">
        <v>0.26735224078999997</v>
      </c>
      <c r="AC17" s="113">
        <v>0.30589268476999998</v>
      </c>
      <c r="AD17" s="113">
        <v>0.30347900864999999</v>
      </c>
      <c r="AE17" s="113">
        <v>0.30817449884999998</v>
      </c>
      <c r="AF17" s="113">
        <v>0.2936072683</v>
      </c>
      <c r="AG17" s="113">
        <v>0.27560124210999998</v>
      </c>
      <c r="AH17" s="113">
        <v>0.24307205582999999</v>
      </c>
      <c r="AI17" s="113">
        <v>0.23096367059</v>
      </c>
      <c r="AJ17" s="113">
        <v>0.23415799197000001</v>
      </c>
      <c r="AK17" s="113">
        <v>0.26412193850999999</v>
      </c>
      <c r="AL17" s="113">
        <v>0.2611971696</v>
      </c>
      <c r="AM17" s="113">
        <v>0.27288976450000002</v>
      </c>
      <c r="AN17" s="113">
        <v>0.27022318002000001</v>
      </c>
      <c r="AO17" s="113">
        <v>0.29512225648000001</v>
      </c>
      <c r="AP17" s="113">
        <v>0.28523384847</v>
      </c>
      <c r="AQ17" s="113">
        <v>0.29281573378999998</v>
      </c>
      <c r="AR17" s="113">
        <v>0.25237050240999997</v>
      </c>
      <c r="AS17" s="113">
        <v>0.26599423710999998</v>
      </c>
      <c r="AT17" s="113">
        <v>0.26363085417999998</v>
      </c>
      <c r="AU17" s="113">
        <v>0.23619109672999999</v>
      </c>
      <c r="AV17" s="113">
        <v>0.26185505135999998</v>
      </c>
      <c r="AW17" s="113">
        <v>0.25164094803999998</v>
      </c>
      <c r="AX17" s="113">
        <v>0.25951335950999999</v>
      </c>
      <c r="AY17" s="113">
        <v>0.25766117269</v>
      </c>
      <c r="AZ17" s="113">
        <v>0.27987508530999999</v>
      </c>
      <c r="BA17" s="113">
        <v>0.31774038658999998</v>
      </c>
      <c r="BB17" s="113">
        <v>0.31977355372999999</v>
      </c>
      <c r="BC17" s="113">
        <v>0.31246256485000001</v>
      </c>
      <c r="BD17" s="818">
        <v>0.31484553888</v>
      </c>
      <c r="BE17" s="818">
        <v>0.27970021321999999</v>
      </c>
      <c r="BF17" s="818">
        <v>0.27952122000000001</v>
      </c>
      <c r="BG17" s="818">
        <v>0.25988108999999998</v>
      </c>
      <c r="BH17" s="546">
        <v>0.28114080000000002</v>
      </c>
      <c r="BI17" s="546">
        <v>0.28357379999999999</v>
      </c>
      <c r="BJ17" s="546">
        <v>0.28764790000000001</v>
      </c>
      <c r="BK17" s="546">
        <v>0.28478930000000002</v>
      </c>
      <c r="BL17" s="546">
        <v>0.29902129999999999</v>
      </c>
      <c r="BM17" s="546">
        <v>0.34832600000000002</v>
      </c>
      <c r="BN17" s="546">
        <v>0.3600468</v>
      </c>
      <c r="BO17" s="546">
        <v>0.36300890000000002</v>
      </c>
      <c r="BP17" s="546">
        <v>0.36549169999999997</v>
      </c>
      <c r="BQ17" s="546">
        <v>0.32856190000000002</v>
      </c>
      <c r="BR17" s="546">
        <v>0.31320769999999998</v>
      </c>
      <c r="BS17" s="546">
        <v>0.294715</v>
      </c>
      <c r="BT17" s="546">
        <v>0.30276989999999998</v>
      </c>
      <c r="BU17" s="546">
        <v>0.30415189999999998</v>
      </c>
      <c r="BV17" s="546">
        <v>0.305869</v>
      </c>
    </row>
    <row r="18" spans="1:74" ht="12" customHeight="1" x14ac:dyDescent="0.2">
      <c r="A18" s="274" t="s">
        <v>42</v>
      </c>
      <c r="B18" s="882" t="s">
        <v>1071</v>
      </c>
      <c r="C18" s="472">
        <v>3.7946264534E-3</v>
      </c>
      <c r="D18" s="472">
        <v>4.0573957885999996E-3</v>
      </c>
      <c r="E18" s="472">
        <v>4.8520837157000002E-3</v>
      </c>
      <c r="F18" s="472">
        <v>4.5704671475999999E-3</v>
      </c>
      <c r="G18" s="472">
        <v>4.5160908132999998E-3</v>
      </c>
      <c r="H18" s="472">
        <v>4.2325466938000003E-3</v>
      </c>
      <c r="I18" s="472">
        <v>4.4385442830000002E-3</v>
      </c>
      <c r="J18" s="472">
        <v>4.4109042613000001E-3</v>
      </c>
      <c r="K18" s="472">
        <v>4.2796739542999996E-3</v>
      </c>
      <c r="L18" s="472">
        <v>4.2620965961E-3</v>
      </c>
      <c r="M18" s="472">
        <v>4.6333736116000003E-3</v>
      </c>
      <c r="N18" s="472">
        <v>4.6360560407000002E-3</v>
      </c>
      <c r="O18" s="472">
        <v>4.4452384870999999E-3</v>
      </c>
      <c r="P18" s="472">
        <v>4.2576145759000003E-3</v>
      </c>
      <c r="Q18" s="472">
        <v>4.1785414759E-3</v>
      </c>
      <c r="R18" s="472">
        <v>4.2665037024999996E-3</v>
      </c>
      <c r="S18" s="472">
        <v>4.3793465504999999E-3</v>
      </c>
      <c r="T18" s="472">
        <v>4.2206050690999997E-3</v>
      </c>
      <c r="U18" s="472">
        <v>4.4743316046000001E-3</v>
      </c>
      <c r="V18" s="472">
        <v>4.4202187551999998E-3</v>
      </c>
      <c r="W18" s="472">
        <v>4.4370368955999996E-3</v>
      </c>
      <c r="X18" s="472">
        <v>4.3351173540999996E-3</v>
      </c>
      <c r="Y18" s="472">
        <v>4.5093707154999999E-3</v>
      </c>
      <c r="Z18" s="472">
        <v>4.8713974714000002E-3</v>
      </c>
      <c r="AA18" s="472">
        <v>5.0161217026999999E-3</v>
      </c>
      <c r="AB18" s="472">
        <v>4.2407216136999999E-3</v>
      </c>
      <c r="AC18" s="472">
        <v>4.3889829084999997E-3</v>
      </c>
      <c r="AD18" s="472">
        <v>4.3744521490999997E-3</v>
      </c>
      <c r="AE18" s="472">
        <v>4.5278994108999999E-3</v>
      </c>
      <c r="AF18" s="472">
        <v>4.3550434648E-3</v>
      </c>
      <c r="AG18" s="472">
        <v>4.5771188245000002E-3</v>
      </c>
      <c r="AH18" s="472">
        <v>4.6198812806E-3</v>
      </c>
      <c r="AI18" s="472">
        <v>4.5358577986000003E-3</v>
      </c>
      <c r="AJ18" s="472">
        <v>4.4303859829000003E-3</v>
      </c>
      <c r="AK18" s="472">
        <v>4.7656057397999999E-3</v>
      </c>
      <c r="AL18" s="472">
        <v>5.0565308375999998E-3</v>
      </c>
      <c r="AM18" s="472">
        <v>5.3159111765999998E-3</v>
      </c>
      <c r="AN18" s="472">
        <v>4.4416003840999996E-3</v>
      </c>
      <c r="AO18" s="472">
        <v>4.7091477716000004E-3</v>
      </c>
      <c r="AP18" s="472">
        <v>4.5960193767999999E-3</v>
      </c>
      <c r="AQ18" s="472">
        <v>4.6768952444999996E-3</v>
      </c>
      <c r="AR18" s="472">
        <v>4.3425195140000001E-3</v>
      </c>
      <c r="AS18" s="472">
        <v>4.4467733445999998E-3</v>
      </c>
      <c r="AT18" s="472">
        <v>4.5738503640000002E-3</v>
      </c>
      <c r="AU18" s="472">
        <v>4.6085875469999999E-3</v>
      </c>
      <c r="AV18" s="472">
        <v>4.8255794738000001E-3</v>
      </c>
      <c r="AW18" s="472">
        <v>4.8095746824999997E-3</v>
      </c>
      <c r="AX18" s="472">
        <v>4.8210818367999996E-3</v>
      </c>
      <c r="AY18" s="472">
        <v>4.6667172279999999E-3</v>
      </c>
      <c r="AZ18" s="472">
        <v>4.3301227967999997E-3</v>
      </c>
      <c r="BA18" s="472">
        <v>4.2304198918000002E-3</v>
      </c>
      <c r="BB18" s="472">
        <v>4.4097037047999997E-3</v>
      </c>
      <c r="BC18" s="472">
        <v>4.1797302474000002E-3</v>
      </c>
      <c r="BD18" s="764">
        <v>4.2500710000000002E-3</v>
      </c>
      <c r="BE18" s="764">
        <v>4.4134179999999997E-3</v>
      </c>
      <c r="BF18" s="764">
        <v>4.5569199999999999E-3</v>
      </c>
      <c r="BG18" s="764">
        <v>4.7543899999999998E-3</v>
      </c>
      <c r="BH18" s="478">
        <v>5.01418E-3</v>
      </c>
      <c r="BI18" s="478">
        <v>4.9600199999999999E-3</v>
      </c>
      <c r="BJ18" s="478">
        <v>5.3374599999999996E-3</v>
      </c>
      <c r="BK18" s="478">
        <v>4.9224400000000001E-3</v>
      </c>
      <c r="BL18" s="478">
        <v>4.2191800000000003E-3</v>
      </c>
      <c r="BM18" s="478">
        <v>4.0270200000000001E-3</v>
      </c>
      <c r="BN18" s="478">
        <v>4.1366399999999996E-3</v>
      </c>
      <c r="BO18" s="478">
        <v>3.8367100000000001E-3</v>
      </c>
      <c r="BP18" s="478">
        <v>3.9827400000000002E-3</v>
      </c>
      <c r="BQ18" s="478">
        <v>4.4287800000000002E-3</v>
      </c>
      <c r="BR18" s="478">
        <v>4.7264400000000002E-3</v>
      </c>
      <c r="BS18" s="478">
        <v>4.8006899999999998E-3</v>
      </c>
      <c r="BT18" s="478">
        <v>4.9309000000000002E-3</v>
      </c>
      <c r="BU18" s="478">
        <v>5.0465299999999996E-3</v>
      </c>
      <c r="BV18" s="478">
        <v>5.4138600000000004E-3</v>
      </c>
    </row>
    <row r="19" spans="1:74" ht="12" customHeight="1" x14ac:dyDescent="0.2">
      <c r="A19" s="275" t="s">
        <v>443</v>
      </c>
      <c r="B19" s="882" t="s">
        <v>1430</v>
      </c>
      <c r="C19" s="472">
        <v>8.3179369000000003E-2</v>
      </c>
      <c r="D19" s="472">
        <v>8.7829821000000002E-2</v>
      </c>
      <c r="E19" s="472">
        <v>8.0807146999999996E-2</v>
      </c>
      <c r="F19" s="472">
        <v>7.8701549999999995E-2</v>
      </c>
      <c r="G19" s="472">
        <v>0.101852243</v>
      </c>
      <c r="H19" s="472">
        <v>9.5210169999999997E-2</v>
      </c>
      <c r="I19" s="472">
        <v>9.0954943999999996E-2</v>
      </c>
      <c r="J19" s="472">
        <v>7.9170172999999996E-2</v>
      </c>
      <c r="K19" s="472">
        <v>6.3499271999999995E-2</v>
      </c>
      <c r="L19" s="472">
        <v>6.3952354000000003E-2</v>
      </c>
      <c r="M19" s="472">
        <v>7.1005602000000001E-2</v>
      </c>
      <c r="N19" s="472">
        <v>7.3047853999999995E-2</v>
      </c>
      <c r="O19" s="472">
        <v>8.3419682999999994E-2</v>
      </c>
      <c r="P19" s="472">
        <v>6.8420441999999998E-2</v>
      </c>
      <c r="Q19" s="472">
        <v>7.1975699000000004E-2</v>
      </c>
      <c r="R19" s="472">
        <v>6.5777289000000003E-2</v>
      </c>
      <c r="S19" s="472">
        <v>7.9163357000000004E-2</v>
      </c>
      <c r="T19" s="472">
        <v>7.9738753999999995E-2</v>
      </c>
      <c r="U19" s="472">
        <v>7.5058966000000005E-2</v>
      </c>
      <c r="V19" s="472">
        <v>6.9049054999999998E-2</v>
      </c>
      <c r="W19" s="472">
        <v>5.7759321000000002E-2</v>
      </c>
      <c r="X19" s="472">
        <v>5.8138027000000002E-2</v>
      </c>
      <c r="Y19" s="472">
        <v>6.5756517E-2</v>
      </c>
      <c r="Z19" s="472">
        <v>8.0076735999999996E-2</v>
      </c>
      <c r="AA19" s="472">
        <v>8.2217555999999997E-2</v>
      </c>
      <c r="AB19" s="472">
        <v>7.2390550999999997E-2</v>
      </c>
      <c r="AC19" s="472">
        <v>8.2916775999999998E-2</v>
      </c>
      <c r="AD19" s="472">
        <v>6.8045568000000001E-2</v>
      </c>
      <c r="AE19" s="472">
        <v>7.9323236000000005E-2</v>
      </c>
      <c r="AF19" s="472">
        <v>8.8361571E-2</v>
      </c>
      <c r="AG19" s="472">
        <v>8.3555389999999993E-2</v>
      </c>
      <c r="AH19" s="472">
        <v>7.1822621000000003E-2</v>
      </c>
      <c r="AI19" s="472">
        <v>5.7825414999999998E-2</v>
      </c>
      <c r="AJ19" s="472">
        <v>4.8793617999999997E-2</v>
      </c>
      <c r="AK19" s="472">
        <v>6.0796625999999999E-2</v>
      </c>
      <c r="AL19" s="472">
        <v>6.9324721000000006E-2</v>
      </c>
      <c r="AM19" s="472">
        <v>7.5655167999999995E-2</v>
      </c>
      <c r="AN19" s="472">
        <v>6.3407521999999994E-2</v>
      </c>
      <c r="AO19" s="472">
        <v>6.8555703999999995E-2</v>
      </c>
      <c r="AP19" s="472">
        <v>5.9337933000000002E-2</v>
      </c>
      <c r="AQ19" s="472">
        <v>9.3261248000000005E-2</v>
      </c>
      <c r="AR19" s="472">
        <v>6.6135410000000006E-2</v>
      </c>
      <c r="AS19" s="472">
        <v>7.2010916999999994E-2</v>
      </c>
      <c r="AT19" s="472">
        <v>7.1735484000000002E-2</v>
      </c>
      <c r="AU19" s="472">
        <v>5.5918790000000003E-2</v>
      </c>
      <c r="AV19" s="472">
        <v>6.1370967999999998E-2</v>
      </c>
      <c r="AW19" s="472">
        <v>6.1455665E-2</v>
      </c>
      <c r="AX19" s="472">
        <v>6.5640116999999998E-2</v>
      </c>
      <c r="AY19" s="472">
        <v>7.2078320000000001E-2</v>
      </c>
      <c r="AZ19" s="472">
        <v>6.6516918999999994E-2</v>
      </c>
      <c r="BA19" s="472">
        <v>7.7911219000000004E-2</v>
      </c>
      <c r="BB19" s="472">
        <v>6.5145841999999995E-2</v>
      </c>
      <c r="BC19" s="472">
        <v>7.4579219000000002E-2</v>
      </c>
      <c r="BD19" s="764">
        <v>7.2000519999999998E-2</v>
      </c>
      <c r="BE19" s="764">
        <v>7.1281600000000001E-2</v>
      </c>
      <c r="BF19" s="764">
        <v>6.4737199999999995E-2</v>
      </c>
      <c r="BG19" s="764">
        <v>5.1823599999999997E-2</v>
      </c>
      <c r="BH19" s="478">
        <v>5.4301500000000003E-2</v>
      </c>
      <c r="BI19" s="478">
        <v>6.3006599999999996E-2</v>
      </c>
      <c r="BJ19" s="478">
        <v>7.1592100000000006E-2</v>
      </c>
      <c r="BK19" s="478">
        <v>7.6669500000000002E-2</v>
      </c>
      <c r="BL19" s="478">
        <v>6.9956199999999996E-2</v>
      </c>
      <c r="BM19" s="478">
        <v>7.7328499999999994E-2</v>
      </c>
      <c r="BN19" s="478">
        <v>7.7537700000000001E-2</v>
      </c>
      <c r="BO19" s="478">
        <v>8.9928499999999995E-2</v>
      </c>
      <c r="BP19" s="478">
        <v>8.7907399999999997E-2</v>
      </c>
      <c r="BQ19" s="478">
        <v>8.64954E-2</v>
      </c>
      <c r="BR19" s="478">
        <v>7.4160599999999993E-2</v>
      </c>
      <c r="BS19" s="478">
        <v>6.1111199999999997E-2</v>
      </c>
      <c r="BT19" s="478">
        <v>6.0851700000000002E-2</v>
      </c>
      <c r="BU19" s="478">
        <v>6.7451200000000003E-2</v>
      </c>
      <c r="BV19" s="478">
        <v>7.5212600000000004E-2</v>
      </c>
    </row>
    <row r="20" spans="1:74" ht="12" customHeight="1" x14ac:dyDescent="0.2">
      <c r="A20" s="274" t="s">
        <v>444</v>
      </c>
      <c r="B20" s="882" t="s">
        <v>1072</v>
      </c>
      <c r="C20" s="472">
        <v>1.5090955473E-2</v>
      </c>
      <c r="D20" s="472">
        <v>1.8828921091000001E-2</v>
      </c>
      <c r="E20" s="472">
        <v>2.1485943074000001E-2</v>
      </c>
      <c r="F20" s="472">
        <v>2.6812762875999999E-2</v>
      </c>
      <c r="G20" s="472">
        <v>3.2671704921000001E-2</v>
      </c>
      <c r="H20" s="472">
        <v>3.2671979988999997E-2</v>
      </c>
      <c r="I20" s="472">
        <v>3.5920472226999997E-2</v>
      </c>
      <c r="J20" s="472">
        <v>3.1546800767999997E-2</v>
      </c>
      <c r="K20" s="472">
        <v>2.6179867924999999E-2</v>
      </c>
      <c r="L20" s="472">
        <v>2.4000978584E-2</v>
      </c>
      <c r="M20" s="472">
        <v>1.9532308995999999E-2</v>
      </c>
      <c r="N20" s="472">
        <v>1.7258364323999999E-2</v>
      </c>
      <c r="O20" s="472">
        <v>1.8844798146999998E-2</v>
      </c>
      <c r="P20" s="472">
        <v>2.1472607160000001E-2</v>
      </c>
      <c r="Q20" s="472">
        <v>3.1502619592E-2</v>
      </c>
      <c r="R20" s="472">
        <v>3.6910618330999997E-2</v>
      </c>
      <c r="S20" s="472">
        <v>4.2230753909000003E-2</v>
      </c>
      <c r="T20" s="472">
        <v>4.1350712105999998E-2</v>
      </c>
      <c r="U20" s="472">
        <v>4.1331908107E-2</v>
      </c>
      <c r="V20" s="472">
        <v>4.0570260752000001E-2</v>
      </c>
      <c r="W20" s="472">
        <v>3.8024885134E-2</v>
      </c>
      <c r="X20" s="472">
        <v>3.1427256936E-2</v>
      </c>
      <c r="Y20" s="472">
        <v>2.6429897373999998E-2</v>
      </c>
      <c r="Z20" s="472">
        <v>2.0657183914999998E-2</v>
      </c>
      <c r="AA20" s="472">
        <v>2.6520536798999999E-2</v>
      </c>
      <c r="AB20" s="472">
        <v>3.0603532871999999E-2</v>
      </c>
      <c r="AC20" s="472">
        <v>3.9640559776999998E-2</v>
      </c>
      <c r="AD20" s="472">
        <v>4.5421163959999997E-2</v>
      </c>
      <c r="AE20" s="472">
        <v>5.1255780905999998E-2</v>
      </c>
      <c r="AF20" s="472">
        <v>5.4408427132000003E-2</v>
      </c>
      <c r="AG20" s="472">
        <v>5.3440794131000002E-2</v>
      </c>
      <c r="AH20" s="472">
        <v>4.9143730157999999E-2</v>
      </c>
      <c r="AI20" s="472">
        <v>4.5036428136999998E-2</v>
      </c>
      <c r="AJ20" s="472">
        <v>4.0486323795000001E-2</v>
      </c>
      <c r="AK20" s="472">
        <v>2.8473728911000001E-2</v>
      </c>
      <c r="AL20" s="472">
        <v>2.2979678105000002E-2</v>
      </c>
      <c r="AM20" s="472">
        <v>2.7058028006E-2</v>
      </c>
      <c r="AN20" s="472">
        <v>3.1365777547999997E-2</v>
      </c>
      <c r="AO20" s="472">
        <v>4.1159788081000001E-2</v>
      </c>
      <c r="AP20" s="472">
        <v>5.0041307951000001E-2</v>
      </c>
      <c r="AQ20" s="472">
        <v>5.7398234366000001E-2</v>
      </c>
      <c r="AR20" s="472">
        <v>5.9805755289E-2</v>
      </c>
      <c r="AS20" s="472">
        <v>6.4039802096000006E-2</v>
      </c>
      <c r="AT20" s="472">
        <v>6.0431031432000001E-2</v>
      </c>
      <c r="AU20" s="472">
        <v>5.2794233782000002E-2</v>
      </c>
      <c r="AV20" s="472">
        <v>4.7778107020000002E-2</v>
      </c>
      <c r="AW20" s="472">
        <v>3.4776788810999999E-2</v>
      </c>
      <c r="AX20" s="472">
        <v>3.1161752187E-2</v>
      </c>
      <c r="AY20" s="472">
        <v>3.2706588421E-2</v>
      </c>
      <c r="AZ20" s="472">
        <v>4.1975004869E-2</v>
      </c>
      <c r="BA20" s="472">
        <v>5.3095385193E-2</v>
      </c>
      <c r="BB20" s="472">
        <v>6.4235901924E-2</v>
      </c>
      <c r="BC20" s="472">
        <v>7.4799913403999996E-2</v>
      </c>
      <c r="BD20" s="764">
        <v>8.1168040440999997E-2</v>
      </c>
      <c r="BE20" s="764">
        <v>8.1082216856000006E-2</v>
      </c>
      <c r="BF20" s="764">
        <v>8.1135399999999996E-2</v>
      </c>
      <c r="BG20" s="764">
        <v>7.8048000000000006E-2</v>
      </c>
      <c r="BH20" s="478">
        <v>6.9310499999999997E-2</v>
      </c>
      <c r="BI20" s="478">
        <v>5.2386599999999998E-2</v>
      </c>
      <c r="BJ20" s="478">
        <v>4.4042499999999998E-2</v>
      </c>
      <c r="BK20" s="478">
        <v>4.7373100000000001E-2</v>
      </c>
      <c r="BL20" s="478">
        <v>5.8221700000000001E-2</v>
      </c>
      <c r="BM20" s="478">
        <v>7.4383500000000005E-2</v>
      </c>
      <c r="BN20" s="478">
        <v>8.7288199999999996E-2</v>
      </c>
      <c r="BO20" s="478">
        <v>0.101475</v>
      </c>
      <c r="BP20" s="478">
        <v>0.11007740000000001</v>
      </c>
      <c r="BQ20" s="478">
        <v>0.1078146</v>
      </c>
      <c r="BR20" s="478">
        <v>0.1042602</v>
      </c>
      <c r="BS20" s="478">
        <v>9.5962500000000006E-2</v>
      </c>
      <c r="BT20" s="478">
        <v>8.1663399999999997E-2</v>
      </c>
      <c r="BU20" s="478">
        <v>6.0970999999999997E-2</v>
      </c>
      <c r="BV20" s="478">
        <v>5.2250199999999997E-2</v>
      </c>
    </row>
    <row r="21" spans="1:74" ht="12" customHeight="1" x14ac:dyDescent="0.2">
      <c r="A21" s="255" t="s">
        <v>321</v>
      </c>
      <c r="B21" s="882" t="s">
        <v>1431</v>
      </c>
      <c r="C21" s="472">
        <v>2.19092E-2</v>
      </c>
      <c r="D21" s="472">
        <v>2.0123439999999999E-2</v>
      </c>
      <c r="E21" s="472">
        <v>2.175301E-2</v>
      </c>
      <c r="F21" s="472">
        <v>2.0050080000000001E-2</v>
      </c>
      <c r="G21" s="472">
        <v>2.0515370000000002E-2</v>
      </c>
      <c r="H21" s="472">
        <v>1.8948260000000001E-2</v>
      </c>
      <c r="I21" s="472">
        <v>2.0007919999999998E-2</v>
      </c>
      <c r="J21" s="472">
        <v>2.041138E-2</v>
      </c>
      <c r="K21" s="472">
        <v>1.9216009999999999E-2</v>
      </c>
      <c r="L21" s="472">
        <v>1.9417690000000001E-2</v>
      </c>
      <c r="M21" s="472">
        <v>1.915265E-2</v>
      </c>
      <c r="N21" s="472">
        <v>2.0694400000000002E-2</v>
      </c>
      <c r="O21" s="472">
        <v>2.0392569999999999E-2</v>
      </c>
      <c r="P21" s="472">
        <v>1.8200129999999998E-2</v>
      </c>
      <c r="Q21" s="472">
        <v>2.0288250000000001E-2</v>
      </c>
      <c r="R21" s="472">
        <v>1.8848790000000001E-2</v>
      </c>
      <c r="S21" s="472">
        <v>1.9533160000000001E-2</v>
      </c>
      <c r="T21" s="472">
        <v>1.8817380000000002E-2</v>
      </c>
      <c r="U21" s="472">
        <v>1.9405309999999999E-2</v>
      </c>
      <c r="V21" s="472">
        <v>1.9030680000000001E-2</v>
      </c>
      <c r="W21" s="472">
        <v>1.8615360000000001E-2</v>
      </c>
      <c r="X21" s="472">
        <v>1.8227650000000001E-2</v>
      </c>
      <c r="Y21" s="472">
        <v>1.8098590000000001E-2</v>
      </c>
      <c r="Z21" s="472">
        <v>2.000714E-2</v>
      </c>
      <c r="AA21" s="472">
        <v>1.5895329999999999E-2</v>
      </c>
      <c r="AB21" s="472">
        <v>1.4617059999999999E-2</v>
      </c>
      <c r="AC21" s="472">
        <v>1.6052460000000001E-2</v>
      </c>
      <c r="AD21" s="472">
        <v>1.427405E-2</v>
      </c>
      <c r="AE21" s="472">
        <v>1.427488E-2</v>
      </c>
      <c r="AF21" s="472">
        <v>1.4582380000000001E-2</v>
      </c>
      <c r="AG21" s="472">
        <v>1.5009979999999999E-2</v>
      </c>
      <c r="AH21" s="472">
        <v>1.461792E-2</v>
      </c>
      <c r="AI21" s="472">
        <v>1.398542E-2</v>
      </c>
      <c r="AJ21" s="472">
        <v>1.4335199999999999E-2</v>
      </c>
      <c r="AK21" s="472">
        <v>1.423381E-2</v>
      </c>
      <c r="AL21" s="472">
        <v>1.461138E-2</v>
      </c>
      <c r="AM21" s="472">
        <v>1.513946E-2</v>
      </c>
      <c r="AN21" s="472">
        <v>1.368958E-2</v>
      </c>
      <c r="AO21" s="472">
        <v>1.4446519999999999E-2</v>
      </c>
      <c r="AP21" s="472">
        <v>1.333925E-2</v>
      </c>
      <c r="AQ21" s="472">
        <v>1.4106779999999999E-2</v>
      </c>
      <c r="AR21" s="472">
        <v>1.3444569999999999E-2</v>
      </c>
      <c r="AS21" s="472">
        <v>1.409586E-2</v>
      </c>
      <c r="AT21" s="472">
        <v>1.3903810000000001E-2</v>
      </c>
      <c r="AU21" s="472">
        <v>1.396814E-2</v>
      </c>
      <c r="AV21" s="472">
        <v>1.3456859999999999E-2</v>
      </c>
      <c r="AW21" s="472">
        <v>1.276423E-2</v>
      </c>
      <c r="AX21" s="472">
        <v>1.513454E-2</v>
      </c>
      <c r="AY21" s="472">
        <v>1.3873140000000001E-2</v>
      </c>
      <c r="AZ21" s="472">
        <v>1.3632180000000001E-2</v>
      </c>
      <c r="BA21" s="472">
        <v>1.4288250000000001E-2</v>
      </c>
      <c r="BB21" s="472">
        <v>1.240396E-2</v>
      </c>
      <c r="BC21" s="472">
        <v>1.3221979999999999E-2</v>
      </c>
      <c r="BD21" s="764">
        <v>1.3568986E-2</v>
      </c>
      <c r="BE21" s="764">
        <v>1.3588747999999999E-2</v>
      </c>
      <c r="BF21" s="764">
        <v>1.3518199999999999E-2</v>
      </c>
      <c r="BG21" s="764">
        <v>1.30118E-2</v>
      </c>
      <c r="BH21" s="478">
        <v>1.3282199999999999E-2</v>
      </c>
      <c r="BI21" s="478">
        <v>1.28208E-2</v>
      </c>
      <c r="BJ21" s="478">
        <v>1.41037E-2</v>
      </c>
      <c r="BK21" s="478">
        <v>1.3965699999999999E-2</v>
      </c>
      <c r="BL21" s="478">
        <v>1.28749E-2</v>
      </c>
      <c r="BM21" s="478">
        <v>1.36217E-2</v>
      </c>
      <c r="BN21" s="478">
        <v>1.24081E-2</v>
      </c>
      <c r="BO21" s="478">
        <v>1.35528E-2</v>
      </c>
      <c r="BP21" s="478">
        <v>1.33454E-2</v>
      </c>
      <c r="BQ21" s="478">
        <v>1.3927500000000001E-2</v>
      </c>
      <c r="BR21" s="478">
        <v>1.37269E-2</v>
      </c>
      <c r="BS21" s="478">
        <v>1.307E-2</v>
      </c>
      <c r="BT21" s="478">
        <v>1.34311E-2</v>
      </c>
      <c r="BU21" s="478">
        <v>1.29309E-2</v>
      </c>
      <c r="BV21" s="478">
        <v>1.40012E-2</v>
      </c>
    </row>
    <row r="22" spans="1:74" ht="12" customHeight="1" x14ac:dyDescent="0.2">
      <c r="A22" s="255" t="s">
        <v>320</v>
      </c>
      <c r="B22" s="882" t="s">
        <v>1432</v>
      </c>
      <c r="C22" s="472">
        <v>1.7380719999999999E-2</v>
      </c>
      <c r="D22" s="472">
        <v>1.6404599999999998E-2</v>
      </c>
      <c r="E22" s="472">
        <v>1.571146E-2</v>
      </c>
      <c r="F22" s="472">
        <v>1.27376E-2</v>
      </c>
      <c r="G22" s="472">
        <v>1.39398E-2</v>
      </c>
      <c r="H22" s="472">
        <v>1.400333E-2</v>
      </c>
      <c r="I22" s="472">
        <v>1.633221E-2</v>
      </c>
      <c r="J22" s="472">
        <v>1.7728359999999999E-2</v>
      </c>
      <c r="K22" s="472">
        <v>1.4776320000000001E-2</v>
      </c>
      <c r="L22" s="472">
        <v>1.415014E-2</v>
      </c>
      <c r="M22" s="472">
        <v>1.547639E-2</v>
      </c>
      <c r="N22" s="472">
        <v>1.6733040000000001E-2</v>
      </c>
      <c r="O22" s="472">
        <v>1.7876389999999999E-2</v>
      </c>
      <c r="P22" s="472">
        <v>1.6996540000000001E-2</v>
      </c>
      <c r="Q22" s="472">
        <v>1.6421290000000002E-2</v>
      </c>
      <c r="R22" s="472">
        <v>1.3494590000000001E-2</v>
      </c>
      <c r="S22" s="472">
        <v>1.480655E-2</v>
      </c>
      <c r="T22" s="472">
        <v>1.669178E-2</v>
      </c>
      <c r="U22" s="472">
        <v>1.8876199999999999E-2</v>
      </c>
      <c r="V22" s="472">
        <v>1.8712889999999999E-2</v>
      </c>
      <c r="W22" s="472">
        <v>1.625795E-2</v>
      </c>
      <c r="X22" s="472">
        <v>1.4289899999999999E-2</v>
      </c>
      <c r="Y22" s="472">
        <v>1.54764E-2</v>
      </c>
      <c r="Z22" s="472">
        <v>1.6845470000000001E-2</v>
      </c>
      <c r="AA22" s="472">
        <v>1.7810869999999999E-2</v>
      </c>
      <c r="AB22" s="472">
        <v>1.7163129999999999E-2</v>
      </c>
      <c r="AC22" s="472">
        <v>1.618725E-2</v>
      </c>
      <c r="AD22" s="472">
        <v>1.3954889999999999E-2</v>
      </c>
      <c r="AE22" s="472">
        <v>1.516054E-2</v>
      </c>
      <c r="AF22" s="472">
        <v>1.6756900000000002E-2</v>
      </c>
      <c r="AG22" s="472">
        <v>1.850572E-2</v>
      </c>
      <c r="AH22" s="472">
        <v>1.8571509999999999E-2</v>
      </c>
      <c r="AI22" s="472">
        <v>1.6381030000000001E-2</v>
      </c>
      <c r="AJ22" s="472">
        <v>1.4469289999999999E-2</v>
      </c>
      <c r="AK22" s="472">
        <v>1.538846E-2</v>
      </c>
      <c r="AL22" s="472">
        <v>1.7341120000000002E-2</v>
      </c>
      <c r="AM22" s="472">
        <v>1.6023780000000001E-2</v>
      </c>
      <c r="AN22" s="472">
        <v>1.3491879999999999E-2</v>
      </c>
      <c r="AO22" s="472">
        <v>1.4254589999999999E-2</v>
      </c>
      <c r="AP22" s="472">
        <v>1.1058170000000001E-2</v>
      </c>
      <c r="AQ22" s="472">
        <v>1.404302E-2</v>
      </c>
      <c r="AR22" s="472">
        <v>1.471983E-2</v>
      </c>
      <c r="AS22" s="472">
        <v>1.624275E-2</v>
      </c>
      <c r="AT22" s="472">
        <v>1.5643560000000001E-2</v>
      </c>
      <c r="AU22" s="472">
        <v>1.2633729999999999E-2</v>
      </c>
      <c r="AV22" s="472">
        <v>1.000879E-2</v>
      </c>
      <c r="AW22" s="472">
        <v>1.15259E-2</v>
      </c>
      <c r="AX22" s="472">
        <v>1.1909609999999999E-2</v>
      </c>
      <c r="AY22" s="472">
        <v>1.507093E-2</v>
      </c>
      <c r="AZ22" s="472">
        <v>1.14701E-2</v>
      </c>
      <c r="BA22" s="472">
        <v>1.177019E-2</v>
      </c>
      <c r="BB22" s="472">
        <v>1.0966170000000001E-2</v>
      </c>
      <c r="BC22" s="472">
        <v>1.291686E-2</v>
      </c>
      <c r="BD22" s="764">
        <v>1.3158948E-2</v>
      </c>
      <c r="BE22" s="764">
        <v>1.3490208E-2</v>
      </c>
      <c r="BF22" s="764">
        <v>1.78963E-2</v>
      </c>
      <c r="BG22" s="764">
        <v>1.481E-2</v>
      </c>
      <c r="BH22" s="478">
        <v>1.1875E-2</v>
      </c>
      <c r="BI22" s="478">
        <v>1.3524599999999999E-2</v>
      </c>
      <c r="BJ22" s="478">
        <v>1.4689900000000001E-2</v>
      </c>
      <c r="BK22" s="478">
        <v>1.6037599999999999E-2</v>
      </c>
      <c r="BL22" s="478">
        <v>1.35745E-2</v>
      </c>
      <c r="BM22" s="478">
        <v>1.28428E-2</v>
      </c>
      <c r="BN22" s="478">
        <v>1.0954200000000001E-2</v>
      </c>
      <c r="BO22" s="478">
        <v>1.3761199999999999E-2</v>
      </c>
      <c r="BP22" s="478">
        <v>1.4618300000000001E-2</v>
      </c>
      <c r="BQ22" s="478">
        <v>1.6335300000000001E-2</v>
      </c>
      <c r="BR22" s="478">
        <v>1.7634500000000001E-2</v>
      </c>
      <c r="BS22" s="478">
        <v>1.44105E-2</v>
      </c>
      <c r="BT22" s="478">
        <v>1.10569E-2</v>
      </c>
      <c r="BU22" s="478">
        <v>1.31615E-2</v>
      </c>
      <c r="BV22" s="478">
        <v>1.41662E-2</v>
      </c>
    </row>
    <row r="23" spans="1:74" ht="12" customHeight="1" x14ac:dyDescent="0.2">
      <c r="A23" s="274" t="s">
        <v>59</v>
      </c>
      <c r="B23" s="882" t="s">
        <v>1073</v>
      </c>
      <c r="C23" s="472">
        <v>9.5867590518000007E-2</v>
      </c>
      <c r="D23" s="472">
        <v>9.9240074410000004E-2</v>
      </c>
      <c r="E23" s="472">
        <v>9.9951485515999999E-2</v>
      </c>
      <c r="F23" s="472">
        <v>0.10142619183</v>
      </c>
      <c r="G23" s="472">
        <v>9.6743868806E-2</v>
      </c>
      <c r="H23" s="472">
        <v>0.10283013764</v>
      </c>
      <c r="I23" s="472">
        <v>7.7750886414000006E-2</v>
      </c>
      <c r="J23" s="472">
        <v>7.8346494892000004E-2</v>
      </c>
      <c r="K23" s="472">
        <v>7.8823113644000006E-2</v>
      </c>
      <c r="L23" s="472">
        <v>9.7981733330000001E-2</v>
      </c>
      <c r="M23" s="472">
        <v>0.1126319041</v>
      </c>
      <c r="N23" s="472">
        <v>0.10877228942</v>
      </c>
      <c r="O23" s="472">
        <v>0.10248982239</v>
      </c>
      <c r="P23" s="472">
        <v>9.1076609092999999E-2</v>
      </c>
      <c r="Q23" s="472">
        <v>0.13365850222</v>
      </c>
      <c r="R23" s="472">
        <v>0.12327942303</v>
      </c>
      <c r="S23" s="472">
        <v>0.11520358802</v>
      </c>
      <c r="T23" s="472">
        <v>9.0934957681999995E-2</v>
      </c>
      <c r="U23" s="472">
        <v>7.4045775544999998E-2</v>
      </c>
      <c r="V23" s="472">
        <v>9.2309463063999994E-2</v>
      </c>
      <c r="W23" s="472">
        <v>9.8863975064000006E-2</v>
      </c>
      <c r="X23" s="472">
        <v>0.10983737020000001</v>
      </c>
      <c r="Y23" s="472">
        <v>0.12188782367999999</v>
      </c>
      <c r="Z23" s="472">
        <v>0.13586660811000001</v>
      </c>
      <c r="AA23" s="472">
        <v>0.12756168017</v>
      </c>
      <c r="AB23" s="472">
        <v>0.12833724530999999</v>
      </c>
      <c r="AC23" s="472">
        <v>0.14670665608</v>
      </c>
      <c r="AD23" s="472">
        <v>0.15740888453999999</v>
      </c>
      <c r="AE23" s="472">
        <v>0.14363216253</v>
      </c>
      <c r="AF23" s="472">
        <v>0.1151429467</v>
      </c>
      <c r="AG23" s="472">
        <v>0.10051223916</v>
      </c>
      <c r="AH23" s="472">
        <v>8.4296393388999996E-2</v>
      </c>
      <c r="AI23" s="472">
        <v>9.3199519652999996E-2</v>
      </c>
      <c r="AJ23" s="472">
        <v>0.11164317419</v>
      </c>
      <c r="AK23" s="472">
        <v>0.14046370786000001</v>
      </c>
      <c r="AL23" s="472">
        <v>0.13188373965</v>
      </c>
      <c r="AM23" s="472">
        <v>0.13369741732000001</v>
      </c>
      <c r="AN23" s="472">
        <v>0.14382682009</v>
      </c>
      <c r="AO23" s="472">
        <v>0.15199650662</v>
      </c>
      <c r="AP23" s="472">
        <v>0.14686116815</v>
      </c>
      <c r="AQ23" s="472">
        <v>0.10932955618</v>
      </c>
      <c r="AR23" s="472">
        <v>9.3922417603000005E-2</v>
      </c>
      <c r="AS23" s="472">
        <v>9.5158134665000005E-2</v>
      </c>
      <c r="AT23" s="472">
        <v>9.7343118379999996E-2</v>
      </c>
      <c r="AU23" s="472">
        <v>9.6267615405000007E-2</v>
      </c>
      <c r="AV23" s="472">
        <v>0.12441474687</v>
      </c>
      <c r="AW23" s="472">
        <v>0.12630878954999999</v>
      </c>
      <c r="AX23" s="472">
        <v>0.13084625849000001</v>
      </c>
      <c r="AY23" s="472">
        <v>0.11926547704</v>
      </c>
      <c r="AZ23" s="472">
        <v>0.14195075865000001</v>
      </c>
      <c r="BA23" s="472">
        <v>0.1564449225</v>
      </c>
      <c r="BB23" s="472">
        <v>0.1626119761</v>
      </c>
      <c r="BC23" s="472">
        <v>0.13276486219</v>
      </c>
      <c r="BD23" s="764">
        <v>0.13069897344</v>
      </c>
      <c r="BE23" s="764">
        <v>9.5844022367000001E-2</v>
      </c>
      <c r="BF23" s="764">
        <v>9.7677200000000006E-2</v>
      </c>
      <c r="BG23" s="764">
        <v>9.74333E-2</v>
      </c>
      <c r="BH23" s="478">
        <v>0.12735740000000001</v>
      </c>
      <c r="BI23" s="478">
        <v>0.1368751</v>
      </c>
      <c r="BJ23" s="478">
        <v>0.13788230000000001</v>
      </c>
      <c r="BK23" s="478">
        <v>0.12582090000000001</v>
      </c>
      <c r="BL23" s="478">
        <v>0.14017479999999999</v>
      </c>
      <c r="BM23" s="478">
        <v>0.1661224</v>
      </c>
      <c r="BN23" s="478">
        <v>0.16772200000000001</v>
      </c>
      <c r="BO23" s="478">
        <v>0.14045469999999999</v>
      </c>
      <c r="BP23" s="478">
        <v>0.1355604</v>
      </c>
      <c r="BQ23" s="478">
        <v>9.9560399999999993E-2</v>
      </c>
      <c r="BR23" s="478">
        <v>9.8698999999999995E-2</v>
      </c>
      <c r="BS23" s="478">
        <v>0.1053601</v>
      </c>
      <c r="BT23" s="478">
        <v>0.1308358</v>
      </c>
      <c r="BU23" s="478">
        <v>0.14459079999999999</v>
      </c>
      <c r="BV23" s="478">
        <v>0.1448248</v>
      </c>
    </row>
    <row r="24" spans="1:74" ht="12" customHeight="1" x14ac:dyDescent="0.2">
      <c r="A24" s="275"/>
      <c r="B24" s="319"/>
      <c r="C24" s="540"/>
      <c r="D24" s="540"/>
      <c r="E24" s="540"/>
      <c r="F24" s="540"/>
      <c r="G24" s="540"/>
      <c r="H24" s="540"/>
      <c r="I24" s="540"/>
      <c r="J24" s="540"/>
      <c r="K24" s="540"/>
      <c r="L24" s="540"/>
      <c r="M24" s="540"/>
      <c r="N24" s="540"/>
      <c r="O24" s="540"/>
      <c r="P24" s="540"/>
      <c r="Q24" s="540"/>
      <c r="R24" s="540"/>
      <c r="S24" s="540"/>
      <c r="T24" s="540"/>
      <c r="U24" s="540"/>
      <c r="V24" s="540"/>
      <c r="W24" s="540"/>
      <c r="X24" s="540"/>
      <c r="Y24" s="540"/>
      <c r="Z24" s="540"/>
      <c r="AA24" s="540"/>
      <c r="AB24" s="540"/>
      <c r="AC24" s="540"/>
      <c r="AD24" s="540"/>
      <c r="AE24" s="540"/>
      <c r="AF24" s="540"/>
      <c r="AG24" s="540"/>
      <c r="AH24" s="540"/>
      <c r="AI24" s="540"/>
      <c r="AJ24" s="540"/>
      <c r="AK24" s="540"/>
      <c r="AL24" s="540"/>
      <c r="AM24" s="540"/>
      <c r="AN24" s="540"/>
      <c r="AO24" s="540"/>
      <c r="AP24" s="540"/>
      <c r="AQ24" s="540"/>
      <c r="AR24" s="540"/>
      <c r="AS24" s="540"/>
      <c r="AT24" s="540"/>
      <c r="AU24" s="540"/>
      <c r="AV24" s="540"/>
      <c r="AW24" s="540"/>
      <c r="AX24" s="540"/>
      <c r="AY24" s="540"/>
      <c r="AZ24" s="540"/>
      <c r="BA24" s="540"/>
      <c r="BB24" s="540"/>
      <c r="BC24" s="540"/>
      <c r="BD24" s="819"/>
      <c r="BE24" s="819"/>
      <c r="BF24" s="819"/>
      <c r="BG24" s="819"/>
      <c r="BH24" s="536"/>
      <c r="BI24" s="536"/>
      <c r="BJ24" s="536"/>
      <c r="BK24" s="536"/>
      <c r="BL24" s="536"/>
      <c r="BM24" s="536"/>
      <c r="BN24" s="536"/>
      <c r="BO24" s="536"/>
      <c r="BP24" s="536"/>
      <c r="BQ24" s="536"/>
      <c r="BR24" s="536"/>
      <c r="BS24" s="536"/>
      <c r="BT24" s="536"/>
      <c r="BU24" s="536"/>
      <c r="BV24" s="536"/>
    </row>
    <row r="25" spans="1:74" s="93" customFormat="1" ht="12" customHeight="1" x14ac:dyDescent="0.2">
      <c r="A25" s="544" t="s">
        <v>10</v>
      </c>
      <c r="B25" s="545" t="s">
        <v>1433</v>
      </c>
      <c r="C25" s="113">
        <v>0.21155714650999999</v>
      </c>
      <c r="D25" s="113">
        <v>0.19706519516000001</v>
      </c>
      <c r="E25" s="113">
        <v>0.20008421438999999</v>
      </c>
      <c r="F25" s="113">
        <v>0.16547350755000001</v>
      </c>
      <c r="G25" s="113">
        <v>0.17778841372000001</v>
      </c>
      <c r="H25" s="113">
        <v>0.18154037676000001</v>
      </c>
      <c r="I25" s="113">
        <v>0.18998778223000001</v>
      </c>
      <c r="J25" s="113">
        <v>0.19047206139</v>
      </c>
      <c r="K25" s="113">
        <v>0.18450197440999999</v>
      </c>
      <c r="L25" s="113">
        <v>0.19496313835000001</v>
      </c>
      <c r="M25" s="113">
        <v>0.19477885432</v>
      </c>
      <c r="N25" s="113">
        <v>0.20162856961</v>
      </c>
      <c r="O25" s="113">
        <v>0.19837257325999999</v>
      </c>
      <c r="P25" s="113">
        <v>0.16965844351000001</v>
      </c>
      <c r="Q25" s="113">
        <v>0.19728996994</v>
      </c>
      <c r="R25" s="113">
        <v>0.19242326149</v>
      </c>
      <c r="S25" s="113">
        <v>0.20299034407</v>
      </c>
      <c r="T25" s="113">
        <v>0.19560275776</v>
      </c>
      <c r="U25" s="113">
        <v>0.20376513495000001</v>
      </c>
      <c r="V25" s="113">
        <v>0.19718321190999999</v>
      </c>
      <c r="W25" s="113">
        <v>0.19053219041</v>
      </c>
      <c r="X25" s="113">
        <v>0.20208567031999999</v>
      </c>
      <c r="Y25" s="113">
        <v>0.19861443609000001</v>
      </c>
      <c r="Z25" s="113">
        <v>0.20813774362000001</v>
      </c>
      <c r="AA25" s="113">
        <v>0.20207801121999999</v>
      </c>
      <c r="AB25" s="113">
        <v>0.18167295831999999</v>
      </c>
      <c r="AC25" s="113">
        <v>0.19766148747000001</v>
      </c>
      <c r="AD25" s="113">
        <v>0.1899136102</v>
      </c>
      <c r="AE25" s="113">
        <v>0.19861334189999999</v>
      </c>
      <c r="AF25" s="113">
        <v>0.19488220309000001</v>
      </c>
      <c r="AG25" s="113">
        <v>0.19960566923</v>
      </c>
      <c r="AH25" s="113">
        <v>0.19638718055000001</v>
      </c>
      <c r="AI25" s="113">
        <v>0.18001492802999999</v>
      </c>
      <c r="AJ25" s="113">
        <v>0.19216432371</v>
      </c>
      <c r="AK25" s="113">
        <v>0.19340583458999999</v>
      </c>
      <c r="AL25" s="113">
        <v>0.19291544290000001</v>
      </c>
      <c r="AM25" s="113">
        <v>0.19868356374000001</v>
      </c>
      <c r="AN25" s="113">
        <v>0.17738695904999999</v>
      </c>
      <c r="AO25" s="113">
        <v>0.19134089537999999</v>
      </c>
      <c r="AP25" s="113">
        <v>0.17882075254999999</v>
      </c>
      <c r="AQ25" s="113">
        <v>0.19072894345999999</v>
      </c>
      <c r="AR25" s="113">
        <v>0.18274396119</v>
      </c>
      <c r="AS25" s="113">
        <v>0.18806842926</v>
      </c>
      <c r="AT25" s="113">
        <v>0.18736562234000001</v>
      </c>
      <c r="AU25" s="113">
        <v>0.1785096246</v>
      </c>
      <c r="AV25" s="113">
        <v>0.18679733318</v>
      </c>
      <c r="AW25" s="113">
        <v>0.19011884826</v>
      </c>
      <c r="AX25" s="113">
        <v>0.19624110631</v>
      </c>
      <c r="AY25" s="113">
        <v>0.18996455269000001</v>
      </c>
      <c r="AZ25" s="113">
        <v>0.18001311133</v>
      </c>
      <c r="BA25" s="113">
        <v>0.19297353414000001</v>
      </c>
      <c r="BB25" s="113">
        <v>0.18231904733000001</v>
      </c>
      <c r="BC25" s="113">
        <v>0.18960334437000001</v>
      </c>
      <c r="BD25" s="818">
        <v>0.18010180091</v>
      </c>
      <c r="BE25" s="818">
        <v>0.19597172370999999</v>
      </c>
      <c r="BF25" s="818">
        <v>0.19418706660999999</v>
      </c>
      <c r="BG25" s="818">
        <v>0.18925455507</v>
      </c>
      <c r="BH25" s="546">
        <v>0.20102539999999999</v>
      </c>
      <c r="BI25" s="546">
        <v>0.19861200000000001</v>
      </c>
      <c r="BJ25" s="546">
        <v>0.205514</v>
      </c>
      <c r="BK25" s="546">
        <v>0.2058642</v>
      </c>
      <c r="BL25" s="546">
        <v>0.1861081</v>
      </c>
      <c r="BM25" s="546">
        <v>0.20227239999999999</v>
      </c>
      <c r="BN25" s="546">
        <v>0.1940674</v>
      </c>
      <c r="BO25" s="546">
        <v>0.2036415</v>
      </c>
      <c r="BP25" s="546">
        <v>0.19777459999999999</v>
      </c>
      <c r="BQ25" s="546">
        <v>0.20606269999999999</v>
      </c>
      <c r="BR25" s="546">
        <v>0.20446990000000001</v>
      </c>
      <c r="BS25" s="546">
        <v>0.19581200000000001</v>
      </c>
      <c r="BT25" s="546">
        <v>0.2049252</v>
      </c>
      <c r="BU25" s="546">
        <v>0.2019862</v>
      </c>
      <c r="BV25" s="546">
        <v>0.2086258</v>
      </c>
    </row>
    <row r="26" spans="1:74" ht="12" customHeight="1" x14ac:dyDescent="0.2">
      <c r="A26" s="275" t="s">
        <v>543</v>
      </c>
      <c r="B26" s="882" t="s">
        <v>1429</v>
      </c>
      <c r="C26" s="472">
        <v>7.3865770999999997E-2</v>
      </c>
      <c r="D26" s="472">
        <v>6.7647374999999996E-2</v>
      </c>
      <c r="E26" s="472">
        <v>6.5207065999999994E-2</v>
      </c>
      <c r="F26" s="472">
        <v>3.7735757000000002E-2</v>
      </c>
      <c r="G26" s="472">
        <v>4.6906284999999999E-2</v>
      </c>
      <c r="H26" s="472">
        <v>5.7481765999999997E-2</v>
      </c>
      <c r="I26" s="472">
        <v>6.3542210000000002E-2</v>
      </c>
      <c r="J26" s="472">
        <v>6.2937717000000004E-2</v>
      </c>
      <c r="K26" s="472">
        <v>6.1526271E-2</v>
      </c>
      <c r="L26" s="472">
        <v>6.5532831999999999E-2</v>
      </c>
      <c r="M26" s="472">
        <v>6.6161330000000004E-2</v>
      </c>
      <c r="N26" s="472">
        <v>6.6603605999999996E-2</v>
      </c>
      <c r="O26" s="472">
        <v>6.3623842999999999E-2</v>
      </c>
      <c r="P26" s="472">
        <v>5.0555822E-2</v>
      </c>
      <c r="Q26" s="472">
        <v>6.4766035E-2</v>
      </c>
      <c r="R26" s="472">
        <v>6.2331617999999998E-2</v>
      </c>
      <c r="S26" s="472">
        <v>6.8944349000000002E-2</v>
      </c>
      <c r="T26" s="472">
        <v>6.7645392999999998E-2</v>
      </c>
      <c r="U26" s="472">
        <v>6.9433480000000006E-2</v>
      </c>
      <c r="V26" s="472">
        <v>6.4306328999999995E-2</v>
      </c>
      <c r="W26" s="472">
        <v>6.2036926999999999E-2</v>
      </c>
      <c r="X26" s="472">
        <v>7.1307403000000005E-2</v>
      </c>
      <c r="Y26" s="472">
        <v>7.1495755999999994E-2</v>
      </c>
      <c r="Z26" s="472">
        <v>7.3048482999999997E-2</v>
      </c>
      <c r="AA26" s="472">
        <v>7.0911891000000005E-2</v>
      </c>
      <c r="AB26" s="472">
        <v>6.2452928999999997E-2</v>
      </c>
      <c r="AC26" s="472">
        <v>6.9747570999999994E-2</v>
      </c>
      <c r="AD26" s="472">
        <v>6.4053737999999999E-2</v>
      </c>
      <c r="AE26" s="472">
        <v>6.9145580999999998E-2</v>
      </c>
      <c r="AF26" s="472">
        <v>6.9177629000000004E-2</v>
      </c>
      <c r="AG26" s="472">
        <v>6.9699365999999999E-2</v>
      </c>
      <c r="AH26" s="472">
        <v>6.7535672000000005E-2</v>
      </c>
      <c r="AI26" s="472">
        <v>5.9938685999999998E-2</v>
      </c>
      <c r="AJ26" s="472">
        <v>6.9516270000000005E-2</v>
      </c>
      <c r="AK26" s="472">
        <v>6.9719157000000004E-2</v>
      </c>
      <c r="AL26" s="472">
        <v>6.6330149000000005E-2</v>
      </c>
      <c r="AM26" s="472">
        <v>6.8562037000000006E-2</v>
      </c>
      <c r="AN26" s="472">
        <v>6.1770986E-2</v>
      </c>
      <c r="AO26" s="472">
        <v>6.7602050999999996E-2</v>
      </c>
      <c r="AP26" s="472">
        <v>6.4392172999999997E-2</v>
      </c>
      <c r="AQ26" s="472">
        <v>6.8093702000000006E-2</v>
      </c>
      <c r="AR26" s="472">
        <v>6.8680964999999997E-2</v>
      </c>
      <c r="AS26" s="472">
        <v>7.0732563999999998E-2</v>
      </c>
      <c r="AT26" s="472">
        <v>6.8742112999999994E-2</v>
      </c>
      <c r="AU26" s="472">
        <v>6.6525910999999993E-2</v>
      </c>
      <c r="AV26" s="472">
        <v>7.0353463000000005E-2</v>
      </c>
      <c r="AW26" s="472">
        <v>6.9776497000000007E-2</v>
      </c>
      <c r="AX26" s="472">
        <v>7.4058390000000002E-2</v>
      </c>
      <c r="AY26" s="472">
        <v>6.7741896999999995E-2</v>
      </c>
      <c r="AZ26" s="472">
        <v>6.8532256E-2</v>
      </c>
      <c r="BA26" s="472">
        <v>7.2881101000000004E-2</v>
      </c>
      <c r="BB26" s="472">
        <v>6.4981717999999994E-2</v>
      </c>
      <c r="BC26" s="472">
        <v>7.0130253000000004E-2</v>
      </c>
      <c r="BD26" s="764">
        <v>6.8816005E-2</v>
      </c>
      <c r="BE26" s="764">
        <v>7.1148400000000001E-2</v>
      </c>
      <c r="BF26" s="764">
        <v>7.2321899999999995E-2</v>
      </c>
      <c r="BG26" s="764">
        <v>6.8187899999999996E-2</v>
      </c>
      <c r="BH26" s="478">
        <v>7.1548399999999998E-2</v>
      </c>
      <c r="BI26" s="478">
        <v>7.1048799999999995E-2</v>
      </c>
      <c r="BJ26" s="478">
        <v>7.1408899999999997E-2</v>
      </c>
      <c r="BK26" s="478">
        <v>7.1712499999999998E-2</v>
      </c>
      <c r="BL26" s="478">
        <v>6.3744200000000001E-2</v>
      </c>
      <c r="BM26" s="478">
        <v>7.1824299999999994E-2</v>
      </c>
      <c r="BN26" s="478">
        <v>6.6450800000000004E-2</v>
      </c>
      <c r="BO26" s="478">
        <v>7.3320899999999994E-2</v>
      </c>
      <c r="BP26" s="478">
        <v>6.9663799999999998E-2</v>
      </c>
      <c r="BQ26" s="478">
        <v>7.0736400000000005E-2</v>
      </c>
      <c r="BR26" s="478">
        <v>7.0730799999999996E-2</v>
      </c>
      <c r="BS26" s="478">
        <v>6.7225900000000005E-2</v>
      </c>
      <c r="BT26" s="478">
        <v>7.0642099999999999E-2</v>
      </c>
      <c r="BU26" s="478">
        <v>7.127E-2</v>
      </c>
      <c r="BV26" s="478">
        <v>7.2375400000000006E-2</v>
      </c>
    </row>
    <row r="27" spans="1:74" ht="12" customHeight="1" x14ac:dyDescent="0.2">
      <c r="A27" s="275" t="s">
        <v>318</v>
      </c>
      <c r="B27" s="882" t="s">
        <v>1071</v>
      </c>
      <c r="C27" s="472">
        <v>3.5573799999999997E-4</v>
      </c>
      <c r="D27" s="472">
        <v>3.3278700000000002E-4</v>
      </c>
      <c r="E27" s="472">
        <v>3.5573799999999997E-4</v>
      </c>
      <c r="F27" s="472">
        <v>3.4426200000000002E-4</v>
      </c>
      <c r="G27" s="472">
        <v>3.5573799999999997E-4</v>
      </c>
      <c r="H27" s="472">
        <v>3.4426200000000002E-4</v>
      </c>
      <c r="I27" s="472">
        <v>3.5573799999999997E-4</v>
      </c>
      <c r="J27" s="472">
        <v>3.5573799999999997E-4</v>
      </c>
      <c r="K27" s="472">
        <v>3.4426200000000002E-4</v>
      </c>
      <c r="L27" s="472">
        <v>3.5573799999999997E-4</v>
      </c>
      <c r="M27" s="472">
        <v>3.4426200000000002E-4</v>
      </c>
      <c r="N27" s="472">
        <v>3.5573799999999997E-4</v>
      </c>
      <c r="O27" s="472">
        <v>3.5671200000000002E-4</v>
      </c>
      <c r="P27" s="472">
        <v>3.2219200000000001E-4</v>
      </c>
      <c r="Q27" s="472">
        <v>3.5671200000000002E-4</v>
      </c>
      <c r="R27" s="472">
        <v>3.4520500000000001E-4</v>
      </c>
      <c r="S27" s="472">
        <v>3.5671200000000002E-4</v>
      </c>
      <c r="T27" s="472">
        <v>3.4520500000000001E-4</v>
      </c>
      <c r="U27" s="472">
        <v>3.5671200000000002E-4</v>
      </c>
      <c r="V27" s="472">
        <v>3.5671200000000002E-4</v>
      </c>
      <c r="W27" s="472">
        <v>3.4520500000000001E-4</v>
      </c>
      <c r="X27" s="472">
        <v>3.5671200000000002E-4</v>
      </c>
      <c r="Y27" s="472">
        <v>3.4520500000000001E-4</v>
      </c>
      <c r="Z27" s="472">
        <v>3.5671200000000002E-4</v>
      </c>
      <c r="AA27" s="472">
        <v>3.5671200000000002E-4</v>
      </c>
      <c r="AB27" s="472">
        <v>3.2219200000000001E-4</v>
      </c>
      <c r="AC27" s="472">
        <v>3.5671200000000002E-4</v>
      </c>
      <c r="AD27" s="472">
        <v>3.4520500000000001E-4</v>
      </c>
      <c r="AE27" s="472">
        <v>3.5671200000000002E-4</v>
      </c>
      <c r="AF27" s="472">
        <v>3.4520500000000001E-4</v>
      </c>
      <c r="AG27" s="472">
        <v>3.5671200000000002E-4</v>
      </c>
      <c r="AH27" s="472">
        <v>3.5671200000000002E-4</v>
      </c>
      <c r="AI27" s="472">
        <v>3.4520500000000001E-4</v>
      </c>
      <c r="AJ27" s="472">
        <v>3.5671200000000002E-4</v>
      </c>
      <c r="AK27" s="472">
        <v>3.4520500000000001E-4</v>
      </c>
      <c r="AL27" s="472">
        <v>3.5671200000000002E-4</v>
      </c>
      <c r="AM27" s="472">
        <v>3.5671200000000002E-4</v>
      </c>
      <c r="AN27" s="472">
        <v>3.2219200000000001E-4</v>
      </c>
      <c r="AO27" s="472">
        <v>3.5671200000000002E-4</v>
      </c>
      <c r="AP27" s="472">
        <v>3.4520500000000001E-4</v>
      </c>
      <c r="AQ27" s="472">
        <v>3.5671200000000002E-4</v>
      </c>
      <c r="AR27" s="472">
        <v>3.4520500000000001E-4</v>
      </c>
      <c r="AS27" s="472">
        <v>3.5671200000000002E-4</v>
      </c>
      <c r="AT27" s="472">
        <v>3.5671200000000002E-4</v>
      </c>
      <c r="AU27" s="472">
        <v>3.4520500000000001E-4</v>
      </c>
      <c r="AV27" s="472">
        <v>3.5671200000000002E-4</v>
      </c>
      <c r="AW27" s="472">
        <v>3.4520500000000001E-4</v>
      </c>
      <c r="AX27" s="472">
        <v>3.5671200000000002E-4</v>
      </c>
      <c r="AY27" s="472">
        <v>3.5573799999999997E-4</v>
      </c>
      <c r="AZ27" s="472">
        <v>3.3278700000000002E-4</v>
      </c>
      <c r="BA27" s="472">
        <v>3.5573799999999997E-4</v>
      </c>
      <c r="BB27" s="472">
        <v>3.4426200000000002E-4</v>
      </c>
      <c r="BC27" s="472">
        <v>3.5573799999999997E-4</v>
      </c>
      <c r="BD27" s="764">
        <v>3.4426200000000002E-4</v>
      </c>
      <c r="BE27" s="764">
        <v>3.4991599999999997E-4</v>
      </c>
      <c r="BF27" s="764">
        <v>3.49298E-4</v>
      </c>
      <c r="BG27" s="764">
        <v>3.4967E-4</v>
      </c>
      <c r="BH27" s="478">
        <v>3.4903000000000001E-4</v>
      </c>
      <c r="BI27" s="478">
        <v>3.49377E-4</v>
      </c>
      <c r="BJ27" s="478">
        <v>3.4871099999999998E-4</v>
      </c>
      <c r="BK27" s="478">
        <v>3.48072E-4</v>
      </c>
      <c r="BL27" s="478">
        <v>3.4946100000000002E-4</v>
      </c>
      <c r="BM27" s="478">
        <v>3.4889099999999999E-4</v>
      </c>
      <c r="BN27" s="478">
        <v>3.4931099999999999E-4</v>
      </c>
      <c r="BO27" s="478">
        <v>3.4872700000000001E-4</v>
      </c>
      <c r="BP27" s="478">
        <v>3.4913300000000001E-4</v>
      </c>
      <c r="BQ27" s="478">
        <v>3.4906200000000003E-4</v>
      </c>
      <c r="BR27" s="478">
        <v>3.4904000000000001E-4</v>
      </c>
      <c r="BS27" s="478">
        <v>3.4898299999999998E-4</v>
      </c>
      <c r="BT27" s="478">
        <v>3.4897900000000002E-4</v>
      </c>
      <c r="BU27" s="478">
        <v>3.48943E-4</v>
      </c>
      <c r="BV27" s="478">
        <v>3.48964E-4</v>
      </c>
    </row>
    <row r="28" spans="1:74" ht="12" customHeight="1" x14ac:dyDescent="0.2">
      <c r="A28" s="275" t="s">
        <v>319</v>
      </c>
      <c r="B28" s="882" t="s">
        <v>1430</v>
      </c>
      <c r="C28" s="472">
        <v>3.4692000000000002E-4</v>
      </c>
      <c r="D28" s="472">
        <v>3.6980599999999998E-4</v>
      </c>
      <c r="E28" s="472">
        <v>4.19889E-4</v>
      </c>
      <c r="F28" s="472">
        <v>3.7968799999999999E-4</v>
      </c>
      <c r="G28" s="472">
        <v>3.4771699999999999E-4</v>
      </c>
      <c r="H28" s="472">
        <v>2.4892700000000002E-4</v>
      </c>
      <c r="I28" s="472">
        <v>2.1700800000000001E-4</v>
      </c>
      <c r="J28" s="472">
        <v>2.11926E-4</v>
      </c>
      <c r="K28" s="472">
        <v>1.83427E-4</v>
      </c>
      <c r="L28" s="472">
        <v>1.8025199999999999E-4</v>
      </c>
      <c r="M28" s="472">
        <v>2.2755099999999999E-4</v>
      </c>
      <c r="N28" s="472">
        <v>2.8202099999999998E-4</v>
      </c>
      <c r="O28" s="472">
        <v>2.94476E-4</v>
      </c>
      <c r="P28" s="472">
        <v>2.1142700000000001E-4</v>
      </c>
      <c r="Q28" s="472">
        <v>3.5132199999999999E-4</v>
      </c>
      <c r="R28" s="472">
        <v>3.0419099999999999E-4</v>
      </c>
      <c r="S28" s="472">
        <v>2.8822800000000002E-4</v>
      </c>
      <c r="T28" s="472">
        <v>2.04964E-4</v>
      </c>
      <c r="U28" s="472">
        <v>2.6044600000000001E-4</v>
      </c>
      <c r="V28" s="472">
        <v>2.3788300000000001E-4</v>
      </c>
      <c r="W28" s="472">
        <v>2.5745199999999997E-4</v>
      </c>
      <c r="X28" s="472">
        <v>2.6025100000000003E-4</v>
      </c>
      <c r="Y28" s="472">
        <v>2.8321100000000001E-4</v>
      </c>
      <c r="Z28" s="472">
        <v>2.4028299999999999E-4</v>
      </c>
      <c r="AA28" s="472">
        <v>2.6230099999999999E-4</v>
      </c>
      <c r="AB28" s="472">
        <v>2.8222799999999998E-4</v>
      </c>
      <c r="AC28" s="472">
        <v>3.7737699999999998E-4</v>
      </c>
      <c r="AD28" s="472">
        <v>3.4906599999999998E-4</v>
      </c>
      <c r="AE28" s="472">
        <v>2.8822E-4</v>
      </c>
      <c r="AF28" s="472">
        <v>2.1588600000000001E-4</v>
      </c>
      <c r="AG28" s="472">
        <v>1.7956499999999999E-4</v>
      </c>
      <c r="AH28" s="472">
        <v>2.0710100000000001E-4</v>
      </c>
      <c r="AI28" s="472">
        <v>2.0609900000000001E-4</v>
      </c>
      <c r="AJ28" s="472">
        <v>1.7561399999999999E-4</v>
      </c>
      <c r="AK28" s="472">
        <v>2.1105399999999999E-4</v>
      </c>
      <c r="AL28" s="472">
        <v>3.12372E-4</v>
      </c>
      <c r="AM28" s="472">
        <v>3.0829300000000001E-4</v>
      </c>
      <c r="AN28" s="472">
        <v>2.6281399999999999E-4</v>
      </c>
      <c r="AO28" s="472">
        <v>2.9096100000000001E-4</v>
      </c>
      <c r="AP28" s="472">
        <v>2.4109000000000001E-4</v>
      </c>
      <c r="AQ28" s="472">
        <v>2.7129999999999998E-4</v>
      </c>
      <c r="AR28" s="472">
        <v>2.1612500000000001E-4</v>
      </c>
      <c r="AS28" s="472">
        <v>2.5048699999999998E-4</v>
      </c>
      <c r="AT28" s="472">
        <v>2.54011E-4</v>
      </c>
      <c r="AU28" s="472">
        <v>2.2377200000000001E-4</v>
      </c>
      <c r="AV28" s="472">
        <v>2.5500700000000002E-4</v>
      </c>
      <c r="AW28" s="472">
        <v>2.42413E-4</v>
      </c>
      <c r="AX28" s="472">
        <v>2.6941500000000001E-4</v>
      </c>
      <c r="AY28" s="472">
        <v>3.0811E-4</v>
      </c>
      <c r="AZ28" s="472">
        <v>2.8163899999999998E-4</v>
      </c>
      <c r="BA28" s="472">
        <v>2.9922400000000001E-4</v>
      </c>
      <c r="BB28" s="472">
        <v>2.6566099999999999E-4</v>
      </c>
      <c r="BC28" s="472">
        <v>2.8242399999999998E-4</v>
      </c>
      <c r="BD28" s="764">
        <v>2.7790600000000002E-4</v>
      </c>
      <c r="BE28" s="764">
        <v>2.5053899999999998E-4</v>
      </c>
      <c r="BF28" s="764">
        <v>2.5406300000000001E-4</v>
      </c>
      <c r="BG28" s="764">
        <v>2.2381899999999999E-4</v>
      </c>
      <c r="BH28" s="478">
        <v>2.5505999999999999E-4</v>
      </c>
      <c r="BI28" s="478">
        <v>2.42463E-4</v>
      </c>
      <c r="BJ28" s="478">
        <v>2.6947100000000002E-4</v>
      </c>
      <c r="BK28" s="478">
        <v>3.0817300000000002E-4</v>
      </c>
      <c r="BL28" s="478">
        <v>2.7198400000000002E-4</v>
      </c>
      <c r="BM28" s="478">
        <v>2.9928600000000001E-4</v>
      </c>
      <c r="BN28" s="478">
        <v>2.6571599999999999E-4</v>
      </c>
      <c r="BO28" s="478">
        <v>2.8248200000000002E-4</v>
      </c>
      <c r="BP28" s="478">
        <v>2.7796400000000001E-4</v>
      </c>
      <c r="BQ28" s="478">
        <v>2.3268400000000001E-4</v>
      </c>
      <c r="BR28" s="478">
        <v>2.5406300000000001E-4</v>
      </c>
      <c r="BS28" s="478">
        <v>2.2381899999999999E-4</v>
      </c>
      <c r="BT28" s="478">
        <v>2.5505999999999999E-4</v>
      </c>
      <c r="BU28" s="478">
        <v>2.42463E-4</v>
      </c>
      <c r="BV28" s="478">
        <v>2.6947100000000002E-4</v>
      </c>
    </row>
    <row r="29" spans="1:74" ht="12" customHeight="1" x14ac:dyDescent="0.2">
      <c r="A29" s="275" t="s">
        <v>569</v>
      </c>
      <c r="B29" s="882" t="s">
        <v>1074</v>
      </c>
      <c r="C29" s="472">
        <v>6.6919944285999996E-4</v>
      </c>
      <c r="D29" s="472">
        <v>7.4244370724999996E-4</v>
      </c>
      <c r="E29" s="472">
        <v>1.0207982498E-3</v>
      </c>
      <c r="F29" s="472">
        <v>1.1063374652E-3</v>
      </c>
      <c r="G29" s="472">
        <v>1.2311567197000001E-3</v>
      </c>
      <c r="H29" s="472">
        <v>1.2509927434E-3</v>
      </c>
      <c r="I29" s="472">
        <v>1.3060210188000001E-3</v>
      </c>
      <c r="J29" s="472">
        <v>1.2584486288E-3</v>
      </c>
      <c r="K29" s="472">
        <v>1.1263433041000001E-3</v>
      </c>
      <c r="L29" s="472">
        <v>1.0195014203E-3</v>
      </c>
      <c r="M29" s="472">
        <v>7.9236070767999998E-4</v>
      </c>
      <c r="N29" s="472">
        <v>7.1040672983999997E-4</v>
      </c>
      <c r="O29" s="472">
        <v>7.5641079749000004E-4</v>
      </c>
      <c r="P29" s="472">
        <v>8.0777978816999997E-4</v>
      </c>
      <c r="Q29" s="472">
        <v>1.1615609991000001E-3</v>
      </c>
      <c r="R29" s="472">
        <v>1.2609553637E-3</v>
      </c>
      <c r="S29" s="472">
        <v>1.3910844512E-3</v>
      </c>
      <c r="T29" s="472">
        <v>1.3950577798000001E-3</v>
      </c>
      <c r="U29" s="472">
        <v>1.4286440406000001E-3</v>
      </c>
      <c r="V29" s="472">
        <v>1.39029906E-3</v>
      </c>
      <c r="W29" s="472">
        <v>1.2592689316000001E-3</v>
      </c>
      <c r="X29" s="472">
        <v>1.1288742472E-3</v>
      </c>
      <c r="Y29" s="472">
        <v>8.7661542101000005E-4</v>
      </c>
      <c r="Z29" s="472">
        <v>7.7239003965999997E-4</v>
      </c>
      <c r="AA29" s="472">
        <v>8.2757227471999995E-4</v>
      </c>
      <c r="AB29" s="472">
        <v>8.8484772400999998E-4</v>
      </c>
      <c r="AC29" s="472">
        <v>1.2591416844000001E-3</v>
      </c>
      <c r="AD29" s="472">
        <v>1.366845494E-3</v>
      </c>
      <c r="AE29" s="472">
        <v>1.5041320020999999E-3</v>
      </c>
      <c r="AF29" s="472">
        <v>1.5210014520999999E-3</v>
      </c>
      <c r="AG29" s="472">
        <v>1.5619607379E-3</v>
      </c>
      <c r="AH29" s="472">
        <v>1.5052306251E-3</v>
      </c>
      <c r="AI29" s="472">
        <v>1.3467248686E-3</v>
      </c>
      <c r="AJ29" s="472">
        <v>1.2188532286E-3</v>
      </c>
      <c r="AK29" s="472">
        <v>9.3312195561999999E-4</v>
      </c>
      <c r="AL29" s="472">
        <v>8.2459078382000005E-4</v>
      </c>
      <c r="AM29" s="472">
        <v>8.9716900875000003E-4</v>
      </c>
      <c r="AN29" s="472">
        <v>9.5734236859000002E-4</v>
      </c>
      <c r="AO29" s="472">
        <v>1.3630500364E-3</v>
      </c>
      <c r="AP29" s="472">
        <v>1.5073153879000001E-3</v>
      </c>
      <c r="AQ29" s="472">
        <v>1.6544409677000001E-3</v>
      </c>
      <c r="AR29" s="472">
        <v>1.6548851624E-3</v>
      </c>
      <c r="AS29" s="472">
        <v>1.7125439942000001E-3</v>
      </c>
      <c r="AT29" s="472">
        <v>1.6383455571999999E-3</v>
      </c>
      <c r="AU29" s="472">
        <v>1.4686904628000001E-3</v>
      </c>
      <c r="AV29" s="472">
        <v>1.3336730643999999E-3</v>
      </c>
      <c r="AW29" s="472">
        <v>1.0452221953999999E-3</v>
      </c>
      <c r="AX29" s="472">
        <v>9.4200565719E-4</v>
      </c>
      <c r="AY29" s="472">
        <v>9.871236591499999E-4</v>
      </c>
      <c r="AZ29" s="472">
        <v>1.1147982527E-3</v>
      </c>
      <c r="BA29" s="472">
        <v>1.5168253586E-3</v>
      </c>
      <c r="BB29" s="472">
        <v>1.6600577031999999E-3</v>
      </c>
      <c r="BC29" s="472">
        <v>1.810807762E-3</v>
      </c>
      <c r="BD29" s="764">
        <v>1.8066016838E-3</v>
      </c>
      <c r="BE29" s="764">
        <v>1.8538623979E-3</v>
      </c>
      <c r="BF29" s="764">
        <v>1.7917899999999999E-3</v>
      </c>
      <c r="BG29" s="764">
        <v>1.61896E-3</v>
      </c>
      <c r="BH29" s="478">
        <v>1.48262E-3</v>
      </c>
      <c r="BI29" s="478">
        <v>1.1785400000000001E-3</v>
      </c>
      <c r="BJ29" s="478">
        <v>1.06876E-3</v>
      </c>
      <c r="BK29" s="478">
        <v>1.1147399999999999E-3</v>
      </c>
      <c r="BL29" s="478">
        <v>1.16428E-3</v>
      </c>
      <c r="BM29" s="478">
        <v>1.60411E-3</v>
      </c>
      <c r="BN29" s="478">
        <v>1.71715E-3</v>
      </c>
      <c r="BO29" s="478">
        <v>1.87817E-3</v>
      </c>
      <c r="BP29" s="478">
        <v>1.8722000000000001E-3</v>
      </c>
      <c r="BQ29" s="478">
        <v>1.92739E-3</v>
      </c>
      <c r="BR29" s="478">
        <v>1.8644499999999999E-3</v>
      </c>
      <c r="BS29" s="478">
        <v>1.68334E-3</v>
      </c>
      <c r="BT29" s="478">
        <v>1.53626E-3</v>
      </c>
      <c r="BU29" s="478">
        <v>1.2120399999999999E-3</v>
      </c>
      <c r="BV29" s="478">
        <v>1.09392E-3</v>
      </c>
    </row>
    <row r="30" spans="1:74" ht="12" customHeight="1" x14ac:dyDescent="0.2">
      <c r="A30" s="275" t="s">
        <v>11</v>
      </c>
      <c r="B30" s="882" t="s">
        <v>1431</v>
      </c>
      <c r="C30" s="472">
        <v>1.4441806E-2</v>
      </c>
      <c r="D30" s="472">
        <v>1.3272694999999999E-2</v>
      </c>
      <c r="E30" s="472">
        <v>1.3912946000000001E-2</v>
      </c>
      <c r="F30" s="472">
        <v>1.33612E-2</v>
      </c>
      <c r="G30" s="472">
        <v>1.3501025999999999E-2</v>
      </c>
      <c r="H30" s="472">
        <v>1.227987E-2</v>
      </c>
      <c r="I30" s="472">
        <v>1.2632936000000001E-2</v>
      </c>
      <c r="J30" s="472">
        <v>1.2759316E-2</v>
      </c>
      <c r="K30" s="472">
        <v>1.1965989999999999E-2</v>
      </c>
      <c r="L30" s="472">
        <v>1.3809586E-2</v>
      </c>
      <c r="M30" s="472">
        <v>1.3555370000000001E-2</v>
      </c>
      <c r="N30" s="472">
        <v>1.4188226E-2</v>
      </c>
      <c r="O30" s="472">
        <v>1.4552076000000001E-2</v>
      </c>
      <c r="P30" s="472">
        <v>1.2769294E-2</v>
      </c>
      <c r="Q30" s="472">
        <v>1.4248376E-2</v>
      </c>
      <c r="R30" s="472">
        <v>1.3442058999999999E-2</v>
      </c>
      <c r="S30" s="472">
        <v>1.3720546E-2</v>
      </c>
      <c r="T30" s="472">
        <v>1.2200459E-2</v>
      </c>
      <c r="U30" s="472">
        <v>1.2743526E-2</v>
      </c>
      <c r="V30" s="472">
        <v>1.2754435999999999E-2</v>
      </c>
      <c r="W30" s="472">
        <v>1.2500129E-2</v>
      </c>
      <c r="X30" s="472">
        <v>1.4033835999999999E-2</v>
      </c>
      <c r="Y30" s="472">
        <v>1.3918279E-2</v>
      </c>
      <c r="Z30" s="472">
        <v>1.4613126000000001E-2</v>
      </c>
      <c r="AA30" s="472">
        <v>1.4430966E-2</v>
      </c>
      <c r="AB30" s="472">
        <v>1.2823503999999999E-2</v>
      </c>
      <c r="AC30" s="472">
        <v>1.4604816E-2</v>
      </c>
      <c r="AD30" s="472">
        <v>1.3704149000000001E-2</v>
      </c>
      <c r="AE30" s="472">
        <v>1.4036996E-2</v>
      </c>
      <c r="AF30" s="472">
        <v>1.2325189E-2</v>
      </c>
      <c r="AG30" s="472">
        <v>1.2440306E-2</v>
      </c>
      <c r="AH30" s="472">
        <v>1.2745596E-2</v>
      </c>
      <c r="AI30" s="472">
        <v>1.2037469E-2</v>
      </c>
      <c r="AJ30" s="472">
        <v>1.3684616E-2</v>
      </c>
      <c r="AK30" s="472">
        <v>1.3531118999999999E-2</v>
      </c>
      <c r="AL30" s="472">
        <v>1.4415116E-2</v>
      </c>
      <c r="AM30" s="472">
        <v>1.4494725999999999E-2</v>
      </c>
      <c r="AN30" s="472">
        <v>1.2870084E-2</v>
      </c>
      <c r="AO30" s="472">
        <v>1.4087666E-2</v>
      </c>
      <c r="AP30" s="472">
        <v>1.3432509E-2</v>
      </c>
      <c r="AQ30" s="472">
        <v>1.4017376E-2</v>
      </c>
      <c r="AR30" s="472">
        <v>1.2358179E-2</v>
      </c>
      <c r="AS30" s="472">
        <v>1.2491706E-2</v>
      </c>
      <c r="AT30" s="472">
        <v>1.2397765999999999E-2</v>
      </c>
      <c r="AU30" s="472">
        <v>1.1891099E-2</v>
      </c>
      <c r="AV30" s="472">
        <v>1.3714096E-2</v>
      </c>
      <c r="AW30" s="472">
        <v>1.3479619E-2</v>
      </c>
      <c r="AX30" s="472">
        <v>1.4356656000000001E-2</v>
      </c>
      <c r="AY30" s="472">
        <v>1.4171036E-2</v>
      </c>
      <c r="AZ30" s="472">
        <v>1.3308735E-2</v>
      </c>
      <c r="BA30" s="472">
        <v>1.4027536E-2</v>
      </c>
      <c r="BB30" s="472">
        <v>1.3719739999999999E-2</v>
      </c>
      <c r="BC30" s="472">
        <v>1.4111466E-2</v>
      </c>
      <c r="BD30" s="764">
        <v>1.203737E-2</v>
      </c>
      <c r="BE30" s="764">
        <v>1.30825E-2</v>
      </c>
      <c r="BF30" s="764">
        <v>1.30206E-2</v>
      </c>
      <c r="BG30" s="764">
        <v>1.24084E-2</v>
      </c>
      <c r="BH30" s="478">
        <v>1.38012E-2</v>
      </c>
      <c r="BI30" s="478">
        <v>1.37249E-2</v>
      </c>
      <c r="BJ30" s="478">
        <v>1.39974E-2</v>
      </c>
      <c r="BK30" s="478">
        <v>1.3684399999999999E-2</v>
      </c>
      <c r="BL30" s="478">
        <v>1.28544E-2</v>
      </c>
      <c r="BM30" s="478">
        <v>1.4122900000000001E-2</v>
      </c>
      <c r="BN30" s="478">
        <v>1.32982E-2</v>
      </c>
      <c r="BO30" s="478">
        <v>1.37143E-2</v>
      </c>
      <c r="BP30" s="478">
        <v>1.2396000000000001E-2</v>
      </c>
      <c r="BQ30" s="478">
        <v>1.3202500000000001E-2</v>
      </c>
      <c r="BR30" s="478">
        <v>1.3061E-2</v>
      </c>
      <c r="BS30" s="478">
        <v>1.24075E-2</v>
      </c>
      <c r="BT30" s="478">
        <v>1.3754000000000001E-2</v>
      </c>
      <c r="BU30" s="478">
        <v>1.3661700000000001E-2</v>
      </c>
      <c r="BV30" s="478">
        <v>1.39069E-2</v>
      </c>
    </row>
    <row r="31" spans="1:74" ht="12" customHeight="1" x14ac:dyDescent="0.2">
      <c r="A31" s="255" t="s">
        <v>36</v>
      </c>
      <c r="B31" s="882" t="s">
        <v>1432</v>
      </c>
      <c r="C31" s="472">
        <v>0.12008213600000001</v>
      </c>
      <c r="D31" s="472">
        <v>0.113052235</v>
      </c>
      <c r="E31" s="472">
        <v>0.117731006</v>
      </c>
      <c r="F31" s="472">
        <v>0.111528165</v>
      </c>
      <c r="G31" s="472">
        <v>0.113976306</v>
      </c>
      <c r="H31" s="472">
        <v>0.108239895</v>
      </c>
      <c r="I31" s="472">
        <v>0.110243576</v>
      </c>
      <c r="J31" s="472">
        <v>0.111277076</v>
      </c>
      <c r="K31" s="472">
        <v>0.107697185</v>
      </c>
      <c r="L31" s="472">
        <v>0.11247259599999999</v>
      </c>
      <c r="M31" s="472">
        <v>0.112062895</v>
      </c>
      <c r="N31" s="472">
        <v>0.117824916</v>
      </c>
      <c r="O31" s="472">
        <v>0.117460754</v>
      </c>
      <c r="P31" s="472">
        <v>0.103743233</v>
      </c>
      <c r="Q31" s="472">
        <v>0.11483584400000001</v>
      </c>
      <c r="R31" s="472">
        <v>0.113256464</v>
      </c>
      <c r="S31" s="472">
        <v>0.11661287400000001</v>
      </c>
      <c r="T31" s="472">
        <v>0.112168634</v>
      </c>
      <c r="U31" s="472">
        <v>0.117851724</v>
      </c>
      <c r="V31" s="472">
        <v>0.116497534</v>
      </c>
      <c r="W31" s="472">
        <v>0.112583744</v>
      </c>
      <c r="X31" s="472">
        <v>0.113286864</v>
      </c>
      <c r="Y31" s="472">
        <v>0.11006835399999999</v>
      </c>
      <c r="Z31" s="472">
        <v>0.11749256399999999</v>
      </c>
      <c r="AA31" s="472">
        <v>0.113748944</v>
      </c>
      <c r="AB31" s="472">
        <v>0.103472323</v>
      </c>
      <c r="AC31" s="472">
        <v>0.10961486400000001</v>
      </c>
      <c r="AD31" s="472">
        <v>0.108507644</v>
      </c>
      <c r="AE31" s="472">
        <v>0.11155781400000001</v>
      </c>
      <c r="AF31" s="472">
        <v>0.109579184</v>
      </c>
      <c r="AG31" s="472">
        <v>0.11370195399999999</v>
      </c>
      <c r="AH31" s="472">
        <v>0.11227224399999999</v>
      </c>
      <c r="AI31" s="472">
        <v>0.104544364</v>
      </c>
      <c r="AJ31" s="472">
        <v>0.105467134</v>
      </c>
      <c r="AK31" s="472">
        <v>0.106990454</v>
      </c>
      <c r="AL31" s="472">
        <v>0.109035774</v>
      </c>
      <c r="AM31" s="472">
        <v>0.112454764</v>
      </c>
      <c r="AN31" s="472">
        <v>9.9763773E-2</v>
      </c>
      <c r="AO31" s="472">
        <v>0.105917314</v>
      </c>
      <c r="AP31" s="472">
        <v>9.7299564000000005E-2</v>
      </c>
      <c r="AQ31" s="472">
        <v>0.104607344</v>
      </c>
      <c r="AR31" s="472">
        <v>9.7759314E-2</v>
      </c>
      <c r="AS31" s="472">
        <v>0.100834124</v>
      </c>
      <c r="AT31" s="472">
        <v>0.102186704</v>
      </c>
      <c r="AU31" s="472">
        <v>9.6443453999999998E-2</v>
      </c>
      <c r="AV31" s="472">
        <v>9.9007464000000003E-2</v>
      </c>
      <c r="AW31" s="472">
        <v>0.103559654</v>
      </c>
      <c r="AX31" s="472">
        <v>0.10459808399999999</v>
      </c>
      <c r="AY31" s="472">
        <v>0.10487843600000001</v>
      </c>
      <c r="AZ31" s="472">
        <v>9.4891155000000005E-2</v>
      </c>
      <c r="BA31" s="472">
        <v>0.102224836</v>
      </c>
      <c r="BB31" s="472">
        <v>9.9810924999999995E-2</v>
      </c>
      <c r="BC31" s="472">
        <v>0.101081266</v>
      </c>
      <c r="BD31" s="764">
        <v>9.5179885000000006E-2</v>
      </c>
      <c r="BE31" s="764">
        <v>0.1075219</v>
      </c>
      <c r="BF31" s="764">
        <v>0.104695</v>
      </c>
      <c r="BG31" s="764">
        <v>0.10483530000000001</v>
      </c>
      <c r="BH31" s="478">
        <v>0.1118582</v>
      </c>
      <c r="BI31" s="478">
        <v>0.110392</v>
      </c>
      <c r="BJ31" s="478">
        <v>0.116755</v>
      </c>
      <c r="BK31" s="478">
        <v>0.117123</v>
      </c>
      <c r="BL31" s="478">
        <v>0.10624169999999999</v>
      </c>
      <c r="BM31" s="478">
        <v>0.11238289999999999</v>
      </c>
      <c r="BN31" s="478">
        <v>0.1104145</v>
      </c>
      <c r="BO31" s="478">
        <v>0.1123021</v>
      </c>
      <c r="BP31" s="478">
        <v>0.1115105</v>
      </c>
      <c r="BQ31" s="478">
        <v>0.1178998</v>
      </c>
      <c r="BR31" s="478">
        <v>0.1164697</v>
      </c>
      <c r="BS31" s="478">
        <v>0.112305</v>
      </c>
      <c r="BT31" s="478">
        <v>0.1166745</v>
      </c>
      <c r="BU31" s="478">
        <v>0.1135753</v>
      </c>
      <c r="BV31" s="478">
        <v>0.1189524</v>
      </c>
    </row>
    <row r="32" spans="1:74" ht="12" customHeight="1" x14ac:dyDescent="0.2">
      <c r="A32" s="275"/>
      <c r="B32" s="319"/>
      <c r="C32" s="540"/>
      <c r="D32" s="540"/>
      <c r="E32" s="540"/>
      <c r="F32" s="540"/>
      <c r="G32" s="540"/>
      <c r="H32" s="540"/>
      <c r="I32" s="540"/>
      <c r="J32" s="540"/>
      <c r="K32" s="540"/>
      <c r="L32" s="540"/>
      <c r="M32" s="540"/>
      <c r="N32" s="540"/>
      <c r="O32" s="540"/>
      <c r="P32" s="540"/>
      <c r="Q32" s="540"/>
      <c r="R32" s="540"/>
      <c r="S32" s="540"/>
      <c r="T32" s="540"/>
      <c r="U32" s="540"/>
      <c r="V32" s="540"/>
      <c r="W32" s="540"/>
      <c r="X32" s="540"/>
      <c r="Y32" s="540"/>
      <c r="Z32" s="540"/>
      <c r="AA32" s="540"/>
      <c r="AB32" s="540"/>
      <c r="AC32" s="540"/>
      <c r="AD32" s="540"/>
      <c r="AE32" s="540"/>
      <c r="AF32" s="540"/>
      <c r="AG32" s="540"/>
      <c r="AH32" s="540"/>
      <c r="AI32" s="540"/>
      <c r="AJ32" s="540"/>
      <c r="AK32" s="540"/>
      <c r="AL32" s="540"/>
      <c r="AM32" s="540"/>
      <c r="AN32" s="540"/>
      <c r="AO32" s="540"/>
      <c r="AP32" s="540"/>
      <c r="AQ32" s="540"/>
      <c r="AR32" s="540"/>
      <c r="AS32" s="540"/>
      <c r="AT32" s="540"/>
      <c r="AU32" s="540"/>
      <c r="AV32" s="540"/>
      <c r="AW32" s="540"/>
      <c r="AX32" s="540"/>
      <c r="AY32" s="540"/>
      <c r="AZ32" s="540"/>
      <c r="BA32" s="540"/>
      <c r="BB32" s="540"/>
      <c r="BC32" s="540"/>
      <c r="BD32" s="819"/>
      <c r="BE32" s="819"/>
      <c r="BF32" s="819"/>
      <c r="BG32" s="819"/>
      <c r="BH32" s="536"/>
      <c r="BI32" s="536"/>
      <c r="BJ32" s="536"/>
      <c r="BK32" s="536"/>
      <c r="BL32" s="536"/>
      <c r="BM32" s="536"/>
      <c r="BN32" s="536"/>
      <c r="BO32" s="536"/>
      <c r="BP32" s="536"/>
      <c r="BQ32" s="536"/>
      <c r="BR32" s="536"/>
      <c r="BS32" s="536"/>
      <c r="BT32" s="536"/>
      <c r="BU32" s="536"/>
      <c r="BV32" s="536"/>
    </row>
    <row r="33" spans="1:74" s="93" customFormat="1" ht="12" customHeight="1" x14ac:dyDescent="0.2">
      <c r="A33" s="544" t="s">
        <v>136</v>
      </c>
      <c r="B33" s="545" t="s">
        <v>1434</v>
      </c>
      <c r="C33" s="113">
        <v>1.7456816415E-2</v>
      </c>
      <c r="D33" s="113">
        <v>1.6784194778E-2</v>
      </c>
      <c r="E33" s="113">
        <v>1.8116980644E-2</v>
      </c>
      <c r="F33" s="113">
        <v>1.7255086203000002E-2</v>
      </c>
      <c r="G33" s="113">
        <v>1.8839756392000001E-2</v>
      </c>
      <c r="H33" s="113">
        <v>1.8775964975999999E-2</v>
      </c>
      <c r="I33" s="113">
        <v>1.9310898861999999E-2</v>
      </c>
      <c r="J33" s="113">
        <v>1.9044254784E-2</v>
      </c>
      <c r="K33" s="113">
        <v>1.7928868261E-2</v>
      </c>
      <c r="L33" s="113">
        <v>1.7659179995999998E-2</v>
      </c>
      <c r="M33" s="113">
        <v>1.6688787486999999E-2</v>
      </c>
      <c r="N33" s="113">
        <v>1.6970925931000001E-2</v>
      </c>
      <c r="O33" s="113">
        <v>1.7252777069999999E-2</v>
      </c>
      <c r="P33" s="113">
        <v>1.6129396817999998E-2</v>
      </c>
      <c r="Q33" s="113">
        <v>1.8869522106999999E-2</v>
      </c>
      <c r="R33" s="113">
        <v>1.8869605022E-2</v>
      </c>
      <c r="S33" s="113">
        <v>1.9768937431999999E-2</v>
      </c>
      <c r="T33" s="113">
        <v>1.9742364397000001E-2</v>
      </c>
      <c r="U33" s="113">
        <v>2.0584888725999999E-2</v>
      </c>
      <c r="V33" s="113">
        <v>2.0268006304E-2</v>
      </c>
      <c r="W33" s="113">
        <v>1.9137331821000001E-2</v>
      </c>
      <c r="X33" s="113">
        <v>1.8646488986999998E-2</v>
      </c>
      <c r="Y33" s="113">
        <v>1.7464819095E-2</v>
      </c>
      <c r="Z33" s="113">
        <v>1.7844483136000001E-2</v>
      </c>
      <c r="AA33" s="113">
        <v>2.1125475705999999E-2</v>
      </c>
      <c r="AB33" s="113">
        <v>2.0059788134000001E-2</v>
      </c>
      <c r="AC33" s="113">
        <v>2.2940001238E-2</v>
      </c>
      <c r="AD33" s="113">
        <v>2.2939694478000001E-2</v>
      </c>
      <c r="AE33" s="113">
        <v>2.4296186995E-2</v>
      </c>
      <c r="AF33" s="113">
        <v>2.428736158E-2</v>
      </c>
      <c r="AG33" s="113">
        <v>2.4796522966E-2</v>
      </c>
      <c r="AH33" s="113">
        <v>2.4615896923000001E-2</v>
      </c>
      <c r="AI33" s="113">
        <v>2.2870919908000002E-2</v>
      </c>
      <c r="AJ33" s="113">
        <v>2.2632055761999999E-2</v>
      </c>
      <c r="AK33" s="113">
        <v>2.1351109037E-2</v>
      </c>
      <c r="AL33" s="113">
        <v>2.1063103002999999E-2</v>
      </c>
      <c r="AM33" s="113">
        <v>2.1345452423E-2</v>
      </c>
      <c r="AN33" s="113">
        <v>1.9907092014E-2</v>
      </c>
      <c r="AO33" s="113">
        <v>2.2980783123999999E-2</v>
      </c>
      <c r="AP33" s="113">
        <v>2.2943614316000002E-2</v>
      </c>
      <c r="AQ33" s="113">
        <v>2.4292198043999999E-2</v>
      </c>
      <c r="AR33" s="113">
        <v>2.4198704761999999E-2</v>
      </c>
      <c r="AS33" s="113">
        <v>2.4919582010999999E-2</v>
      </c>
      <c r="AT33" s="113">
        <v>2.4794625753999999E-2</v>
      </c>
      <c r="AU33" s="113">
        <v>2.3008719548E-2</v>
      </c>
      <c r="AV33" s="113">
        <v>2.2686475691000001E-2</v>
      </c>
      <c r="AW33" s="113">
        <v>2.1293703396999999E-2</v>
      </c>
      <c r="AX33" s="113">
        <v>2.1692443818E-2</v>
      </c>
      <c r="AY33" s="113">
        <v>2.1719802375999998E-2</v>
      </c>
      <c r="AZ33" s="113">
        <v>2.1108673351000001E-2</v>
      </c>
      <c r="BA33" s="113">
        <v>2.3439648375999999E-2</v>
      </c>
      <c r="BB33" s="113">
        <v>2.3405614721000001E-2</v>
      </c>
      <c r="BC33" s="113">
        <v>2.5418428028000001E-2</v>
      </c>
      <c r="BD33" s="818">
        <v>2.4791815679999999E-2</v>
      </c>
      <c r="BE33" s="818">
        <v>2.615975563E-2</v>
      </c>
      <c r="BF33" s="818">
        <v>2.5719278177E-2</v>
      </c>
      <c r="BG33" s="818">
        <v>2.3971180623E-2</v>
      </c>
      <c r="BH33" s="546">
        <v>2.3775899999999999E-2</v>
      </c>
      <c r="BI33" s="546">
        <v>2.2343700000000001E-2</v>
      </c>
      <c r="BJ33" s="546">
        <v>2.2601099999999999E-2</v>
      </c>
      <c r="BK33" s="546">
        <v>2.27575E-2</v>
      </c>
      <c r="BL33" s="546">
        <v>2.16043E-2</v>
      </c>
      <c r="BM33" s="546">
        <v>2.44797E-2</v>
      </c>
      <c r="BN33" s="546">
        <v>2.4642299999999999E-2</v>
      </c>
      <c r="BO33" s="546">
        <v>2.6639300000000001E-2</v>
      </c>
      <c r="BP33" s="546">
        <v>2.6074199999999999E-2</v>
      </c>
      <c r="BQ33" s="546">
        <v>2.70707E-2</v>
      </c>
      <c r="BR33" s="546">
        <v>2.6803500000000001E-2</v>
      </c>
      <c r="BS33" s="546">
        <v>2.49267E-2</v>
      </c>
      <c r="BT33" s="546">
        <v>2.4617099999999999E-2</v>
      </c>
      <c r="BU33" s="546">
        <v>2.30151E-2</v>
      </c>
      <c r="BV33" s="546">
        <v>2.32372E-2</v>
      </c>
    </row>
    <row r="34" spans="1:74" ht="12" customHeight="1" x14ac:dyDescent="0.2">
      <c r="A34" s="275" t="s">
        <v>41</v>
      </c>
      <c r="B34" s="882" t="s">
        <v>1071</v>
      </c>
      <c r="C34" s="472">
        <v>1.78933E-3</v>
      </c>
      <c r="D34" s="472">
        <v>1.7008990000000001E-3</v>
      </c>
      <c r="E34" s="472">
        <v>1.81565E-3</v>
      </c>
      <c r="F34" s="472">
        <v>1.7492549999999999E-3</v>
      </c>
      <c r="G34" s="472">
        <v>1.800549E-3</v>
      </c>
      <c r="H34" s="472">
        <v>1.7295100000000001E-3</v>
      </c>
      <c r="I34" s="472">
        <v>1.7723859999999999E-3</v>
      </c>
      <c r="J34" s="472">
        <v>1.771833E-3</v>
      </c>
      <c r="K34" s="472">
        <v>1.729752E-3</v>
      </c>
      <c r="L34" s="472">
        <v>1.799641E-3</v>
      </c>
      <c r="M34" s="472">
        <v>1.7540489999999999E-3</v>
      </c>
      <c r="N34" s="472">
        <v>1.8189320000000001E-3</v>
      </c>
      <c r="O34" s="472">
        <v>1.823135E-3</v>
      </c>
      <c r="P34" s="472">
        <v>1.6457170000000001E-3</v>
      </c>
      <c r="Q34" s="472">
        <v>1.731762E-3</v>
      </c>
      <c r="R34" s="472">
        <v>1.746493E-3</v>
      </c>
      <c r="S34" s="472">
        <v>1.847245E-3</v>
      </c>
      <c r="T34" s="472">
        <v>1.756692E-3</v>
      </c>
      <c r="U34" s="472">
        <v>1.807382E-3</v>
      </c>
      <c r="V34" s="472">
        <v>1.814633E-3</v>
      </c>
      <c r="W34" s="472">
        <v>1.7651780000000001E-3</v>
      </c>
      <c r="X34" s="472">
        <v>1.837834E-3</v>
      </c>
      <c r="Y34" s="472">
        <v>1.7691390000000001E-3</v>
      </c>
      <c r="Z34" s="472">
        <v>1.8666010000000001E-3</v>
      </c>
      <c r="AA34" s="472">
        <v>1.6731509999999999E-3</v>
      </c>
      <c r="AB34" s="472">
        <v>1.5112330000000001E-3</v>
      </c>
      <c r="AC34" s="472">
        <v>1.6731509999999999E-3</v>
      </c>
      <c r="AD34" s="472">
        <v>1.619178E-3</v>
      </c>
      <c r="AE34" s="472">
        <v>1.6731509999999999E-3</v>
      </c>
      <c r="AF34" s="472">
        <v>1.619178E-3</v>
      </c>
      <c r="AG34" s="472">
        <v>1.6731509999999999E-3</v>
      </c>
      <c r="AH34" s="472">
        <v>1.6731509999999999E-3</v>
      </c>
      <c r="AI34" s="472">
        <v>1.619178E-3</v>
      </c>
      <c r="AJ34" s="472">
        <v>1.6731509999999999E-3</v>
      </c>
      <c r="AK34" s="472">
        <v>1.619178E-3</v>
      </c>
      <c r="AL34" s="472">
        <v>1.6731509999999999E-3</v>
      </c>
      <c r="AM34" s="472">
        <v>1.6731509999999999E-3</v>
      </c>
      <c r="AN34" s="472">
        <v>1.5112330000000001E-3</v>
      </c>
      <c r="AO34" s="472">
        <v>1.6731509999999999E-3</v>
      </c>
      <c r="AP34" s="472">
        <v>1.619178E-3</v>
      </c>
      <c r="AQ34" s="472">
        <v>1.6731509999999999E-3</v>
      </c>
      <c r="AR34" s="472">
        <v>1.619178E-3</v>
      </c>
      <c r="AS34" s="472">
        <v>1.6731509999999999E-3</v>
      </c>
      <c r="AT34" s="472">
        <v>1.6731509999999999E-3</v>
      </c>
      <c r="AU34" s="472">
        <v>1.619178E-3</v>
      </c>
      <c r="AV34" s="472">
        <v>1.6731509999999999E-3</v>
      </c>
      <c r="AW34" s="472">
        <v>1.619178E-3</v>
      </c>
      <c r="AX34" s="472">
        <v>1.6731509999999999E-3</v>
      </c>
      <c r="AY34" s="472">
        <v>1.6685789999999999E-3</v>
      </c>
      <c r="AZ34" s="472">
        <v>1.560929E-3</v>
      </c>
      <c r="BA34" s="472">
        <v>1.6685789999999999E-3</v>
      </c>
      <c r="BB34" s="472">
        <v>1.6147539999999999E-3</v>
      </c>
      <c r="BC34" s="472">
        <v>1.6685789999999999E-3</v>
      </c>
      <c r="BD34" s="764">
        <v>1.6147539999999999E-3</v>
      </c>
      <c r="BE34" s="764">
        <v>1.64127E-3</v>
      </c>
      <c r="BF34" s="764">
        <v>1.6383700000000001E-3</v>
      </c>
      <c r="BG34" s="764">
        <v>1.6401199999999999E-3</v>
      </c>
      <c r="BH34" s="478">
        <v>1.63711E-3</v>
      </c>
      <c r="BI34" s="478">
        <v>1.63875E-3</v>
      </c>
      <c r="BJ34" s="478">
        <v>1.63562E-3</v>
      </c>
      <c r="BK34" s="478">
        <v>1.63262E-3</v>
      </c>
      <c r="BL34" s="478">
        <v>1.6391400000000001E-3</v>
      </c>
      <c r="BM34" s="478">
        <v>1.63646E-3</v>
      </c>
      <c r="BN34" s="478">
        <v>1.6384399999999999E-3</v>
      </c>
      <c r="BO34" s="478">
        <v>1.6356999999999999E-3</v>
      </c>
      <c r="BP34" s="478">
        <v>1.6375999999999999E-3</v>
      </c>
      <c r="BQ34" s="478">
        <v>1.6372699999999999E-3</v>
      </c>
      <c r="BR34" s="478">
        <v>1.6371700000000001E-3</v>
      </c>
      <c r="BS34" s="478">
        <v>1.6368999999999999E-3</v>
      </c>
      <c r="BT34" s="478">
        <v>1.6368800000000001E-3</v>
      </c>
      <c r="BU34" s="478">
        <v>1.63671E-3</v>
      </c>
      <c r="BV34" s="478">
        <v>1.63681E-3</v>
      </c>
    </row>
    <row r="35" spans="1:74" ht="12" customHeight="1" x14ac:dyDescent="0.2">
      <c r="A35" s="275" t="s">
        <v>570</v>
      </c>
      <c r="B35" s="882" t="s">
        <v>1075</v>
      </c>
      <c r="C35" s="472">
        <v>2.6174756236999998E-3</v>
      </c>
      <c r="D35" s="472">
        <v>2.9702937089000001E-3</v>
      </c>
      <c r="E35" s="472">
        <v>3.8488246711E-3</v>
      </c>
      <c r="F35" s="472">
        <v>4.2435567401000003E-3</v>
      </c>
      <c r="G35" s="472">
        <v>4.6906177762000003E-3</v>
      </c>
      <c r="H35" s="472">
        <v>4.6784025943999996E-3</v>
      </c>
      <c r="I35" s="472">
        <v>4.8602768626000003E-3</v>
      </c>
      <c r="J35" s="472">
        <v>4.6386860580000001E-3</v>
      </c>
      <c r="K35" s="472">
        <v>4.1262500304999998E-3</v>
      </c>
      <c r="L35" s="472">
        <v>3.5979980489000002E-3</v>
      </c>
      <c r="M35" s="472">
        <v>2.8658193914E-3</v>
      </c>
      <c r="N35" s="472">
        <v>2.7370859416E-3</v>
      </c>
      <c r="O35" s="472">
        <v>3.0532666668999999E-3</v>
      </c>
      <c r="P35" s="472">
        <v>3.2933471541E-3</v>
      </c>
      <c r="Q35" s="472">
        <v>4.5454343170000001E-3</v>
      </c>
      <c r="R35" s="472">
        <v>5.0412244043000001E-3</v>
      </c>
      <c r="S35" s="472">
        <v>5.4598609282999998E-3</v>
      </c>
      <c r="T35" s="472">
        <v>5.5102827238999999E-3</v>
      </c>
      <c r="U35" s="472">
        <v>5.6774957679999998E-3</v>
      </c>
      <c r="V35" s="472">
        <v>5.4562868138999998E-3</v>
      </c>
      <c r="W35" s="472">
        <v>4.8724572965999999E-3</v>
      </c>
      <c r="X35" s="472">
        <v>4.2290211322000004E-3</v>
      </c>
      <c r="Y35" s="472">
        <v>3.3548103078999999E-3</v>
      </c>
      <c r="Z35" s="472">
        <v>3.1515090584999998E-3</v>
      </c>
      <c r="AA35" s="472">
        <v>3.5761701645E-3</v>
      </c>
      <c r="AB35" s="472">
        <v>3.9515085107999998E-3</v>
      </c>
      <c r="AC35" s="472">
        <v>5.3787992805999999E-3</v>
      </c>
      <c r="AD35" s="472">
        <v>5.8962555679E-3</v>
      </c>
      <c r="AE35" s="472">
        <v>6.4373992591999999E-3</v>
      </c>
      <c r="AF35" s="472">
        <v>6.4588381723000004E-3</v>
      </c>
      <c r="AG35" s="472">
        <v>6.7072667248000003E-3</v>
      </c>
      <c r="AH35" s="472">
        <v>6.3827005933000001E-3</v>
      </c>
      <c r="AI35" s="472">
        <v>5.6920446382999999E-3</v>
      </c>
      <c r="AJ35" s="472">
        <v>4.8963728474000004E-3</v>
      </c>
      <c r="AK35" s="472">
        <v>3.8412513343999998E-3</v>
      </c>
      <c r="AL35" s="472">
        <v>3.5376657478999999E-3</v>
      </c>
      <c r="AM35" s="472">
        <v>3.8899199590999999E-3</v>
      </c>
      <c r="AN35" s="472">
        <v>4.3321333518999998E-3</v>
      </c>
      <c r="AO35" s="472">
        <v>5.8455141908000004E-3</v>
      </c>
      <c r="AP35" s="472">
        <v>6.4752951354000001E-3</v>
      </c>
      <c r="AQ35" s="472">
        <v>7.0723476061999996E-3</v>
      </c>
      <c r="AR35" s="472">
        <v>7.0395062191000004E-3</v>
      </c>
      <c r="AS35" s="472">
        <v>7.3243153206000002E-3</v>
      </c>
      <c r="AT35" s="472">
        <v>6.9840407744000002E-3</v>
      </c>
      <c r="AU35" s="472">
        <v>6.2246996694E-3</v>
      </c>
      <c r="AV35" s="472">
        <v>5.3861171060999996E-3</v>
      </c>
      <c r="AW35" s="472">
        <v>4.3014820594000002E-3</v>
      </c>
      <c r="AX35" s="472">
        <v>3.9125766149999998E-3</v>
      </c>
      <c r="AY35" s="472">
        <v>4.2672598836000003E-3</v>
      </c>
      <c r="AZ35" s="472">
        <v>4.9629287763000001E-3</v>
      </c>
      <c r="BA35" s="472">
        <v>6.5367721760999998E-3</v>
      </c>
      <c r="BB35" s="472">
        <v>7.1548571703000004E-3</v>
      </c>
      <c r="BC35" s="472">
        <v>7.9584894575000006E-3</v>
      </c>
      <c r="BD35" s="764">
        <v>8.0378608651999993E-3</v>
      </c>
      <c r="BE35" s="764">
        <v>8.3427930248999999E-3</v>
      </c>
      <c r="BF35" s="764">
        <v>8.0181100000000002E-3</v>
      </c>
      <c r="BG35" s="764">
        <v>7.2199400000000002E-3</v>
      </c>
      <c r="BH35" s="478">
        <v>6.4039800000000001E-3</v>
      </c>
      <c r="BI35" s="478">
        <v>5.1016300000000002E-3</v>
      </c>
      <c r="BJ35" s="478">
        <v>4.8476400000000003E-3</v>
      </c>
      <c r="BK35" s="478">
        <v>5.2286099999999999E-3</v>
      </c>
      <c r="BL35" s="478">
        <v>5.7391100000000004E-3</v>
      </c>
      <c r="BM35" s="478">
        <v>7.6888E-3</v>
      </c>
      <c r="BN35" s="478">
        <v>8.4300299999999998E-3</v>
      </c>
      <c r="BO35" s="478">
        <v>9.1744400000000007E-3</v>
      </c>
      <c r="BP35" s="478">
        <v>9.2002400000000002E-3</v>
      </c>
      <c r="BQ35" s="478">
        <v>9.5207799999999995E-3</v>
      </c>
      <c r="BR35" s="478">
        <v>9.1190400000000001E-3</v>
      </c>
      <c r="BS35" s="478">
        <v>8.1865299999999992E-3</v>
      </c>
      <c r="BT35" s="478">
        <v>7.2477000000000001E-3</v>
      </c>
      <c r="BU35" s="478">
        <v>5.7665800000000003E-3</v>
      </c>
      <c r="BV35" s="478">
        <v>5.46927E-3</v>
      </c>
    </row>
    <row r="36" spans="1:74" ht="12" customHeight="1" x14ac:dyDescent="0.2">
      <c r="A36" s="255" t="s">
        <v>495</v>
      </c>
      <c r="B36" s="882" t="s">
        <v>1431</v>
      </c>
      <c r="C36" s="472">
        <v>3.3092400000000002E-3</v>
      </c>
      <c r="D36" s="472">
        <v>3.0422800000000001E-3</v>
      </c>
      <c r="E36" s="472">
        <v>3.35739E-3</v>
      </c>
      <c r="F36" s="472">
        <v>3.0987900000000001E-3</v>
      </c>
      <c r="G36" s="472">
        <v>3.2196999999999998E-3</v>
      </c>
      <c r="H36" s="472">
        <v>3.05113E-3</v>
      </c>
      <c r="I36" s="472">
        <v>3.2652599999999999E-3</v>
      </c>
      <c r="J36" s="472">
        <v>3.2611300000000001E-3</v>
      </c>
      <c r="K36" s="472">
        <v>3.0693500000000002E-3</v>
      </c>
      <c r="L36" s="472">
        <v>3.09574E-3</v>
      </c>
      <c r="M36" s="472">
        <v>3.0224100000000001E-3</v>
      </c>
      <c r="N36" s="472">
        <v>3.0612399999999998E-3</v>
      </c>
      <c r="O36" s="472">
        <v>3.4265599999999999E-3</v>
      </c>
      <c r="P36" s="472">
        <v>2.8948400000000001E-3</v>
      </c>
      <c r="Q36" s="472">
        <v>3.31861E-3</v>
      </c>
      <c r="R36" s="472">
        <v>3.2242400000000002E-3</v>
      </c>
      <c r="S36" s="472">
        <v>3.1489299999999999E-3</v>
      </c>
      <c r="T36" s="472">
        <v>3.2198399999999999E-3</v>
      </c>
      <c r="U36" s="472">
        <v>3.5197800000000001E-3</v>
      </c>
      <c r="V36" s="472">
        <v>3.4868E-3</v>
      </c>
      <c r="W36" s="472">
        <v>3.3627499999999999E-3</v>
      </c>
      <c r="X36" s="472">
        <v>3.1127799999999999E-3</v>
      </c>
      <c r="Y36" s="472">
        <v>3.2176100000000001E-3</v>
      </c>
      <c r="Z36" s="472">
        <v>3.3734099999999999E-3</v>
      </c>
      <c r="AA36" s="472">
        <v>6.2699299999999999E-3</v>
      </c>
      <c r="AB36" s="472">
        <v>5.82243E-3</v>
      </c>
      <c r="AC36" s="472">
        <v>6.1109600000000004E-3</v>
      </c>
      <c r="AD36" s="472">
        <v>6.1106099999999998E-3</v>
      </c>
      <c r="AE36" s="472">
        <v>6.2791499999999998E-3</v>
      </c>
      <c r="AF36" s="472">
        <v>6.4127699999999999E-3</v>
      </c>
      <c r="AG36" s="472">
        <v>6.5400600000000003E-3</v>
      </c>
      <c r="AH36" s="472">
        <v>6.4406999999999997E-3</v>
      </c>
      <c r="AI36" s="472">
        <v>6.2039E-3</v>
      </c>
      <c r="AJ36" s="472">
        <v>6.3521200000000002E-3</v>
      </c>
      <c r="AK36" s="472">
        <v>6.3671600000000002E-3</v>
      </c>
      <c r="AL36" s="472">
        <v>6.14928E-3</v>
      </c>
      <c r="AM36" s="472">
        <v>6.1263899999999998E-3</v>
      </c>
      <c r="AN36" s="472">
        <v>5.4535499999999997E-3</v>
      </c>
      <c r="AO36" s="472">
        <v>5.6848799999999998E-3</v>
      </c>
      <c r="AP36" s="472">
        <v>5.5566699999999997E-3</v>
      </c>
      <c r="AQ36" s="472">
        <v>5.8930900000000001E-3</v>
      </c>
      <c r="AR36" s="472">
        <v>5.9209700000000002E-3</v>
      </c>
      <c r="AS36" s="472">
        <v>6.2868899999999998E-3</v>
      </c>
      <c r="AT36" s="472">
        <v>6.2222299999999996E-3</v>
      </c>
      <c r="AU36" s="472">
        <v>5.7377599999999997E-3</v>
      </c>
      <c r="AV36" s="472">
        <v>5.8140500000000003E-3</v>
      </c>
      <c r="AW36" s="472">
        <v>5.9468500000000001E-3</v>
      </c>
      <c r="AX36" s="472">
        <v>6.3961199999999999E-3</v>
      </c>
      <c r="AY36" s="472">
        <v>6.2331900000000004E-3</v>
      </c>
      <c r="AZ36" s="472">
        <v>5.6318399999999999E-3</v>
      </c>
      <c r="BA36" s="472">
        <v>5.7316299999999997E-3</v>
      </c>
      <c r="BB36" s="472">
        <v>5.59502E-3</v>
      </c>
      <c r="BC36" s="472">
        <v>5.9478500000000002E-3</v>
      </c>
      <c r="BD36" s="764">
        <v>5.7053399999999997E-3</v>
      </c>
      <c r="BE36" s="764">
        <v>6.3403799999999996E-3</v>
      </c>
      <c r="BF36" s="764">
        <v>6.1265800000000004E-3</v>
      </c>
      <c r="BG36" s="764">
        <v>5.6480699999999998E-3</v>
      </c>
      <c r="BH36" s="478">
        <v>6.012E-3</v>
      </c>
      <c r="BI36" s="478">
        <v>6.1560800000000004E-3</v>
      </c>
      <c r="BJ36" s="478">
        <v>6.4153600000000002E-3</v>
      </c>
      <c r="BK36" s="478">
        <v>6.19923E-3</v>
      </c>
      <c r="BL36" s="478">
        <v>5.3909800000000001E-3</v>
      </c>
      <c r="BM36" s="478">
        <v>5.6071799999999998E-3</v>
      </c>
      <c r="BN36" s="478">
        <v>5.5377500000000001E-3</v>
      </c>
      <c r="BO36" s="478">
        <v>6.0959100000000004E-3</v>
      </c>
      <c r="BP36" s="478">
        <v>5.7192099999999997E-3</v>
      </c>
      <c r="BQ36" s="478">
        <v>5.9173200000000002E-3</v>
      </c>
      <c r="BR36" s="478">
        <v>6.1325599999999996E-3</v>
      </c>
      <c r="BS36" s="478">
        <v>5.6617000000000004E-3</v>
      </c>
      <c r="BT36" s="478">
        <v>6.0353100000000003E-3</v>
      </c>
      <c r="BU36" s="478">
        <v>6.1647300000000002E-3</v>
      </c>
      <c r="BV36" s="478">
        <v>6.4062700000000004E-3</v>
      </c>
    </row>
    <row r="37" spans="1:74" ht="12" customHeight="1" x14ac:dyDescent="0.2">
      <c r="A37" s="255" t="s">
        <v>12</v>
      </c>
      <c r="B37" s="882" t="s">
        <v>1432</v>
      </c>
      <c r="C37" s="472">
        <v>7.2019670000000001E-3</v>
      </c>
      <c r="D37" s="472">
        <v>6.7340439999999998E-3</v>
      </c>
      <c r="E37" s="472">
        <v>7.0548670000000003E-3</v>
      </c>
      <c r="F37" s="472">
        <v>6.7002809999999998E-3</v>
      </c>
      <c r="G37" s="472">
        <v>7.0208570000000001E-3</v>
      </c>
      <c r="H37" s="472">
        <v>6.9029310000000002E-3</v>
      </c>
      <c r="I37" s="472">
        <v>7.0088069999999997E-3</v>
      </c>
      <c r="J37" s="472">
        <v>7.0035269999999998E-3</v>
      </c>
      <c r="K37" s="472">
        <v>6.6648610000000002E-3</v>
      </c>
      <c r="L37" s="472">
        <v>6.918937E-3</v>
      </c>
      <c r="M37" s="472">
        <v>6.7369309999999998E-3</v>
      </c>
      <c r="N37" s="472">
        <v>7.0023569999999999E-3</v>
      </c>
      <c r="O37" s="472">
        <v>6.981681E-3</v>
      </c>
      <c r="P37" s="472">
        <v>6.4510319999999998E-3</v>
      </c>
      <c r="Q37" s="472">
        <v>6.970291E-3</v>
      </c>
      <c r="R37" s="472">
        <v>6.6819949999999996E-3</v>
      </c>
      <c r="S37" s="472">
        <v>6.8570710000000002E-3</v>
      </c>
      <c r="T37" s="472">
        <v>6.8442249999999998E-3</v>
      </c>
      <c r="U37" s="472">
        <v>7.1057710000000003E-3</v>
      </c>
      <c r="V37" s="472">
        <v>7.1121910000000003E-3</v>
      </c>
      <c r="W37" s="472">
        <v>6.8767350000000001E-3</v>
      </c>
      <c r="X37" s="472">
        <v>6.9804710000000002E-3</v>
      </c>
      <c r="Y37" s="472">
        <v>6.7544750000000002E-3</v>
      </c>
      <c r="Z37" s="472">
        <v>7.088011E-3</v>
      </c>
      <c r="AA37" s="472">
        <v>7.0719010000000002E-3</v>
      </c>
      <c r="AB37" s="472">
        <v>6.4164720000000003E-3</v>
      </c>
      <c r="AC37" s="472">
        <v>6.9853609999999998E-3</v>
      </c>
      <c r="AD37" s="472">
        <v>6.7164950000000003E-3</v>
      </c>
      <c r="AE37" s="472">
        <v>7.0725909999999996E-3</v>
      </c>
      <c r="AF37" s="472">
        <v>6.9676549999999997E-3</v>
      </c>
      <c r="AG37" s="472">
        <v>7.1341410000000001E-3</v>
      </c>
      <c r="AH37" s="472">
        <v>7.2333709999999997E-3</v>
      </c>
      <c r="AI37" s="472">
        <v>6.7519549999999996E-3</v>
      </c>
      <c r="AJ37" s="472">
        <v>6.8789610000000003E-3</v>
      </c>
      <c r="AK37" s="472">
        <v>6.7941249999999998E-3</v>
      </c>
      <c r="AL37" s="472">
        <v>7.0216410000000003E-3</v>
      </c>
      <c r="AM37" s="472">
        <v>7.0126809999999998E-3</v>
      </c>
      <c r="AN37" s="472">
        <v>6.2507420000000001E-3</v>
      </c>
      <c r="AO37" s="472">
        <v>6.9663310000000001E-3</v>
      </c>
      <c r="AP37" s="472">
        <v>6.6809549999999997E-3</v>
      </c>
      <c r="AQ37" s="472">
        <v>6.7933109999999998E-3</v>
      </c>
      <c r="AR37" s="472">
        <v>6.7944549999999996E-3</v>
      </c>
      <c r="AS37" s="472">
        <v>6.8750310000000002E-3</v>
      </c>
      <c r="AT37" s="472">
        <v>6.9942709999999998E-3</v>
      </c>
      <c r="AU37" s="472">
        <v>6.8103749999999996E-3</v>
      </c>
      <c r="AV37" s="472">
        <v>6.9337110000000004E-3</v>
      </c>
      <c r="AW37" s="472">
        <v>6.7074350000000003E-3</v>
      </c>
      <c r="AX37" s="472">
        <v>7.0026910000000001E-3</v>
      </c>
      <c r="AY37" s="472">
        <v>7.053447E-3</v>
      </c>
      <c r="AZ37" s="472">
        <v>6.4141240000000002E-3</v>
      </c>
      <c r="BA37" s="472">
        <v>6.7682369999999999E-3</v>
      </c>
      <c r="BB37" s="472">
        <v>6.5288109999999998E-3</v>
      </c>
      <c r="BC37" s="472">
        <v>6.8501170000000002E-3</v>
      </c>
      <c r="BD37" s="764">
        <v>6.7435209999999997E-3</v>
      </c>
      <c r="BE37" s="764">
        <v>6.9567300000000004E-3</v>
      </c>
      <c r="BF37" s="764">
        <v>7.0718700000000001E-3</v>
      </c>
      <c r="BG37" s="764">
        <v>6.8161000000000003E-3</v>
      </c>
      <c r="BH37" s="478">
        <v>6.9166200000000001E-3</v>
      </c>
      <c r="BI37" s="478">
        <v>6.7195400000000004E-3</v>
      </c>
      <c r="BJ37" s="478">
        <v>6.9850600000000004E-3</v>
      </c>
      <c r="BK37" s="478">
        <v>7.1183499999999999E-3</v>
      </c>
      <c r="BL37" s="478">
        <v>6.4093500000000003E-3</v>
      </c>
      <c r="BM37" s="478">
        <v>6.77817E-3</v>
      </c>
      <c r="BN37" s="478">
        <v>6.4682300000000002E-3</v>
      </c>
      <c r="BO37" s="478">
        <v>6.7981099999999996E-3</v>
      </c>
      <c r="BP37" s="478">
        <v>6.7228000000000001E-3</v>
      </c>
      <c r="BQ37" s="478">
        <v>7.1918099999999999E-3</v>
      </c>
      <c r="BR37" s="478">
        <v>7.0719700000000003E-3</v>
      </c>
      <c r="BS37" s="478">
        <v>6.8155100000000003E-3</v>
      </c>
      <c r="BT37" s="478">
        <v>6.9175299999999999E-3</v>
      </c>
      <c r="BU37" s="478">
        <v>6.7195700000000002E-3</v>
      </c>
      <c r="BV37" s="478">
        <v>6.9869499999999996E-3</v>
      </c>
    </row>
    <row r="38" spans="1:74" ht="12" customHeight="1" x14ac:dyDescent="0.2">
      <c r="A38" s="275"/>
      <c r="B38" s="319"/>
      <c r="C38" s="540"/>
      <c r="D38" s="540"/>
      <c r="E38" s="540"/>
      <c r="F38" s="540"/>
      <c r="G38" s="540"/>
      <c r="H38" s="540"/>
      <c r="I38" s="540"/>
      <c r="J38" s="540"/>
      <c r="K38" s="540"/>
      <c r="L38" s="540"/>
      <c r="M38" s="540"/>
      <c r="N38" s="540"/>
      <c r="O38" s="540"/>
      <c r="P38" s="540"/>
      <c r="Q38" s="540"/>
      <c r="R38" s="540"/>
      <c r="S38" s="540"/>
      <c r="T38" s="540"/>
      <c r="U38" s="540"/>
      <c r="V38" s="540"/>
      <c r="W38" s="540"/>
      <c r="X38" s="540"/>
      <c r="Y38" s="540"/>
      <c r="Z38" s="540"/>
      <c r="AA38" s="540"/>
      <c r="AB38" s="540"/>
      <c r="AC38" s="540"/>
      <c r="AD38" s="540"/>
      <c r="AE38" s="540"/>
      <c r="AF38" s="540"/>
      <c r="AG38" s="540"/>
      <c r="AH38" s="540"/>
      <c r="AI38" s="540"/>
      <c r="AJ38" s="540"/>
      <c r="AK38" s="540"/>
      <c r="AL38" s="540"/>
      <c r="AM38" s="540"/>
      <c r="AN38" s="540"/>
      <c r="AO38" s="540"/>
      <c r="AP38" s="540"/>
      <c r="AQ38" s="540"/>
      <c r="AR38" s="540"/>
      <c r="AS38" s="540"/>
      <c r="AT38" s="540"/>
      <c r="AU38" s="540"/>
      <c r="AV38" s="540"/>
      <c r="AW38" s="540"/>
      <c r="AX38" s="540"/>
      <c r="AY38" s="540"/>
      <c r="AZ38" s="540"/>
      <c r="BA38" s="540"/>
      <c r="BB38" s="540"/>
      <c r="BC38" s="540"/>
      <c r="BD38" s="819"/>
      <c r="BE38" s="819"/>
      <c r="BF38" s="819"/>
      <c r="BG38" s="819"/>
      <c r="BH38" s="536"/>
      <c r="BI38" s="536"/>
      <c r="BJ38" s="536"/>
      <c r="BK38" s="536"/>
      <c r="BL38" s="536"/>
      <c r="BM38" s="536"/>
      <c r="BN38" s="536"/>
      <c r="BO38" s="536"/>
      <c r="BP38" s="536"/>
      <c r="BQ38" s="536"/>
      <c r="BR38" s="536"/>
      <c r="BS38" s="536"/>
      <c r="BT38" s="536"/>
      <c r="BU38" s="536"/>
      <c r="BV38" s="536"/>
    </row>
    <row r="39" spans="1:74" s="93" customFormat="1" ht="12" customHeight="1" x14ac:dyDescent="0.2">
      <c r="A39" s="547" t="s">
        <v>14</v>
      </c>
      <c r="B39" s="545" t="s">
        <v>1064</v>
      </c>
      <c r="C39" s="113">
        <v>4.0946049999999998E-2</v>
      </c>
      <c r="D39" s="113">
        <v>3.9987865999999997E-2</v>
      </c>
      <c r="E39" s="113">
        <v>4.4958799000000001E-2</v>
      </c>
      <c r="F39" s="113">
        <v>4.5414569000000002E-2</v>
      </c>
      <c r="G39" s="113">
        <v>4.8197463000000003E-2</v>
      </c>
      <c r="H39" s="113">
        <v>4.714923E-2</v>
      </c>
      <c r="I39" s="113">
        <v>4.8655047E-2</v>
      </c>
      <c r="J39" s="113">
        <v>4.7850957E-2</v>
      </c>
      <c r="K39" s="113">
        <v>4.5032147000000002E-2</v>
      </c>
      <c r="L39" s="113">
        <v>4.4638736999999998E-2</v>
      </c>
      <c r="M39" s="113">
        <v>4.1409148E-2</v>
      </c>
      <c r="N39" s="113">
        <v>4.1655496E-2</v>
      </c>
      <c r="O39" s="113">
        <v>4.1969142000000001E-2</v>
      </c>
      <c r="P39" s="113">
        <v>3.9426793000000002E-2</v>
      </c>
      <c r="Q39" s="113">
        <v>4.6856796999999999E-2</v>
      </c>
      <c r="R39" s="113">
        <v>4.7394082999999997E-2</v>
      </c>
      <c r="S39" s="113">
        <v>5.0067089000000002E-2</v>
      </c>
      <c r="T39" s="113">
        <v>4.9164373999999997E-2</v>
      </c>
      <c r="U39" s="113">
        <v>5.0421239E-2</v>
      </c>
      <c r="V39" s="113">
        <v>4.9401704999999997E-2</v>
      </c>
      <c r="W39" s="113">
        <v>4.6407692E-2</v>
      </c>
      <c r="X39" s="113">
        <v>4.5582315999999998E-2</v>
      </c>
      <c r="Y39" s="113">
        <v>4.2959384000000003E-2</v>
      </c>
      <c r="Z39" s="113">
        <v>4.2903570000000002E-2</v>
      </c>
      <c r="AA39" s="113">
        <v>5.0103096E-2</v>
      </c>
      <c r="AB39" s="113">
        <v>4.7422987E-2</v>
      </c>
      <c r="AC39" s="113">
        <v>5.5761371999999997E-2</v>
      </c>
      <c r="AD39" s="113">
        <v>5.6373599000000003E-2</v>
      </c>
      <c r="AE39" s="113">
        <v>5.9515591999999999E-2</v>
      </c>
      <c r="AF39" s="113">
        <v>5.8209402E-2</v>
      </c>
      <c r="AG39" s="113">
        <v>6.0107384E-2</v>
      </c>
      <c r="AH39" s="113">
        <v>5.9387556000000001E-2</v>
      </c>
      <c r="AI39" s="113">
        <v>5.6022455999999998E-2</v>
      </c>
      <c r="AJ39" s="113">
        <v>5.5840380000000002E-2</v>
      </c>
      <c r="AK39" s="113">
        <v>5.1439882999999999E-2</v>
      </c>
      <c r="AL39" s="113">
        <v>5.1559493999999997E-2</v>
      </c>
      <c r="AM39" s="113">
        <v>5.4148713000000001E-2</v>
      </c>
      <c r="AN39" s="113">
        <v>5.1396778999999997E-2</v>
      </c>
      <c r="AO39" s="113">
        <v>6.0468107E-2</v>
      </c>
      <c r="AP39" s="113">
        <v>6.166336E-2</v>
      </c>
      <c r="AQ39" s="113">
        <v>6.5716181999999998E-2</v>
      </c>
      <c r="AR39" s="113">
        <v>6.3839049999999994E-2</v>
      </c>
      <c r="AS39" s="113">
        <v>6.6229948999999996E-2</v>
      </c>
      <c r="AT39" s="113">
        <v>6.5804901999999998E-2</v>
      </c>
      <c r="AU39" s="113">
        <v>6.133106E-2</v>
      </c>
      <c r="AV39" s="113">
        <v>6.1336908000000002E-2</v>
      </c>
      <c r="AW39" s="113">
        <v>5.6486645000000002E-2</v>
      </c>
      <c r="AX39" s="113">
        <v>5.6268011999999999E-2</v>
      </c>
      <c r="AY39" s="113">
        <v>5.2316002E-2</v>
      </c>
      <c r="AZ39" s="113">
        <v>5.1684846E-2</v>
      </c>
      <c r="BA39" s="113">
        <v>5.9487419E-2</v>
      </c>
      <c r="BB39" s="113">
        <v>6.0883101000000002E-2</v>
      </c>
      <c r="BC39" s="113">
        <v>6.4236750999999995E-2</v>
      </c>
      <c r="BD39" s="818">
        <v>6.2929648000000005E-2</v>
      </c>
      <c r="BE39" s="818">
        <v>6.8902610000000003E-2</v>
      </c>
      <c r="BF39" s="818">
        <v>6.7756479999999994E-2</v>
      </c>
      <c r="BG39" s="818">
        <v>6.3476190000000002E-2</v>
      </c>
      <c r="BH39" s="546">
        <v>6.2268799999999999E-2</v>
      </c>
      <c r="BI39" s="546">
        <v>5.7135699999999998E-2</v>
      </c>
      <c r="BJ39" s="546">
        <v>5.6722300000000003E-2</v>
      </c>
      <c r="BK39" s="546">
        <v>5.3005200000000002E-2</v>
      </c>
      <c r="BL39" s="546">
        <v>5.2376100000000002E-2</v>
      </c>
      <c r="BM39" s="546">
        <v>6.1085399999999998E-2</v>
      </c>
      <c r="BN39" s="546">
        <v>6.2817600000000001E-2</v>
      </c>
      <c r="BO39" s="546">
        <v>6.6611000000000004E-2</v>
      </c>
      <c r="BP39" s="546">
        <v>6.5697400000000003E-2</v>
      </c>
      <c r="BQ39" s="546">
        <v>7.1760900000000002E-2</v>
      </c>
      <c r="BR39" s="546">
        <v>7.0554699999999998E-2</v>
      </c>
      <c r="BS39" s="546">
        <v>6.5951700000000002E-2</v>
      </c>
      <c r="BT39" s="546">
        <v>6.4426999999999998E-2</v>
      </c>
      <c r="BU39" s="546">
        <v>5.8849800000000001E-2</v>
      </c>
      <c r="BV39" s="546">
        <v>5.8276500000000002E-2</v>
      </c>
    </row>
    <row r="40" spans="1:74" ht="12" customHeight="1" x14ac:dyDescent="0.2">
      <c r="A40" s="275" t="s">
        <v>317</v>
      </c>
      <c r="B40" s="882" t="s">
        <v>1071</v>
      </c>
      <c r="C40" s="472">
        <v>3.3540979999999998E-3</v>
      </c>
      <c r="D40" s="472">
        <v>3.1377050000000002E-3</v>
      </c>
      <c r="E40" s="472">
        <v>3.3540979999999998E-3</v>
      </c>
      <c r="F40" s="472">
        <v>3.2459020000000002E-3</v>
      </c>
      <c r="G40" s="472">
        <v>3.3540979999999998E-3</v>
      </c>
      <c r="H40" s="472">
        <v>3.2459020000000002E-3</v>
      </c>
      <c r="I40" s="472">
        <v>3.3540979999999998E-3</v>
      </c>
      <c r="J40" s="472">
        <v>3.3540979999999998E-3</v>
      </c>
      <c r="K40" s="472">
        <v>3.2459020000000002E-3</v>
      </c>
      <c r="L40" s="472">
        <v>3.3540979999999998E-3</v>
      </c>
      <c r="M40" s="472">
        <v>3.2459020000000002E-3</v>
      </c>
      <c r="N40" s="472">
        <v>3.3540979999999998E-3</v>
      </c>
      <c r="O40" s="472">
        <v>3.3632879999999999E-3</v>
      </c>
      <c r="P40" s="472">
        <v>3.0378079999999999E-3</v>
      </c>
      <c r="Q40" s="472">
        <v>3.3632879999999999E-3</v>
      </c>
      <c r="R40" s="472">
        <v>3.254795E-3</v>
      </c>
      <c r="S40" s="472">
        <v>3.3632879999999999E-3</v>
      </c>
      <c r="T40" s="472">
        <v>3.254795E-3</v>
      </c>
      <c r="U40" s="472">
        <v>3.3632879999999999E-3</v>
      </c>
      <c r="V40" s="472">
        <v>3.3632879999999999E-3</v>
      </c>
      <c r="W40" s="472">
        <v>3.254795E-3</v>
      </c>
      <c r="X40" s="472">
        <v>3.3632879999999999E-3</v>
      </c>
      <c r="Y40" s="472">
        <v>3.254795E-3</v>
      </c>
      <c r="Z40" s="472">
        <v>3.3632879999999999E-3</v>
      </c>
      <c r="AA40" s="472">
        <v>3.3632879999999999E-3</v>
      </c>
      <c r="AB40" s="472">
        <v>3.0378079999999999E-3</v>
      </c>
      <c r="AC40" s="472">
        <v>3.3632879999999999E-3</v>
      </c>
      <c r="AD40" s="472">
        <v>3.254795E-3</v>
      </c>
      <c r="AE40" s="472">
        <v>3.3632879999999999E-3</v>
      </c>
      <c r="AF40" s="472">
        <v>3.254795E-3</v>
      </c>
      <c r="AG40" s="472">
        <v>3.3632879999999999E-3</v>
      </c>
      <c r="AH40" s="472">
        <v>3.3632879999999999E-3</v>
      </c>
      <c r="AI40" s="472">
        <v>3.254795E-3</v>
      </c>
      <c r="AJ40" s="472">
        <v>3.3632879999999999E-3</v>
      </c>
      <c r="AK40" s="472">
        <v>3.254795E-3</v>
      </c>
      <c r="AL40" s="472">
        <v>3.3632879999999999E-3</v>
      </c>
      <c r="AM40" s="472">
        <v>3.3632879999999999E-3</v>
      </c>
      <c r="AN40" s="472">
        <v>3.0378079999999999E-3</v>
      </c>
      <c r="AO40" s="472">
        <v>3.3632879999999999E-3</v>
      </c>
      <c r="AP40" s="472">
        <v>3.254795E-3</v>
      </c>
      <c r="AQ40" s="472">
        <v>3.3632879999999999E-3</v>
      </c>
      <c r="AR40" s="472">
        <v>3.254795E-3</v>
      </c>
      <c r="AS40" s="472">
        <v>3.3632879999999999E-3</v>
      </c>
      <c r="AT40" s="472">
        <v>3.3632879999999999E-3</v>
      </c>
      <c r="AU40" s="472">
        <v>3.254795E-3</v>
      </c>
      <c r="AV40" s="472">
        <v>3.3632879999999999E-3</v>
      </c>
      <c r="AW40" s="472">
        <v>3.254795E-3</v>
      </c>
      <c r="AX40" s="472">
        <v>3.3632879999999999E-3</v>
      </c>
      <c r="AY40" s="472">
        <v>3.3540979999999998E-3</v>
      </c>
      <c r="AZ40" s="472">
        <v>3.1377050000000002E-3</v>
      </c>
      <c r="BA40" s="472">
        <v>3.3540979999999998E-3</v>
      </c>
      <c r="BB40" s="472">
        <v>3.2459020000000002E-3</v>
      </c>
      <c r="BC40" s="472">
        <v>3.3540979999999998E-3</v>
      </c>
      <c r="BD40" s="764">
        <v>3.2459020000000002E-3</v>
      </c>
      <c r="BE40" s="764">
        <v>3.2992099999999999E-3</v>
      </c>
      <c r="BF40" s="764">
        <v>3.2933799999999998E-3</v>
      </c>
      <c r="BG40" s="764">
        <v>3.2968899999999998E-3</v>
      </c>
      <c r="BH40" s="478">
        <v>3.2908500000000001E-3</v>
      </c>
      <c r="BI40" s="478">
        <v>3.2941300000000001E-3</v>
      </c>
      <c r="BJ40" s="478">
        <v>3.2878400000000002E-3</v>
      </c>
      <c r="BK40" s="478">
        <v>3.28182E-3</v>
      </c>
      <c r="BL40" s="478">
        <v>3.2949199999999998E-3</v>
      </c>
      <c r="BM40" s="478">
        <v>3.2895400000000001E-3</v>
      </c>
      <c r="BN40" s="478">
        <v>3.2935099999999999E-3</v>
      </c>
      <c r="BO40" s="478">
        <v>3.2880000000000001E-3</v>
      </c>
      <c r="BP40" s="478">
        <v>3.2918299999999999E-3</v>
      </c>
      <c r="BQ40" s="478">
        <v>3.29116E-3</v>
      </c>
      <c r="BR40" s="478">
        <v>3.29095E-3</v>
      </c>
      <c r="BS40" s="478">
        <v>3.2904100000000001E-3</v>
      </c>
      <c r="BT40" s="478">
        <v>3.2903699999999999E-3</v>
      </c>
      <c r="BU40" s="478">
        <v>3.2900300000000002E-3</v>
      </c>
      <c r="BV40" s="478">
        <v>3.2902299999999999E-3</v>
      </c>
    </row>
    <row r="41" spans="1:74" ht="12" customHeight="1" x14ac:dyDescent="0.2">
      <c r="A41" s="275" t="s">
        <v>13</v>
      </c>
      <c r="B41" s="882" t="s">
        <v>1076</v>
      </c>
      <c r="C41" s="472">
        <v>8.3629329999999995E-3</v>
      </c>
      <c r="D41" s="472">
        <v>9.5068849999999996E-3</v>
      </c>
      <c r="E41" s="472">
        <v>1.2375682000000001E-2</v>
      </c>
      <c r="F41" s="472">
        <v>1.3882518999999999E-2</v>
      </c>
      <c r="G41" s="472">
        <v>1.5614345999999999E-2</v>
      </c>
      <c r="H41" s="472">
        <v>1.561718E-2</v>
      </c>
      <c r="I41" s="472">
        <v>1.6071930000000002E-2</v>
      </c>
      <c r="J41" s="472">
        <v>1.526784E-2</v>
      </c>
      <c r="K41" s="472">
        <v>1.3500097000000001E-2</v>
      </c>
      <c r="L41" s="472">
        <v>1.205562E-2</v>
      </c>
      <c r="M41" s="472">
        <v>9.8770980000000008E-3</v>
      </c>
      <c r="N41" s="472">
        <v>9.0723790000000002E-3</v>
      </c>
      <c r="O41" s="472">
        <v>9.3793149999999992E-3</v>
      </c>
      <c r="P41" s="472">
        <v>9.9908210000000004E-3</v>
      </c>
      <c r="Q41" s="472">
        <v>1.426697E-2</v>
      </c>
      <c r="R41" s="472">
        <v>1.5855540000000001E-2</v>
      </c>
      <c r="S41" s="472">
        <v>1.7477262E-2</v>
      </c>
      <c r="T41" s="472">
        <v>1.7625831000000002E-2</v>
      </c>
      <c r="U41" s="472">
        <v>1.7831412000000001E-2</v>
      </c>
      <c r="V41" s="472">
        <v>1.6811877999999999E-2</v>
      </c>
      <c r="W41" s="472">
        <v>1.4869149E-2</v>
      </c>
      <c r="X41" s="472">
        <v>1.2992488999999999E-2</v>
      </c>
      <c r="Y41" s="472">
        <v>1.1420840999999999E-2</v>
      </c>
      <c r="Z41" s="472">
        <v>1.0313743E-2</v>
      </c>
      <c r="AA41" s="472">
        <v>1.0857573000000001E-2</v>
      </c>
      <c r="AB41" s="472">
        <v>1.1975418E-2</v>
      </c>
      <c r="AC41" s="472">
        <v>1.6515848999999999E-2</v>
      </c>
      <c r="AD41" s="472">
        <v>1.839406E-2</v>
      </c>
      <c r="AE41" s="472">
        <v>2.0270069000000002E-2</v>
      </c>
      <c r="AF41" s="472">
        <v>2.0229863000000001E-2</v>
      </c>
      <c r="AG41" s="472">
        <v>2.0861860999999999E-2</v>
      </c>
      <c r="AH41" s="472">
        <v>2.0142033E-2</v>
      </c>
      <c r="AI41" s="472">
        <v>1.8042916999999999E-2</v>
      </c>
      <c r="AJ41" s="472">
        <v>1.6594857000000001E-2</v>
      </c>
      <c r="AK41" s="472">
        <v>1.3460344000000001E-2</v>
      </c>
      <c r="AL41" s="472">
        <v>1.2313971E-2</v>
      </c>
      <c r="AM41" s="472">
        <v>1.2538858E-2</v>
      </c>
      <c r="AN41" s="472">
        <v>1.3813684999999999E-2</v>
      </c>
      <c r="AO41" s="472">
        <v>1.8858251999999999E-2</v>
      </c>
      <c r="AP41" s="472">
        <v>2.1395758000000001E-2</v>
      </c>
      <c r="AQ41" s="472">
        <v>2.4106327E-2</v>
      </c>
      <c r="AR41" s="472">
        <v>2.3571447999999998E-2</v>
      </c>
      <c r="AS41" s="472">
        <v>2.4620093999999999E-2</v>
      </c>
      <c r="AT41" s="472">
        <v>2.4195047000000001E-2</v>
      </c>
      <c r="AU41" s="472">
        <v>2.1063458E-2</v>
      </c>
      <c r="AV41" s="472">
        <v>1.9727053000000001E-2</v>
      </c>
      <c r="AW41" s="472">
        <v>1.6219042999999999E-2</v>
      </c>
      <c r="AX41" s="472">
        <v>1.4658157E-2</v>
      </c>
      <c r="AY41" s="472">
        <v>1.4896955E-2</v>
      </c>
      <c r="AZ41" s="472">
        <v>1.6679929999999999E-2</v>
      </c>
      <c r="BA41" s="472">
        <v>2.2068371999999999E-2</v>
      </c>
      <c r="BB41" s="472">
        <v>2.4671118999999998E-2</v>
      </c>
      <c r="BC41" s="472">
        <v>2.6817704000000001E-2</v>
      </c>
      <c r="BD41" s="764">
        <v>2.6717666000000001E-2</v>
      </c>
      <c r="BE41" s="764">
        <v>2.7356800000000001E-2</v>
      </c>
      <c r="BF41" s="764">
        <v>2.62165E-2</v>
      </c>
      <c r="BG41" s="764">
        <v>2.31665E-2</v>
      </c>
      <c r="BH41" s="478">
        <v>2.0731400000000001E-2</v>
      </c>
      <c r="BI41" s="478">
        <v>1.6828699999999999E-2</v>
      </c>
      <c r="BJ41" s="478">
        <v>1.5187900000000001E-2</v>
      </c>
      <c r="BK41" s="478">
        <v>1.5658499999999999E-2</v>
      </c>
      <c r="BL41" s="478">
        <v>1.7213900000000001E-2</v>
      </c>
      <c r="BM41" s="478">
        <v>2.3730899999999999E-2</v>
      </c>
      <c r="BN41" s="478">
        <v>2.6558100000000001E-2</v>
      </c>
      <c r="BO41" s="478">
        <v>2.9258099999999999E-2</v>
      </c>
      <c r="BP41" s="478">
        <v>2.94395E-2</v>
      </c>
      <c r="BQ41" s="478">
        <v>3.0223099999999999E-2</v>
      </c>
      <c r="BR41" s="478">
        <v>2.90172E-2</v>
      </c>
      <c r="BS41" s="478">
        <v>2.5648500000000001E-2</v>
      </c>
      <c r="BT41" s="478">
        <v>2.28901E-2</v>
      </c>
      <c r="BU41" s="478">
        <v>1.8547000000000001E-2</v>
      </c>
      <c r="BV41" s="478">
        <v>1.67397E-2</v>
      </c>
    </row>
    <row r="42" spans="1:74" ht="12" customHeight="1" x14ac:dyDescent="0.2">
      <c r="A42" s="275" t="s">
        <v>429</v>
      </c>
      <c r="B42" s="882" t="s">
        <v>1432</v>
      </c>
      <c r="C42" s="472">
        <v>2.9229018999999998E-2</v>
      </c>
      <c r="D42" s="472">
        <v>2.7343276E-2</v>
      </c>
      <c r="E42" s="472">
        <v>2.9229018999999998E-2</v>
      </c>
      <c r="F42" s="472">
        <v>2.8286148000000001E-2</v>
      </c>
      <c r="G42" s="472">
        <v>2.9229018999999998E-2</v>
      </c>
      <c r="H42" s="472">
        <v>2.8286148000000001E-2</v>
      </c>
      <c r="I42" s="472">
        <v>2.9229018999999998E-2</v>
      </c>
      <c r="J42" s="472">
        <v>2.9229018999999998E-2</v>
      </c>
      <c r="K42" s="472">
        <v>2.8286148000000001E-2</v>
      </c>
      <c r="L42" s="472">
        <v>2.9229018999999998E-2</v>
      </c>
      <c r="M42" s="472">
        <v>2.8286148000000001E-2</v>
      </c>
      <c r="N42" s="472">
        <v>2.9229018999999998E-2</v>
      </c>
      <c r="O42" s="472">
        <v>2.9226538999999999E-2</v>
      </c>
      <c r="P42" s="472">
        <v>2.6398163999999998E-2</v>
      </c>
      <c r="Q42" s="472">
        <v>2.9226538999999999E-2</v>
      </c>
      <c r="R42" s="472">
        <v>2.8283748000000001E-2</v>
      </c>
      <c r="S42" s="472">
        <v>2.9226538999999999E-2</v>
      </c>
      <c r="T42" s="472">
        <v>2.8283748000000001E-2</v>
      </c>
      <c r="U42" s="472">
        <v>2.9226538999999999E-2</v>
      </c>
      <c r="V42" s="472">
        <v>2.9226538999999999E-2</v>
      </c>
      <c r="W42" s="472">
        <v>2.8283748000000001E-2</v>
      </c>
      <c r="X42" s="472">
        <v>2.9226538999999999E-2</v>
      </c>
      <c r="Y42" s="472">
        <v>2.8283748000000001E-2</v>
      </c>
      <c r="Z42" s="472">
        <v>2.9226538999999999E-2</v>
      </c>
      <c r="AA42" s="472">
        <v>3.5882234999999998E-2</v>
      </c>
      <c r="AB42" s="472">
        <v>3.2409761000000002E-2</v>
      </c>
      <c r="AC42" s="472">
        <v>3.5882234999999998E-2</v>
      </c>
      <c r="AD42" s="472">
        <v>3.4724744000000002E-2</v>
      </c>
      <c r="AE42" s="472">
        <v>3.5882234999999998E-2</v>
      </c>
      <c r="AF42" s="472">
        <v>3.4724744000000002E-2</v>
      </c>
      <c r="AG42" s="472">
        <v>3.5882234999999998E-2</v>
      </c>
      <c r="AH42" s="472">
        <v>3.5882234999999998E-2</v>
      </c>
      <c r="AI42" s="472">
        <v>3.4724744000000002E-2</v>
      </c>
      <c r="AJ42" s="472">
        <v>3.5882234999999998E-2</v>
      </c>
      <c r="AK42" s="472">
        <v>3.4724744000000002E-2</v>
      </c>
      <c r="AL42" s="472">
        <v>3.5882234999999998E-2</v>
      </c>
      <c r="AM42" s="472">
        <v>3.8246567000000002E-2</v>
      </c>
      <c r="AN42" s="472">
        <v>3.4545286000000001E-2</v>
      </c>
      <c r="AO42" s="472">
        <v>3.8246567000000002E-2</v>
      </c>
      <c r="AP42" s="472">
        <v>3.7012807000000002E-2</v>
      </c>
      <c r="AQ42" s="472">
        <v>3.8246567000000002E-2</v>
      </c>
      <c r="AR42" s="472">
        <v>3.7012807000000002E-2</v>
      </c>
      <c r="AS42" s="472">
        <v>3.8246567000000002E-2</v>
      </c>
      <c r="AT42" s="472">
        <v>3.8246567000000002E-2</v>
      </c>
      <c r="AU42" s="472">
        <v>3.7012807000000002E-2</v>
      </c>
      <c r="AV42" s="472">
        <v>3.8246567000000002E-2</v>
      </c>
      <c r="AW42" s="472">
        <v>3.7012807000000002E-2</v>
      </c>
      <c r="AX42" s="472">
        <v>3.8246567000000002E-2</v>
      </c>
      <c r="AY42" s="472">
        <v>3.4064948999999997E-2</v>
      </c>
      <c r="AZ42" s="472">
        <v>3.1867210999999999E-2</v>
      </c>
      <c r="BA42" s="472">
        <v>3.4064948999999997E-2</v>
      </c>
      <c r="BB42" s="472">
        <v>3.2966080000000002E-2</v>
      </c>
      <c r="BC42" s="472">
        <v>3.4064948999999997E-2</v>
      </c>
      <c r="BD42" s="764">
        <v>3.2966080000000002E-2</v>
      </c>
      <c r="BE42" s="764">
        <v>3.8246599999999999E-2</v>
      </c>
      <c r="BF42" s="764">
        <v>3.8246599999999999E-2</v>
      </c>
      <c r="BG42" s="764">
        <v>3.7012799999999998E-2</v>
      </c>
      <c r="BH42" s="478">
        <v>3.8246599999999999E-2</v>
      </c>
      <c r="BI42" s="478">
        <v>3.7012799999999998E-2</v>
      </c>
      <c r="BJ42" s="478">
        <v>3.8246599999999999E-2</v>
      </c>
      <c r="BK42" s="478">
        <v>3.4064900000000002E-2</v>
      </c>
      <c r="BL42" s="478">
        <v>3.1867199999999998E-2</v>
      </c>
      <c r="BM42" s="478">
        <v>3.4064900000000002E-2</v>
      </c>
      <c r="BN42" s="478">
        <v>3.2966099999999998E-2</v>
      </c>
      <c r="BO42" s="478">
        <v>3.4064900000000002E-2</v>
      </c>
      <c r="BP42" s="478">
        <v>3.2966099999999998E-2</v>
      </c>
      <c r="BQ42" s="478">
        <v>3.8246599999999999E-2</v>
      </c>
      <c r="BR42" s="478">
        <v>3.8246599999999999E-2</v>
      </c>
      <c r="BS42" s="478">
        <v>3.7012799999999998E-2</v>
      </c>
      <c r="BT42" s="478">
        <v>3.8246599999999999E-2</v>
      </c>
      <c r="BU42" s="478">
        <v>3.7012799999999998E-2</v>
      </c>
      <c r="BV42" s="478">
        <v>3.8246599999999999E-2</v>
      </c>
    </row>
    <row r="43" spans="1:74" ht="12" customHeight="1" x14ac:dyDescent="0.2">
      <c r="A43" s="274"/>
      <c r="B43" s="319"/>
      <c r="C43" s="541"/>
      <c r="D43" s="541"/>
      <c r="E43" s="541"/>
      <c r="F43" s="541"/>
      <c r="G43" s="541"/>
      <c r="H43" s="541"/>
      <c r="I43" s="541"/>
      <c r="J43" s="541"/>
      <c r="K43" s="541"/>
      <c r="L43" s="541"/>
      <c r="M43" s="541"/>
      <c r="N43" s="541"/>
      <c r="O43" s="541"/>
      <c r="P43" s="541"/>
      <c r="Q43" s="541"/>
      <c r="R43" s="541"/>
      <c r="S43" s="541"/>
      <c r="T43" s="541"/>
      <c r="U43" s="541"/>
      <c r="V43" s="541"/>
      <c r="W43" s="541"/>
      <c r="X43" s="541"/>
      <c r="Y43" s="541"/>
      <c r="Z43" s="541"/>
      <c r="AA43" s="541"/>
      <c r="AB43" s="541"/>
      <c r="AC43" s="541"/>
      <c r="AD43" s="541"/>
      <c r="AE43" s="541"/>
      <c r="AF43" s="541"/>
      <c r="AG43" s="541"/>
      <c r="AH43" s="541"/>
      <c r="AI43" s="541"/>
      <c r="AJ43" s="541"/>
      <c r="AK43" s="541"/>
      <c r="AL43" s="541"/>
      <c r="AM43" s="541"/>
      <c r="AN43" s="541"/>
      <c r="AO43" s="541"/>
      <c r="AP43" s="541"/>
      <c r="AQ43" s="541"/>
      <c r="AR43" s="541"/>
      <c r="AS43" s="541"/>
      <c r="AT43" s="541"/>
      <c r="AU43" s="541"/>
      <c r="AV43" s="541"/>
      <c r="AW43" s="541"/>
      <c r="AX43" s="541"/>
      <c r="AY43" s="541"/>
      <c r="AZ43" s="541"/>
      <c r="BA43" s="541"/>
      <c r="BB43" s="541"/>
      <c r="BC43" s="541"/>
      <c r="BD43" s="820"/>
      <c r="BE43" s="820"/>
      <c r="BF43" s="820"/>
      <c r="BG43" s="820"/>
      <c r="BH43" s="537"/>
      <c r="BI43" s="537"/>
      <c r="BJ43" s="537"/>
      <c r="BK43" s="537"/>
      <c r="BL43" s="537"/>
      <c r="BM43" s="537"/>
      <c r="BN43" s="537"/>
      <c r="BO43" s="537"/>
      <c r="BP43" s="537"/>
      <c r="BQ43" s="537"/>
      <c r="BR43" s="537"/>
      <c r="BS43" s="537"/>
      <c r="BT43" s="537"/>
      <c r="BU43" s="537"/>
      <c r="BV43" s="537"/>
    </row>
    <row r="44" spans="1:74" s="93" customFormat="1" ht="12" customHeight="1" x14ac:dyDescent="0.2">
      <c r="A44" s="547" t="s">
        <v>200</v>
      </c>
      <c r="B44" s="545" t="s">
        <v>1414</v>
      </c>
      <c r="C44" s="113">
        <v>0.11973096583999999</v>
      </c>
      <c r="D44" s="113">
        <v>0.11470028031</v>
      </c>
      <c r="E44" s="113">
        <v>0.10329145570999999</v>
      </c>
      <c r="F44" s="113">
        <v>8.1200430357000003E-2</v>
      </c>
      <c r="G44" s="113">
        <v>0.10473617648</v>
      </c>
      <c r="H44" s="113">
        <v>0.12137343315</v>
      </c>
      <c r="I44" s="113">
        <v>0.12084192451</v>
      </c>
      <c r="J44" s="113">
        <v>0.11860935311</v>
      </c>
      <c r="K44" s="113">
        <v>0.11926514598</v>
      </c>
      <c r="L44" s="113">
        <v>0.11142250623</v>
      </c>
      <c r="M44" s="113">
        <v>0.11674912669</v>
      </c>
      <c r="N44" s="113">
        <v>0.12351524209</v>
      </c>
      <c r="O44" s="113">
        <v>0.10190992040999999</v>
      </c>
      <c r="P44" s="113">
        <v>0.10084932368000001</v>
      </c>
      <c r="Q44" s="113">
        <v>0.12537760617999999</v>
      </c>
      <c r="R44" s="113">
        <v>0.12021511074000001</v>
      </c>
      <c r="S44" s="113">
        <v>0.13359240863999999</v>
      </c>
      <c r="T44" s="113">
        <v>0.12845406738000001</v>
      </c>
      <c r="U44" s="113">
        <v>0.13059915235</v>
      </c>
      <c r="V44" s="113">
        <v>0.13160538109</v>
      </c>
      <c r="W44" s="113">
        <v>0.12042510870000001</v>
      </c>
      <c r="X44" s="113">
        <v>0.13856459617</v>
      </c>
      <c r="Y44" s="113">
        <v>0.13196145059</v>
      </c>
      <c r="Z44" s="113">
        <v>0.13240878368</v>
      </c>
      <c r="AA44" s="113">
        <v>0.11774947854999999</v>
      </c>
      <c r="AB44" s="113">
        <v>0.11113875703999999</v>
      </c>
      <c r="AC44" s="113">
        <v>0.13272038711</v>
      </c>
      <c r="AD44" s="113">
        <v>0.12708820151</v>
      </c>
      <c r="AE44" s="113">
        <v>0.13402123101999999</v>
      </c>
      <c r="AF44" s="113">
        <v>0.13916720659000001</v>
      </c>
      <c r="AG44" s="113">
        <v>0.13162209975</v>
      </c>
      <c r="AH44" s="113">
        <v>0.14098988636000001</v>
      </c>
      <c r="AI44" s="113">
        <v>0.12806010209999999</v>
      </c>
      <c r="AJ44" s="113">
        <v>0.14165578005000001</v>
      </c>
      <c r="AK44" s="113">
        <v>0.13462154076999999</v>
      </c>
      <c r="AL44" s="113">
        <v>0.13430510486</v>
      </c>
      <c r="AM44" s="113">
        <v>0.13504312661000001</v>
      </c>
      <c r="AN44" s="113">
        <v>0.12373177757999999</v>
      </c>
      <c r="AO44" s="113">
        <v>0.14826401478000001</v>
      </c>
      <c r="AP44" s="113">
        <v>0.13810862387</v>
      </c>
      <c r="AQ44" s="113">
        <v>0.16120609629999999</v>
      </c>
      <c r="AR44" s="113">
        <v>0.15766304949000001</v>
      </c>
      <c r="AS44" s="113">
        <v>0.14865324393000001</v>
      </c>
      <c r="AT44" s="113">
        <v>0.16124601621000001</v>
      </c>
      <c r="AU44" s="113">
        <v>0.15102828908999999</v>
      </c>
      <c r="AV44" s="113">
        <v>0.15884381967</v>
      </c>
      <c r="AW44" s="113">
        <v>0.1451279456</v>
      </c>
      <c r="AX44" s="113">
        <v>0.15641612347</v>
      </c>
      <c r="AY44" s="113">
        <v>0.13956571647999999</v>
      </c>
      <c r="AZ44" s="113">
        <v>0.14851369971</v>
      </c>
      <c r="BA44" s="113">
        <v>0.15543666172000001</v>
      </c>
      <c r="BB44" s="113">
        <v>0.14973219198000001</v>
      </c>
      <c r="BC44" s="113">
        <v>0.16471161500000001</v>
      </c>
      <c r="BD44" s="818">
        <v>0.15994133388000001</v>
      </c>
      <c r="BE44" s="818">
        <v>0.17144187682000001</v>
      </c>
      <c r="BF44" s="818">
        <v>0.16311592492999999</v>
      </c>
      <c r="BG44" s="818">
        <v>0.15290160697999999</v>
      </c>
      <c r="BH44" s="546">
        <v>0.16012409999999999</v>
      </c>
      <c r="BI44" s="546">
        <v>0.15784100000000001</v>
      </c>
      <c r="BJ44" s="546">
        <v>0.16141559999999999</v>
      </c>
      <c r="BK44" s="546">
        <v>0.1495889</v>
      </c>
      <c r="BL44" s="546">
        <v>0.13967789999999999</v>
      </c>
      <c r="BM44" s="546">
        <v>0.15892400000000001</v>
      </c>
      <c r="BN44" s="546">
        <v>0.1505735</v>
      </c>
      <c r="BO44" s="546">
        <v>0.1649854</v>
      </c>
      <c r="BP44" s="546">
        <v>0.16083890000000001</v>
      </c>
      <c r="BQ44" s="546">
        <v>0.162968</v>
      </c>
      <c r="BR44" s="546">
        <v>0.16371079999999999</v>
      </c>
      <c r="BS44" s="546">
        <v>0.15406839999999999</v>
      </c>
      <c r="BT44" s="546">
        <v>0.16307450000000001</v>
      </c>
      <c r="BU44" s="546">
        <v>0.16241630000000001</v>
      </c>
      <c r="BV44" s="546">
        <v>0.16654250000000001</v>
      </c>
    </row>
    <row r="45" spans="1:74" ht="12" customHeight="1" x14ac:dyDescent="0.2">
      <c r="A45" s="274" t="s">
        <v>777</v>
      </c>
      <c r="B45" s="882" t="s">
        <v>1428</v>
      </c>
      <c r="C45" s="472">
        <v>2.4692929575000001E-2</v>
      </c>
      <c r="D45" s="472">
        <v>2.7480997367999999E-2</v>
      </c>
      <c r="E45" s="472">
        <v>2.7244589826999999E-2</v>
      </c>
      <c r="F45" s="472">
        <v>2.7313573930000001E-2</v>
      </c>
      <c r="G45" s="472">
        <v>2.6920782221E-2</v>
      </c>
      <c r="H45" s="472">
        <v>3.1676599876000001E-2</v>
      </c>
      <c r="I45" s="472">
        <v>3.1376474223000002E-2</v>
      </c>
      <c r="J45" s="472">
        <v>3.0120608478000001E-2</v>
      </c>
      <c r="K45" s="472">
        <v>3.1482660454E-2</v>
      </c>
      <c r="L45" s="472">
        <v>2.7126125123999999E-2</v>
      </c>
      <c r="M45" s="472">
        <v>3.0205757789E-2</v>
      </c>
      <c r="N45" s="472">
        <v>3.5459701938E-2</v>
      </c>
      <c r="O45" s="472">
        <v>2.3441945020999999E-2</v>
      </c>
      <c r="P45" s="472">
        <v>2.7083939519000001E-2</v>
      </c>
      <c r="Q45" s="472">
        <v>3.2624426555000002E-2</v>
      </c>
      <c r="R45" s="472">
        <v>3.2622070727999997E-2</v>
      </c>
      <c r="S45" s="472">
        <v>3.4551960261999998E-2</v>
      </c>
      <c r="T45" s="472">
        <v>3.1392969812000002E-2</v>
      </c>
      <c r="U45" s="472">
        <v>3.0728590723E-2</v>
      </c>
      <c r="V45" s="472">
        <v>3.4722958347000003E-2</v>
      </c>
      <c r="W45" s="472">
        <v>2.8892155172999999E-2</v>
      </c>
      <c r="X45" s="472">
        <v>3.7445940679999998E-2</v>
      </c>
      <c r="Y45" s="472">
        <v>3.5847238954000001E-2</v>
      </c>
      <c r="Z45" s="472">
        <v>3.7052519281E-2</v>
      </c>
      <c r="AA45" s="472">
        <v>3.1295586696000001E-2</v>
      </c>
      <c r="AB45" s="472">
        <v>3.0563466760000001E-2</v>
      </c>
      <c r="AC45" s="472">
        <v>3.7204449894E-2</v>
      </c>
      <c r="AD45" s="472">
        <v>3.7976023608000002E-2</v>
      </c>
      <c r="AE45" s="472">
        <v>3.7220423065000001E-2</v>
      </c>
      <c r="AF45" s="472">
        <v>4.2690898263000002E-2</v>
      </c>
      <c r="AG45" s="472">
        <v>3.8082709947999997E-2</v>
      </c>
      <c r="AH45" s="472">
        <v>4.1901542648000001E-2</v>
      </c>
      <c r="AI45" s="472">
        <v>3.8419115766000003E-2</v>
      </c>
      <c r="AJ45" s="472">
        <v>4.3662446087999997E-2</v>
      </c>
      <c r="AK45" s="472">
        <v>4.0525326464999997E-2</v>
      </c>
      <c r="AL45" s="472">
        <v>4.2173933173999999E-2</v>
      </c>
      <c r="AM45" s="472">
        <v>4.4645181875000002E-2</v>
      </c>
      <c r="AN45" s="472">
        <v>4.2885108834999998E-2</v>
      </c>
      <c r="AO45" s="472">
        <v>5.1505184012000001E-2</v>
      </c>
      <c r="AP45" s="472">
        <v>4.8101870120000001E-2</v>
      </c>
      <c r="AQ45" s="472">
        <v>6.4170593166999995E-2</v>
      </c>
      <c r="AR45" s="472">
        <v>6.0559066561999997E-2</v>
      </c>
      <c r="AS45" s="472">
        <v>5.3738973749000003E-2</v>
      </c>
      <c r="AT45" s="472">
        <v>6.0734540215E-2</v>
      </c>
      <c r="AU45" s="472">
        <v>6.0538793237000003E-2</v>
      </c>
      <c r="AV45" s="472">
        <v>5.9065284239000003E-2</v>
      </c>
      <c r="AW45" s="472">
        <v>5.1339770074E-2</v>
      </c>
      <c r="AX45" s="472">
        <v>6.3211621250000002E-2</v>
      </c>
      <c r="AY45" s="472">
        <v>5.4089585008999998E-2</v>
      </c>
      <c r="AZ45" s="472">
        <v>6.1379436051999997E-2</v>
      </c>
      <c r="BA45" s="472">
        <v>6.1758786184999998E-2</v>
      </c>
      <c r="BB45" s="472">
        <v>6.3443442884000001E-2</v>
      </c>
      <c r="BC45" s="472">
        <v>6.1874364878E-2</v>
      </c>
      <c r="BD45" s="764">
        <v>6.7863950111999999E-2</v>
      </c>
      <c r="BE45" s="764">
        <v>7.2354680976999999E-2</v>
      </c>
      <c r="BF45" s="764">
        <v>6.4600963609000001E-2</v>
      </c>
      <c r="BG45" s="764">
        <v>6.1344485882999997E-2</v>
      </c>
      <c r="BH45" s="478">
        <v>6.2925400000000006E-2</v>
      </c>
      <c r="BI45" s="478">
        <v>6.3736200000000007E-2</v>
      </c>
      <c r="BJ45" s="478">
        <v>6.7873799999999998E-2</v>
      </c>
      <c r="BK45" s="478">
        <v>6.1246299999999997E-2</v>
      </c>
      <c r="BL45" s="478">
        <v>5.6452000000000002E-2</v>
      </c>
      <c r="BM45" s="478">
        <v>6.4023200000000002E-2</v>
      </c>
      <c r="BN45" s="478">
        <v>6.2319699999999999E-2</v>
      </c>
      <c r="BO45" s="478">
        <v>6.4199500000000007E-2</v>
      </c>
      <c r="BP45" s="478">
        <v>6.5094399999999997E-2</v>
      </c>
      <c r="BQ45" s="478">
        <v>6.66736E-2</v>
      </c>
      <c r="BR45" s="478">
        <v>6.5957299999999996E-2</v>
      </c>
      <c r="BS45" s="478">
        <v>6.3245599999999999E-2</v>
      </c>
      <c r="BT45" s="478">
        <v>6.68102E-2</v>
      </c>
      <c r="BU45" s="478">
        <v>6.8318900000000002E-2</v>
      </c>
      <c r="BV45" s="478">
        <v>7.2278999999999996E-2</v>
      </c>
    </row>
    <row r="46" spans="1:74" ht="12" customHeight="1" x14ac:dyDescent="0.2">
      <c r="A46" s="877" t="s">
        <v>199</v>
      </c>
      <c r="B46" s="883" t="s">
        <v>1077</v>
      </c>
      <c r="C46" s="878">
        <v>9.5038036265E-2</v>
      </c>
      <c r="D46" s="878">
        <v>8.7219282942000001E-2</v>
      </c>
      <c r="E46" s="878">
        <v>7.6046865879000003E-2</v>
      </c>
      <c r="F46" s="878">
        <v>5.3886856427000002E-2</v>
      </c>
      <c r="G46" s="878">
        <v>7.7815394260000004E-2</v>
      </c>
      <c r="H46" s="878">
        <v>8.9696833273000001E-2</v>
      </c>
      <c r="I46" s="878">
        <v>8.9465450286999995E-2</v>
      </c>
      <c r="J46" s="878">
        <v>8.8488744637000002E-2</v>
      </c>
      <c r="K46" s="878">
        <v>8.7782485524000003E-2</v>
      </c>
      <c r="L46" s="878">
        <v>8.4296381104999998E-2</v>
      </c>
      <c r="M46" s="878">
        <v>8.6543368901999998E-2</v>
      </c>
      <c r="N46" s="878">
        <v>8.8055540151000006E-2</v>
      </c>
      <c r="O46" s="878">
        <v>7.8467975393000003E-2</v>
      </c>
      <c r="P46" s="878">
        <v>7.3765384158999997E-2</v>
      </c>
      <c r="Q46" s="878">
        <v>9.2753179628000004E-2</v>
      </c>
      <c r="R46" s="878">
        <v>8.7593040011999995E-2</v>
      </c>
      <c r="S46" s="878">
        <v>9.9040448375999998E-2</v>
      </c>
      <c r="T46" s="878">
        <v>9.7061097572999994E-2</v>
      </c>
      <c r="U46" s="878">
        <v>9.9870561630999999E-2</v>
      </c>
      <c r="V46" s="878">
        <v>9.6882422743999996E-2</v>
      </c>
      <c r="W46" s="878">
        <v>9.1532953521999999E-2</v>
      </c>
      <c r="X46" s="878">
        <v>0.10111865549</v>
      </c>
      <c r="Y46" s="878">
        <v>9.6114211633999996E-2</v>
      </c>
      <c r="Z46" s="878">
        <v>9.5356264396999998E-2</v>
      </c>
      <c r="AA46" s="878">
        <v>8.6453891850999998E-2</v>
      </c>
      <c r="AB46" s="878">
        <v>8.0575290282000001E-2</v>
      </c>
      <c r="AC46" s="878">
        <v>9.5515937214999999E-2</v>
      </c>
      <c r="AD46" s="878">
        <v>8.9112177899E-2</v>
      </c>
      <c r="AE46" s="878">
        <v>9.6800807958999993E-2</v>
      </c>
      <c r="AF46" s="878">
        <v>9.6476308326000002E-2</v>
      </c>
      <c r="AG46" s="878">
        <v>9.3539389804000006E-2</v>
      </c>
      <c r="AH46" s="878">
        <v>9.9088343708000001E-2</v>
      </c>
      <c r="AI46" s="878">
        <v>8.9640986334E-2</v>
      </c>
      <c r="AJ46" s="878">
        <v>9.7993333964000007E-2</v>
      </c>
      <c r="AK46" s="878">
        <v>9.4096214307000006E-2</v>
      </c>
      <c r="AL46" s="878">
        <v>9.2131171681999996E-2</v>
      </c>
      <c r="AM46" s="878">
        <v>9.0397944736000005E-2</v>
      </c>
      <c r="AN46" s="878">
        <v>8.0846668745999994E-2</v>
      </c>
      <c r="AO46" s="878">
        <v>9.6758830769999998E-2</v>
      </c>
      <c r="AP46" s="878">
        <v>9.0006753746999998E-2</v>
      </c>
      <c r="AQ46" s="878">
        <v>9.7035503132999995E-2</v>
      </c>
      <c r="AR46" s="878">
        <v>9.7103982924000007E-2</v>
      </c>
      <c r="AS46" s="878">
        <v>9.4914270179999996E-2</v>
      </c>
      <c r="AT46" s="878">
        <v>0.100511476</v>
      </c>
      <c r="AU46" s="878">
        <v>9.0489495855999996E-2</v>
      </c>
      <c r="AV46" s="878">
        <v>9.9778535429000004E-2</v>
      </c>
      <c r="AW46" s="878">
        <v>9.3788175520999995E-2</v>
      </c>
      <c r="AX46" s="878">
        <v>9.3204502223000002E-2</v>
      </c>
      <c r="AY46" s="878">
        <v>8.5476131474000003E-2</v>
      </c>
      <c r="AZ46" s="878">
        <v>8.7134263653999997E-2</v>
      </c>
      <c r="BA46" s="878">
        <v>9.3677875534000005E-2</v>
      </c>
      <c r="BB46" s="878">
        <v>8.6288749097000003E-2</v>
      </c>
      <c r="BC46" s="878">
        <v>0.10283725012</v>
      </c>
      <c r="BD46" s="879">
        <v>9.2077383767999996E-2</v>
      </c>
      <c r="BE46" s="879">
        <v>9.9087195848000006E-2</v>
      </c>
      <c r="BF46" s="879">
        <v>9.8514961319999997E-2</v>
      </c>
      <c r="BG46" s="879">
        <v>9.1557121093999994E-2</v>
      </c>
      <c r="BH46" s="880">
        <v>9.7198699999999999E-2</v>
      </c>
      <c r="BI46" s="880">
        <v>9.4104800000000002E-2</v>
      </c>
      <c r="BJ46" s="880">
        <v>9.3541899999999997E-2</v>
      </c>
      <c r="BK46" s="880">
        <v>8.8342599999999993E-2</v>
      </c>
      <c r="BL46" s="880">
        <v>8.3225900000000005E-2</v>
      </c>
      <c r="BM46" s="880">
        <v>9.4900700000000004E-2</v>
      </c>
      <c r="BN46" s="880">
        <v>8.8253700000000004E-2</v>
      </c>
      <c r="BO46" s="880">
        <v>0.100786</v>
      </c>
      <c r="BP46" s="880">
        <v>9.5744499999999996E-2</v>
      </c>
      <c r="BQ46" s="880">
        <v>9.6294400000000002E-2</v>
      </c>
      <c r="BR46" s="880">
        <v>9.7753499999999993E-2</v>
      </c>
      <c r="BS46" s="880">
        <v>9.0822700000000006E-2</v>
      </c>
      <c r="BT46" s="880">
        <v>9.6264299999999997E-2</v>
      </c>
      <c r="BU46" s="880">
        <v>9.4097299999999995E-2</v>
      </c>
      <c r="BV46" s="880">
        <v>9.42635E-2</v>
      </c>
    </row>
    <row r="47" spans="1:74" s="327" customFormat="1" ht="14.4" x14ac:dyDescent="0.3">
      <c r="A47" s="329"/>
      <c r="B47" s="1116" t="s">
        <v>1494</v>
      </c>
      <c r="C47" s="1116"/>
      <c r="D47" s="1116"/>
      <c r="E47" s="1116"/>
      <c r="F47" s="1116"/>
      <c r="G47" s="1116"/>
      <c r="H47" s="1116"/>
      <c r="I47" s="1116"/>
      <c r="J47" s="1116"/>
      <c r="K47" s="1116"/>
      <c r="L47" s="1116"/>
      <c r="M47" s="1116"/>
      <c r="N47" s="1116"/>
      <c r="O47" s="1116"/>
      <c r="P47" s="1116"/>
      <c r="Q47" s="1116"/>
      <c r="R47" s="927"/>
      <c r="S47" s="340"/>
      <c r="T47" s="340"/>
      <c r="U47" s="340"/>
      <c r="V47" s="340"/>
      <c r="W47" s="340"/>
      <c r="X47" s="340"/>
      <c r="Y47" s="340"/>
      <c r="Z47" s="340"/>
      <c r="AA47" s="340"/>
      <c r="AB47" s="340"/>
      <c r="AC47" s="341"/>
      <c r="AD47" s="341"/>
      <c r="AE47" s="341"/>
      <c r="AF47" s="341"/>
      <c r="AG47" s="341"/>
      <c r="AH47" s="341"/>
      <c r="AI47" s="341"/>
      <c r="AJ47" s="341"/>
      <c r="AK47" s="341"/>
      <c r="AL47" s="341"/>
      <c r="AM47" s="341"/>
      <c r="AN47" s="341"/>
      <c r="AO47" s="341"/>
      <c r="AP47" s="341"/>
      <c r="AQ47" s="341"/>
      <c r="AR47" s="341"/>
      <c r="AS47" s="341"/>
      <c r="AT47" s="341"/>
      <c r="AU47" s="341"/>
      <c r="AV47" s="341"/>
      <c r="AW47" s="341"/>
      <c r="AX47" s="341"/>
      <c r="AY47" s="341"/>
      <c r="AZ47" s="341"/>
      <c r="BA47" s="341"/>
      <c r="BB47" s="341"/>
      <c r="BC47" s="341"/>
      <c r="BD47" s="807"/>
      <c r="BE47" s="807"/>
      <c r="BF47" s="807"/>
      <c r="BG47" s="807"/>
      <c r="BH47" s="341"/>
      <c r="BI47" s="341"/>
      <c r="BJ47" s="341"/>
      <c r="BK47" s="341"/>
      <c r="BL47" s="341"/>
      <c r="BM47" s="341"/>
      <c r="BN47" s="341"/>
      <c r="BO47" s="341"/>
      <c r="BP47" s="341"/>
      <c r="BQ47" s="341"/>
      <c r="BR47" s="341"/>
      <c r="BS47" s="341"/>
      <c r="BT47" s="341"/>
      <c r="BU47" s="341"/>
      <c r="BV47" s="341"/>
    </row>
    <row r="48" spans="1:74" s="278" customFormat="1" ht="24" customHeight="1" x14ac:dyDescent="0.2">
      <c r="A48" s="276"/>
      <c r="B48" s="1113" t="s">
        <v>1495</v>
      </c>
      <c r="C48" s="1115"/>
      <c r="D48" s="1115"/>
      <c r="E48" s="1115"/>
      <c r="F48" s="1115"/>
      <c r="G48" s="1115"/>
      <c r="H48" s="1115"/>
      <c r="I48" s="1115"/>
      <c r="J48" s="1115"/>
      <c r="K48" s="1115"/>
      <c r="L48" s="1115"/>
      <c r="M48" s="1115"/>
      <c r="N48" s="1115"/>
      <c r="O48" s="1115"/>
      <c r="P48" s="1115"/>
      <c r="Q48" s="1115"/>
      <c r="R48" s="891"/>
      <c r="S48" s="277"/>
      <c r="T48" s="277"/>
      <c r="U48" s="277"/>
      <c r="V48" s="277"/>
      <c r="W48" s="277"/>
      <c r="X48" s="277"/>
      <c r="Y48" s="277"/>
      <c r="Z48" s="277"/>
      <c r="AA48" s="277"/>
      <c r="AB48" s="277"/>
      <c r="AC48" s="277"/>
      <c r="AD48" s="277"/>
      <c r="AE48" s="277"/>
      <c r="AF48" s="277"/>
      <c r="AG48" s="277"/>
      <c r="AH48" s="277"/>
      <c r="AI48" s="113"/>
      <c r="AJ48" s="113"/>
      <c r="AK48" s="113"/>
      <c r="AL48" s="113"/>
      <c r="AM48" s="113"/>
      <c r="AN48" s="113"/>
      <c r="AO48" s="113"/>
      <c r="AP48" s="113"/>
      <c r="AQ48" s="113"/>
      <c r="AR48" s="113"/>
      <c r="AS48" s="113"/>
      <c r="AT48" s="113"/>
      <c r="AU48" s="113"/>
      <c r="AV48" s="113"/>
      <c r="AW48" s="113"/>
      <c r="AX48" s="113"/>
      <c r="AY48" s="113"/>
      <c r="AZ48" s="113"/>
      <c r="BA48" s="113"/>
      <c r="BB48" s="113"/>
      <c r="BC48" s="113"/>
      <c r="BD48" s="818"/>
      <c r="BE48" s="818"/>
      <c r="BF48" s="818"/>
      <c r="BG48" s="818"/>
      <c r="BH48" s="113"/>
      <c r="BI48" s="113"/>
      <c r="BJ48" s="113"/>
      <c r="BK48" s="113"/>
      <c r="BL48" s="113"/>
      <c r="BM48" s="113"/>
      <c r="BN48" s="113"/>
      <c r="BO48" s="113"/>
      <c r="BP48" s="113"/>
      <c r="BQ48" s="113"/>
      <c r="BR48" s="113"/>
      <c r="BS48" s="113"/>
      <c r="BT48" s="277"/>
      <c r="BU48" s="277"/>
      <c r="BV48" s="277"/>
    </row>
    <row r="49" spans="1:74" s="278" customFormat="1" ht="12" customHeight="1" x14ac:dyDescent="0.2">
      <c r="A49" s="276"/>
      <c r="B49" s="1115" t="s">
        <v>1496</v>
      </c>
      <c r="C49" s="1115"/>
      <c r="D49" s="1115"/>
      <c r="E49" s="1115"/>
      <c r="F49" s="1115"/>
      <c r="G49" s="1115"/>
      <c r="H49" s="1115"/>
      <c r="I49" s="1115"/>
      <c r="J49" s="1115"/>
      <c r="K49" s="1115"/>
      <c r="L49" s="1115"/>
      <c r="M49" s="1115"/>
      <c r="N49" s="1115"/>
      <c r="O49" s="1115"/>
      <c r="P49" s="1115"/>
      <c r="Q49" s="1115"/>
      <c r="R49" s="891"/>
      <c r="S49" s="277"/>
      <c r="T49" s="277"/>
      <c r="U49" s="277"/>
      <c r="V49" s="277"/>
      <c r="W49" s="277"/>
      <c r="X49" s="277"/>
      <c r="Y49" s="277"/>
      <c r="Z49" s="277"/>
      <c r="AA49" s="277"/>
      <c r="AB49" s="277"/>
      <c r="AC49" s="277"/>
      <c r="AD49" s="277"/>
      <c r="AE49" s="277"/>
      <c r="AF49" s="277"/>
      <c r="AG49" s="277"/>
      <c r="AH49" s="277"/>
      <c r="AI49" s="277"/>
      <c r="AJ49" s="277"/>
      <c r="AK49" s="277"/>
      <c r="AL49" s="277"/>
      <c r="AM49" s="355"/>
      <c r="AN49" s="355"/>
      <c r="AO49" s="355"/>
      <c r="AP49" s="355"/>
      <c r="AQ49" s="355"/>
      <c r="AR49" s="355"/>
      <c r="AS49" s="355"/>
      <c r="AT49" s="355"/>
      <c r="AU49" s="355"/>
      <c r="AV49" s="355"/>
      <c r="AW49" s="355"/>
      <c r="AX49" s="355"/>
      <c r="AY49" s="355"/>
      <c r="AZ49" s="355"/>
      <c r="BA49" s="355"/>
      <c r="BB49" s="355"/>
      <c r="BC49" s="355"/>
      <c r="BD49" s="822"/>
      <c r="BE49" s="822"/>
      <c r="BF49" s="822"/>
      <c r="BG49" s="822"/>
      <c r="BH49" s="355"/>
      <c r="BI49" s="355"/>
      <c r="BJ49" s="355"/>
      <c r="BK49" s="355"/>
      <c r="BL49" s="355"/>
      <c r="BM49" s="355"/>
      <c r="BN49" s="355"/>
      <c r="BO49" s="355"/>
      <c r="BP49" s="355"/>
      <c r="BQ49" s="355"/>
      <c r="BR49" s="355"/>
      <c r="BS49" s="355"/>
      <c r="BT49" s="277"/>
      <c r="BU49" s="277"/>
      <c r="BV49" s="277"/>
    </row>
    <row r="50" spans="1:74" s="278" customFormat="1" ht="12" customHeight="1" x14ac:dyDescent="0.25">
      <c r="A50" s="276"/>
      <c r="B50" s="1115" t="s">
        <v>1497</v>
      </c>
      <c r="C50" s="1115"/>
      <c r="D50" s="1115"/>
      <c r="E50" s="1115"/>
      <c r="F50" s="1115"/>
      <c r="G50" s="1115"/>
      <c r="H50" s="1115"/>
      <c r="I50" s="1115"/>
      <c r="J50" s="1115"/>
      <c r="K50" s="1115"/>
      <c r="L50" s="1115"/>
      <c r="M50" s="1115"/>
      <c r="N50" s="1115"/>
      <c r="O50" s="1115"/>
      <c r="P50" s="1115"/>
      <c r="Q50" s="1115"/>
      <c r="R50" s="927"/>
      <c r="S50" s="277"/>
      <c r="T50" s="277"/>
      <c r="U50" s="277"/>
      <c r="V50" s="277"/>
      <c r="W50" s="277"/>
      <c r="X50" s="277"/>
      <c r="Y50" s="277"/>
      <c r="Z50" s="277"/>
      <c r="AA50" s="277"/>
      <c r="AB50" s="277"/>
      <c r="AC50" s="277"/>
      <c r="AD50" s="277"/>
      <c r="AE50" s="277"/>
      <c r="AF50" s="277"/>
      <c r="AG50" s="277"/>
      <c r="AH50" s="277"/>
      <c r="AI50" s="277"/>
      <c r="AJ50" s="277"/>
      <c r="AK50" s="277"/>
      <c r="AL50" s="277"/>
      <c r="AM50" s="113"/>
      <c r="AN50" s="113"/>
      <c r="AO50" s="113"/>
      <c r="AP50" s="113"/>
      <c r="AQ50" s="113"/>
      <c r="AR50" s="113"/>
      <c r="AS50" s="113"/>
      <c r="AT50" s="113"/>
      <c r="AU50" s="113"/>
      <c r="AV50" s="113"/>
      <c r="AW50" s="113"/>
      <c r="AX50" s="113"/>
      <c r="AY50" s="113"/>
      <c r="AZ50" s="113"/>
      <c r="BA50" s="113"/>
      <c r="BB50" s="113"/>
      <c r="BC50" s="113"/>
      <c r="BD50" s="818"/>
      <c r="BE50" s="818"/>
      <c r="BF50" s="818"/>
      <c r="BG50" s="818"/>
      <c r="BH50" s="113"/>
      <c r="BI50" s="113"/>
      <c r="BJ50" s="113"/>
      <c r="BK50" s="113"/>
      <c r="BL50" s="113"/>
      <c r="BM50" s="113"/>
      <c r="BN50" s="113"/>
      <c r="BO50" s="113"/>
      <c r="BP50" s="113"/>
      <c r="BQ50" s="113"/>
      <c r="BR50" s="113"/>
      <c r="BS50" s="113"/>
      <c r="BT50" s="277"/>
      <c r="BU50" s="277"/>
      <c r="BV50" s="277"/>
    </row>
    <row r="51" spans="1:74" s="278" customFormat="1" ht="20.399999999999999" customHeight="1" x14ac:dyDescent="0.25">
      <c r="A51" s="276"/>
      <c r="B51" s="1113" t="s">
        <v>1498</v>
      </c>
      <c r="C51" s="1114"/>
      <c r="D51" s="1114"/>
      <c r="E51" s="1114"/>
      <c r="F51" s="1114"/>
      <c r="G51" s="1114"/>
      <c r="H51" s="1114"/>
      <c r="I51" s="1114"/>
      <c r="J51" s="1114"/>
      <c r="K51" s="1114"/>
      <c r="L51" s="1114"/>
      <c r="M51" s="1114"/>
      <c r="N51" s="1114"/>
      <c r="O51" s="1114"/>
      <c r="P51" s="1114"/>
      <c r="Q51" s="1114"/>
      <c r="R51" s="927"/>
      <c r="S51" s="279"/>
      <c r="T51" s="279"/>
      <c r="U51" s="279"/>
      <c r="V51" s="279"/>
      <c r="W51" s="279"/>
      <c r="X51" s="279"/>
      <c r="Y51" s="279"/>
      <c r="Z51" s="279"/>
      <c r="AA51" s="279"/>
      <c r="AB51" s="279"/>
      <c r="AC51" s="279"/>
      <c r="AD51" s="279"/>
      <c r="AE51" s="279"/>
      <c r="AF51" s="279"/>
      <c r="AG51" s="279"/>
      <c r="AH51" s="279"/>
      <c r="AI51" s="279"/>
      <c r="AJ51" s="279"/>
      <c r="AK51" s="279"/>
      <c r="AL51" s="279"/>
      <c r="AM51" s="113"/>
      <c r="AN51" s="113"/>
      <c r="AO51" s="113"/>
      <c r="AP51" s="113"/>
      <c r="AQ51" s="113"/>
      <c r="AR51" s="113"/>
      <c r="AS51" s="113"/>
      <c r="AT51" s="113"/>
      <c r="AU51" s="113"/>
      <c r="AV51" s="113"/>
      <c r="AW51" s="113"/>
      <c r="AX51" s="113"/>
      <c r="AY51" s="113"/>
      <c r="AZ51" s="113"/>
      <c r="BA51" s="113"/>
      <c r="BB51" s="113"/>
      <c r="BC51" s="113"/>
      <c r="BD51" s="818"/>
      <c r="BE51" s="818"/>
      <c r="BF51" s="818"/>
      <c r="BG51" s="818"/>
      <c r="BH51" s="113"/>
      <c r="BI51" s="113"/>
      <c r="BJ51" s="113"/>
      <c r="BK51" s="113"/>
      <c r="BL51" s="113"/>
      <c r="BM51" s="113"/>
      <c r="BN51" s="113"/>
      <c r="BO51" s="113"/>
      <c r="BP51" s="113"/>
      <c r="BQ51" s="113"/>
      <c r="BR51" s="113"/>
      <c r="BS51" s="113"/>
      <c r="BT51" s="279"/>
      <c r="BU51" s="279"/>
      <c r="BV51" s="279"/>
    </row>
    <row r="52" spans="1:74" s="278" customFormat="1" ht="12" customHeight="1" x14ac:dyDescent="0.25">
      <c r="A52" s="276"/>
      <c r="B52" s="1115" t="s">
        <v>1499</v>
      </c>
      <c r="C52" s="1115"/>
      <c r="D52" s="1115"/>
      <c r="E52" s="1115"/>
      <c r="F52" s="1115"/>
      <c r="G52" s="1115"/>
      <c r="H52" s="1115"/>
      <c r="I52" s="1115"/>
      <c r="J52" s="1115"/>
      <c r="K52" s="1115"/>
      <c r="L52" s="1115"/>
      <c r="M52" s="1115"/>
      <c r="N52" s="1115"/>
      <c r="O52" s="1115"/>
      <c r="P52" s="1115"/>
      <c r="Q52" s="1115"/>
      <c r="R52" s="927"/>
      <c r="S52" s="279"/>
      <c r="T52" s="279"/>
      <c r="U52" s="279"/>
      <c r="V52" s="279"/>
      <c r="W52" s="279"/>
      <c r="X52" s="279"/>
      <c r="Y52" s="279"/>
      <c r="Z52" s="279"/>
      <c r="AA52" s="279"/>
      <c r="AB52" s="279"/>
      <c r="AC52" s="279"/>
      <c r="AD52" s="279"/>
      <c r="AE52" s="279"/>
      <c r="AF52" s="279"/>
      <c r="AG52" s="279"/>
      <c r="AH52" s="279"/>
      <c r="AI52" s="279"/>
      <c r="AJ52" s="279"/>
      <c r="AK52" s="279"/>
      <c r="AL52" s="279"/>
      <c r="AM52" s="113"/>
      <c r="AN52" s="113"/>
      <c r="AO52" s="113"/>
      <c r="AP52" s="113"/>
      <c r="AQ52" s="113"/>
      <c r="AR52" s="113"/>
      <c r="AS52" s="113"/>
      <c r="AT52" s="113"/>
      <c r="AU52" s="113"/>
      <c r="AV52" s="113"/>
      <c r="AW52" s="113"/>
      <c r="AX52" s="113"/>
      <c r="AY52" s="113"/>
      <c r="AZ52" s="113"/>
      <c r="BA52" s="113"/>
      <c r="BB52" s="113"/>
      <c r="BC52" s="113"/>
      <c r="BD52" s="818"/>
      <c r="BE52" s="818"/>
      <c r="BF52" s="818"/>
      <c r="BG52" s="818"/>
      <c r="BH52" s="113"/>
      <c r="BI52" s="113"/>
      <c r="BJ52" s="113"/>
      <c r="BK52" s="113"/>
      <c r="BL52" s="113"/>
      <c r="BM52" s="113"/>
      <c r="BN52" s="113"/>
      <c r="BO52" s="113"/>
      <c r="BP52" s="113"/>
      <c r="BQ52" s="113"/>
      <c r="BR52" s="113"/>
      <c r="BS52" s="113"/>
      <c r="BT52" s="279"/>
      <c r="BU52" s="279"/>
      <c r="BV52" s="279"/>
    </row>
    <row r="53" spans="1:74" s="278" customFormat="1" ht="22.35" customHeight="1" x14ac:dyDescent="0.25">
      <c r="A53" s="276"/>
      <c r="B53" s="1113" t="s">
        <v>1500</v>
      </c>
      <c r="C53" s="1114"/>
      <c r="D53" s="1114"/>
      <c r="E53" s="1114"/>
      <c r="F53" s="1114"/>
      <c r="G53" s="1114"/>
      <c r="H53" s="1114"/>
      <c r="I53" s="1114"/>
      <c r="J53" s="1114"/>
      <c r="K53" s="1114"/>
      <c r="L53" s="1114"/>
      <c r="M53" s="1114"/>
      <c r="N53" s="1114"/>
      <c r="O53" s="1114"/>
      <c r="P53" s="1114"/>
      <c r="Q53" s="1114"/>
      <c r="R53" s="927"/>
      <c r="S53" s="277"/>
      <c r="T53" s="277"/>
      <c r="U53" s="277"/>
      <c r="V53" s="277"/>
      <c r="W53" s="277"/>
      <c r="X53" s="277"/>
      <c r="Y53" s="277"/>
      <c r="Z53" s="277"/>
      <c r="AA53" s="277"/>
      <c r="AB53" s="277"/>
      <c r="AC53" s="277"/>
      <c r="AD53" s="277"/>
      <c r="AE53" s="277"/>
      <c r="AF53" s="277"/>
      <c r="AG53" s="277"/>
      <c r="AH53" s="277"/>
      <c r="AI53" s="277"/>
      <c r="AJ53" s="277"/>
      <c r="AK53" s="277"/>
      <c r="AL53" s="277"/>
      <c r="AM53" s="355"/>
      <c r="AN53" s="355"/>
      <c r="AO53" s="355"/>
      <c r="AP53" s="355"/>
      <c r="AQ53" s="355"/>
      <c r="AR53" s="355"/>
      <c r="AS53" s="355"/>
      <c r="AT53" s="355"/>
      <c r="AU53" s="355"/>
      <c r="AV53" s="355"/>
      <c r="AW53" s="355"/>
      <c r="AX53" s="355"/>
      <c r="AY53" s="355"/>
      <c r="AZ53" s="355"/>
      <c r="BA53" s="355"/>
      <c r="BB53" s="355"/>
      <c r="BC53" s="355"/>
      <c r="BD53" s="822"/>
      <c r="BE53" s="822"/>
      <c r="BF53" s="822"/>
      <c r="BG53" s="822"/>
      <c r="BH53" s="355"/>
      <c r="BI53" s="355"/>
      <c r="BJ53" s="355"/>
      <c r="BK53" s="355"/>
      <c r="BL53" s="355"/>
      <c r="BM53" s="355"/>
      <c r="BN53" s="355"/>
      <c r="BO53" s="355"/>
      <c r="BP53" s="355"/>
      <c r="BQ53" s="355"/>
      <c r="BR53" s="355"/>
      <c r="BS53" s="355"/>
      <c r="BT53" s="277"/>
      <c r="BU53" s="277"/>
      <c r="BV53" s="277"/>
    </row>
    <row r="54" spans="1:74" s="278" customFormat="1" ht="13.2" x14ac:dyDescent="0.2">
      <c r="A54" s="276"/>
      <c r="B54" s="906" t="s">
        <v>830</v>
      </c>
      <c r="C54" s="906"/>
      <c r="D54" s="906"/>
      <c r="E54" s="906"/>
      <c r="F54" s="906"/>
      <c r="G54" s="906"/>
      <c r="H54" s="907"/>
      <c r="I54" s="906"/>
      <c r="J54" s="906"/>
      <c r="K54" s="906"/>
      <c r="L54" s="906"/>
      <c r="M54" s="906"/>
      <c r="N54" s="906"/>
      <c r="O54" s="906"/>
      <c r="P54" s="906"/>
      <c r="Q54" s="906"/>
      <c r="R54" s="908"/>
      <c r="S54" s="277"/>
      <c r="T54" s="277"/>
      <c r="U54" s="277"/>
      <c r="V54" s="277"/>
      <c r="W54" s="277"/>
      <c r="X54" s="277"/>
      <c r="Y54" s="277"/>
      <c r="Z54" s="277"/>
      <c r="AA54" s="277"/>
      <c r="AB54" s="277"/>
      <c r="AC54" s="277"/>
      <c r="AD54" s="277"/>
      <c r="AE54" s="277"/>
      <c r="AF54" s="277"/>
      <c r="AG54" s="277"/>
      <c r="AH54" s="277"/>
      <c r="AI54" s="277"/>
      <c r="AJ54" s="277"/>
      <c r="AK54" s="277"/>
      <c r="AL54" s="277"/>
      <c r="AM54" s="113"/>
      <c r="AN54" s="277"/>
      <c r="AO54" s="277"/>
      <c r="AP54" s="277"/>
      <c r="AQ54" s="277"/>
      <c r="AR54" s="277"/>
      <c r="AS54" s="277"/>
      <c r="AT54" s="277"/>
      <c r="AU54" s="277"/>
      <c r="AV54" s="277"/>
      <c r="AW54" s="277"/>
      <c r="AX54" s="277"/>
      <c r="AY54" s="277"/>
      <c r="AZ54" s="277"/>
      <c r="BA54" s="277"/>
      <c r="BB54" s="277"/>
      <c r="BC54" s="277"/>
      <c r="BD54" s="823"/>
      <c r="BE54" s="823"/>
      <c r="BF54" s="823"/>
      <c r="BG54" s="975"/>
      <c r="BH54" s="277"/>
      <c r="BI54" s="277"/>
      <c r="BJ54" s="277"/>
      <c r="BK54" s="277"/>
      <c r="BL54" s="277"/>
      <c r="BM54" s="277"/>
      <c r="BN54" s="277"/>
      <c r="BO54" s="277"/>
      <c r="BP54" s="277"/>
      <c r="BQ54" s="277"/>
      <c r="BR54" s="277"/>
      <c r="BS54" s="277"/>
      <c r="BT54" s="277"/>
      <c r="BU54" s="277"/>
      <c r="BV54" s="277"/>
    </row>
    <row r="55" spans="1:74" s="278" customFormat="1" ht="12" customHeight="1" x14ac:dyDescent="0.25">
      <c r="A55" s="276"/>
      <c r="B55" s="1006" t="str">
        <f>Dates!$G$2</f>
        <v>EIA completed modeling and analysis for this report on Thursday, October 3, 2024.</v>
      </c>
      <c r="C55" s="1007"/>
      <c r="D55" s="1007"/>
      <c r="E55" s="1007"/>
      <c r="F55" s="1007"/>
      <c r="G55" s="1007"/>
      <c r="H55" s="1007"/>
      <c r="I55" s="1007"/>
      <c r="J55" s="1007"/>
      <c r="K55" s="1007"/>
      <c r="L55" s="1007"/>
      <c r="M55" s="1007"/>
      <c r="N55" s="1007"/>
      <c r="O55" s="1007"/>
      <c r="P55" s="1007"/>
      <c r="Q55" s="1007"/>
      <c r="R55" s="909"/>
      <c r="S55" s="277"/>
      <c r="T55" s="277"/>
      <c r="U55" s="277"/>
      <c r="V55" s="277"/>
      <c r="W55" s="277"/>
      <c r="X55" s="277"/>
      <c r="Y55" s="277"/>
      <c r="Z55" s="277"/>
      <c r="AA55" s="277"/>
      <c r="AB55" s="277"/>
      <c r="AC55" s="277"/>
      <c r="AD55" s="277"/>
      <c r="AE55" s="277"/>
      <c r="AF55" s="277"/>
      <c r="AG55" s="277"/>
      <c r="AH55" s="277"/>
      <c r="AI55" s="277"/>
      <c r="AJ55" s="277"/>
      <c r="AK55" s="277"/>
      <c r="AL55" s="277"/>
      <c r="AM55" s="277"/>
      <c r="AN55" s="277"/>
      <c r="AO55" s="277"/>
      <c r="AP55" s="277"/>
      <c r="AQ55" s="277"/>
      <c r="AR55" s="277"/>
      <c r="AS55" s="277"/>
      <c r="AT55" s="277"/>
      <c r="AU55" s="277"/>
      <c r="AV55" s="277"/>
      <c r="AW55" s="277"/>
      <c r="AX55" s="277"/>
      <c r="AY55" s="277"/>
      <c r="AZ55" s="277"/>
      <c r="BA55" s="277"/>
      <c r="BB55" s="277"/>
      <c r="BC55" s="277"/>
      <c r="BD55" s="823"/>
      <c r="BE55" s="823"/>
      <c r="BF55" s="823"/>
      <c r="BG55" s="975"/>
      <c r="BH55" s="277"/>
      <c r="BI55" s="277"/>
      <c r="BJ55" s="277"/>
      <c r="BK55" s="277"/>
      <c r="BL55" s="277"/>
      <c r="BM55" s="277"/>
      <c r="BN55" s="277"/>
      <c r="BO55" s="277"/>
      <c r="BP55" s="277"/>
      <c r="BQ55" s="277"/>
      <c r="BR55" s="277"/>
      <c r="BS55" s="277"/>
      <c r="BT55" s="277"/>
      <c r="BU55" s="277"/>
      <c r="BV55" s="277"/>
    </row>
    <row r="56" spans="1:74" s="278" customFormat="1" ht="12" customHeight="1" x14ac:dyDescent="0.25">
      <c r="A56" s="276"/>
      <c r="B56" s="997" t="s">
        <v>1452</v>
      </c>
      <c r="C56" s="998"/>
      <c r="D56" s="998"/>
      <c r="E56" s="998"/>
      <c r="F56" s="998"/>
      <c r="G56" s="998"/>
      <c r="H56" s="998"/>
      <c r="I56" s="998"/>
      <c r="J56" s="998"/>
      <c r="K56" s="998"/>
      <c r="L56" s="998"/>
      <c r="M56" s="998"/>
      <c r="N56" s="998"/>
      <c r="O56" s="998"/>
      <c r="P56" s="998"/>
      <c r="Q56" s="998"/>
      <c r="R56" s="927"/>
      <c r="S56" s="277"/>
      <c r="T56" s="277"/>
      <c r="U56" s="277"/>
      <c r="V56" s="277"/>
      <c r="W56" s="277"/>
      <c r="X56" s="277"/>
      <c r="Y56" s="277"/>
      <c r="Z56" s="277"/>
      <c r="AA56" s="277"/>
      <c r="AB56" s="277"/>
      <c r="AC56" s="277"/>
      <c r="AD56" s="277"/>
      <c r="AE56" s="277"/>
      <c r="AF56" s="277"/>
      <c r="AG56" s="277"/>
      <c r="AH56" s="277"/>
      <c r="AI56" s="277"/>
      <c r="AJ56" s="277"/>
      <c r="AK56" s="277"/>
      <c r="AL56" s="277"/>
      <c r="AM56" s="277"/>
      <c r="AN56" s="277"/>
      <c r="AO56" s="277"/>
      <c r="AP56" s="277"/>
      <c r="AQ56" s="277"/>
      <c r="AR56" s="277"/>
      <c r="AS56" s="277"/>
      <c r="AT56" s="277"/>
      <c r="AU56" s="277"/>
      <c r="AV56" s="277"/>
      <c r="AW56" s="277"/>
      <c r="AX56" s="277"/>
      <c r="AY56" s="277"/>
      <c r="AZ56" s="277"/>
      <c r="BA56" s="277"/>
      <c r="BB56" s="277"/>
      <c r="BC56" s="277"/>
      <c r="BD56" s="823"/>
      <c r="BE56" s="823"/>
      <c r="BF56" s="823"/>
      <c r="BG56" s="975"/>
      <c r="BH56" s="277"/>
      <c r="BI56" s="277"/>
      <c r="BJ56" s="277"/>
      <c r="BK56" s="277"/>
      <c r="BL56" s="277"/>
      <c r="BM56" s="277"/>
      <c r="BN56" s="277"/>
      <c r="BO56" s="277"/>
      <c r="BP56" s="277"/>
      <c r="BQ56" s="277"/>
      <c r="BR56" s="277"/>
      <c r="BS56" s="277"/>
      <c r="BT56" s="277"/>
      <c r="BU56" s="277"/>
      <c r="BV56" s="277"/>
    </row>
    <row r="57" spans="1:74" s="278" customFormat="1" ht="12" customHeight="1" x14ac:dyDescent="0.2">
      <c r="A57" s="276"/>
      <c r="B57" s="986" t="s">
        <v>844</v>
      </c>
      <c r="C57" s="986"/>
      <c r="D57" s="986"/>
      <c r="E57" s="986"/>
      <c r="F57" s="986"/>
      <c r="G57" s="986"/>
      <c r="H57" s="986"/>
      <c r="I57" s="986"/>
      <c r="J57" s="986"/>
      <c r="K57" s="986"/>
      <c r="L57" s="986"/>
      <c r="M57" s="986"/>
      <c r="N57" s="986"/>
      <c r="O57" s="986"/>
      <c r="P57" s="986"/>
      <c r="Q57" s="986"/>
      <c r="R57" s="986"/>
      <c r="S57" s="277"/>
      <c r="T57" s="277"/>
      <c r="U57" s="277"/>
      <c r="V57" s="277"/>
      <c r="W57" s="277"/>
      <c r="X57" s="277"/>
      <c r="Y57" s="277"/>
      <c r="Z57" s="277"/>
      <c r="AA57" s="277"/>
      <c r="AB57" s="277"/>
      <c r="AC57" s="277"/>
      <c r="AD57" s="277"/>
      <c r="AE57" s="277"/>
      <c r="AF57" s="277"/>
      <c r="AG57" s="277"/>
      <c r="AH57" s="277"/>
      <c r="AI57" s="277"/>
      <c r="AJ57" s="277"/>
      <c r="AK57" s="277"/>
      <c r="AL57" s="277"/>
      <c r="AM57" s="277"/>
      <c r="AN57" s="277"/>
      <c r="AO57" s="277"/>
      <c r="AP57" s="277"/>
      <c r="AQ57" s="277"/>
      <c r="AR57" s="277"/>
      <c r="AS57" s="277"/>
      <c r="AT57" s="277"/>
      <c r="AU57" s="277"/>
      <c r="AV57" s="277"/>
      <c r="AW57" s="277"/>
      <c r="AX57" s="277"/>
      <c r="AY57" s="277"/>
      <c r="AZ57" s="277"/>
      <c r="BA57" s="277"/>
      <c r="BB57" s="277"/>
      <c r="BC57" s="277"/>
      <c r="BD57" s="823"/>
      <c r="BE57" s="823"/>
      <c r="BF57" s="823"/>
      <c r="BG57" s="975"/>
      <c r="BH57" s="277"/>
      <c r="BI57" s="277"/>
      <c r="BJ57" s="277"/>
      <c r="BK57" s="277"/>
      <c r="BL57" s="277"/>
      <c r="BM57" s="277"/>
      <c r="BN57" s="277"/>
      <c r="BO57" s="277"/>
      <c r="BP57" s="277"/>
      <c r="BQ57" s="277"/>
      <c r="BR57" s="277"/>
      <c r="BS57" s="277"/>
      <c r="BT57" s="277"/>
      <c r="BU57" s="277"/>
      <c r="BV57" s="277"/>
    </row>
    <row r="58" spans="1:74" s="278" customFormat="1" ht="12" customHeight="1" x14ac:dyDescent="0.25">
      <c r="A58" s="276"/>
      <c r="B58" s="1078" t="s">
        <v>1493</v>
      </c>
      <c r="C58" s="993"/>
      <c r="D58" s="993"/>
      <c r="E58" s="993"/>
      <c r="F58" s="993"/>
      <c r="G58" s="993"/>
      <c r="H58" s="993"/>
      <c r="I58" s="993"/>
      <c r="J58" s="993"/>
      <c r="K58" s="993"/>
      <c r="L58" s="993"/>
      <c r="M58" s="993"/>
      <c r="N58" s="993"/>
      <c r="O58" s="993"/>
      <c r="P58" s="993"/>
      <c r="Q58" s="994"/>
      <c r="R58" s="927"/>
      <c r="S58" s="277"/>
      <c r="T58" s="277"/>
      <c r="U58" s="277"/>
      <c r="V58" s="277"/>
      <c r="W58" s="277"/>
      <c r="X58" s="277"/>
      <c r="Y58" s="277"/>
      <c r="Z58" s="277"/>
      <c r="AA58" s="277"/>
      <c r="AB58" s="277"/>
      <c r="AC58" s="277"/>
      <c r="AD58" s="277"/>
      <c r="AE58" s="277"/>
      <c r="AF58" s="277"/>
      <c r="AG58" s="277"/>
      <c r="AH58" s="277"/>
      <c r="AI58" s="277"/>
      <c r="AJ58" s="277"/>
      <c r="AK58" s="277"/>
      <c r="AL58" s="277"/>
      <c r="AM58" s="277"/>
      <c r="AN58" s="277"/>
      <c r="AO58" s="277"/>
      <c r="AP58" s="277"/>
      <c r="AQ58" s="277"/>
      <c r="AR58" s="277"/>
      <c r="AS58" s="277"/>
      <c r="AT58" s="277"/>
      <c r="AU58" s="277"/>
      <c r="AV58" s="277"/>
      <c r="AW58" s="277"/>
      <c r="AX58" s="277"/>
      <c r="AY58" s="277"/>
      <c r="AZ58" s="277"/>
      <c r="BA58" s="277"/>
      <c r="BB58" s="277"/>
      <c r="BC58" s="277"/>
      <c r="BD58" s="823"/>
      <c r="BE58" s="823"/>
      <c r="BF58" s="823"/>
      <c r="BG58" s="975"/>
      <c r="BH58" s="277"/>
      <c r="BI58" s="277"/>
      <c r="BJ58" s="277"/>
      <c r="BK58" s="277"/>
      <c r="BL58" s="277"/>
      <c r="BM58" s="277"/>
      <c r="BN58" s="277"/>
      <c r="BO58" s="277"/>
      <c r="BP58" s="277"/>
      <c r="BQ58" s="277"/>
      <c r="BR58" s="277"/>
      <c r="BS58" s="277"/>
      <c r="BT58" s="277"/>
      <c r="BU58" s="277"/>
      <c r="BV58" s="277"/>
    </row>
    <row r="59" spans="1:74" s="278" customFormat="1" ht="12" customHeight="1" x14ac:dyDescent="0.25">
      <c r="A59" s="276"/>
      <c r="B59" s="992" t="s">
        <v>821</v>
      </c>
      <c r="C59" s="994"/>
      <c r="D59" s="994"/>
      <c r="E59" s="994"/>
      <c r="F59" s="994"/>
      <c r="G59" s="994"/>
      <c r="H59" s="994"/>
      <c r="I59" s="994"/>
      <c r="J59" s="994"/>
      <c r="K59" s="994"/>
      <c r="L59" s="994"/>
      <c r="M59" s="994"/>
      <c r="N59" s="994"/>
      <c r="O59" s="994"/>
      <c r="P59" s="994"/>
      <c r="Q59" s="1079"/>
      <c r="R59" s="927"/>
      <c r="S59" s="281"/>
      <c r="T59" s="281"/>
      <c r="U59" s="281"/>
      <c r="V59" s="281"/>
      <c r="W59" s="281"/>
      <c r="X59" s="281"/>
      <c r="Y59" s="281"/>
      <c r="Z59" s="281"/>
      <c r="AA59" s="281"/>
      <c r="AB59" s="281"/>
      <c r="AC59" s="281"/>
      <c r="AD59" s="281"/>
      <c r="AE59" s="281"/>
      <c r="AF59" s="281"/>
      <c r="AG59" s="281"/>
      <c r="AH59" s="281"/>
      <c r="AI59" s="281"/>
      <c r="AJ59" s="281"/>
      <c r="AK59" s="281"/>
      <c r="AL59" s="281"/>
      <c r="AM59" s="281"/>
      <c r="AN59" s="281"/>
      <c r="AO59" s="281"/>
      <c r="AP59" s="281"/>
      <c r="AQ59" s="281"/>
      <c r="AR59" s="281"/>
      <c r="AS59" s="281"/>
      <c r="AT59" s="281"/>
      <c r="AU59" s="281"/>
      <c r="AV59" s="281"/>
      <c r="AW59" s="281"/>
      <c r="AX59" s="281"/>
      <c r="AY59" s="281"/>
      <c r="AZ59" s="281"/>
      <c r="BA59" s="281"/>
      <c r="BB59" s="281"/>
      <c r="BC59" s="281"/>
      <c r="BD59" s="823"/>
      <c r="BE59" s="823"/>
      <c r="BF59" s="823"/>
      <c r="BG59" s="975"/>
      <c r="BH59" s="281"/>
      <c r="BI59" s="281"/>
      <c r="BJ59" s="281"/>
      <c r="BK59" s="281"/>
      <c r="BL59" s="281"/>
      <c r="BM59" s="281"/>
      <c r="BN59" s="281"/>
      <c r="BO59" s="281"/>
      <c r="BP59" s="281"/>
      <c r="BQ59" s="281"/>
      <c r="BR59" s="281"/>
      <c r="BS59" s="281"/>
      <c r="BT59" s="281"/>
      <c r="BU59" s="281"/>
      <c r="BV59" s="281"/>
    </row>
    <row r="60" spans="1:74" s="278" customFormat="1" ht="12" customHeight="1" x14ac:dyDescent="0.25">
      <c r="A60" s="276"/>
      <c r="B60" s="1080" t="s">
        <v>846</v>
      </c>
      <c r="C60" s="994"/>
      <c r="D60" s="994"/>
      <c r="E60" s="994"/>
      <c r="F60" s="994"/>
      <c r="G60" s="994"/>
      <c r="H60" s="994"/>
      <c r="I60" s="994"/>
      <c r="J60" s="994"/>
      <c r="K60" s="994"/>
      <c r="L60" s="994"/>
      <c r="M60" s="994"/>
      <c r="N60" s="994"/>
      <c r="O60" s="994"/>
      <c r="P60" s="994"/>
      <c r="Q60" s="994"/>
      <c r="R60" s="927"/>
      <c r="S60" s="281"/>
      <c r="T60" s="281"/>
      <c r="U60" s="281"/>
      <c r="V60" s="281"/>
      <c r="W60" s="281"/>
      <c r="X60" s="281"/>
      <c r="Y60" s="281"/>
      <c r="Z60" s="281"/>
      <c r="AA60" s="281"/>
      <c r="AB60" s="281"/>
      <c r="AC60" s="281"/>
      <c r="AD60" s="281"/>
      <c r="AE60" s="281"/>
      <c r="AF60" s="281"/>
      <c r="AG60" s="281"/>
      <c r="AH60" s="281"/>
      <c r="AI60" s="281"/>
      <c r="AJ60" s="281"/>
      <c r="AK60" s="281"/>
      <c r="AL60" s="281"/>
      <c r="AM60" s="281"/>
      <c r="AN60" s="281"/>
      <c r="AO60" s="281"/>
      <c r="AP60" s="281"/>
      <c r="AQ60" s="281"/>
      <c r="AR60" s="281"/>
      <c r="AS60" s="281"/>
      <c r="AT60" s="281"/>
      <c r="AU60" s="281"/>
      <c r="AV60" s="281"/>
      <c r="AW60" s="281"/>
      <c r="AX60" s="281"/>
      <c r="AY60" s="281"/>
      <c r="AZ60" s="281"/>
      <c r="BA60" s="281"/>
      <c r="BB60" s="281"/>
      <c r="BC60" s="281"/>
      <c r="BD60" s="823"/>
      <c r="BE60" s="823"/>
      <c r="BF60" s="823"/>
      <c r="BG60" s="975"/>
      <c r="BH60" s="281"/>
      <c r="BI60" s="281"/>
      <c r="BJ60" s="281"/>
      <c r="BK60" s="281"/>
      <c r="BL60" s="281"/>
      <c r="BM60" s="281"/>
      <c r="BN60" s="281"/>
      <c r="BO60" s="281"/>
      <c r="BP60" s="281"/>
      <c r="BQ60" s="281"/>
      <c r="BR60" s="281"/>
      <c r="BS60" s="281"/>
      <c r="BT60" s="281"/>
      <c r="BU60" s="281"/>
      <c r="BV60" s="281"/>
    </row>
  </sheetData>
  <mergeCells count="20">
    <mergeCell ref="B48:Q48"/>
    <mergeCell ref="B49:Q49"/>
    <mergeCell ref="B50:Q50"/>
    <mergeCell ref="BK3:BV3"/>
    <mergeCell ref="A1:A2"/>
    <mergeCell ref="C3:N3"/>
    <mergeCell ref="O3:Z3"/>
    <mergeCell ref="AA3:AL3"/>
    <mergeCell ref="AM3:AX3"/>
    <mergeCell ref="AY3:BJ3"/>
    <mergeCell ref="B47:Q47"/>
    <mergeCell ref="B51:Q51"/>
    <mergeCell ref="B53:Q53"/>
    <mergeCell ref="B55:Q55"/>
    <mergeCell ref="B59:Q59"/>
    <mergeCell ref="B60:Q60"/>
    <mergeCell ref="B56:Q56"/>
    <mergeCell ref="B58:Q58"/>
    <mergeCell ref="B52:Q52"/>
    <mergeCell ref="B57:R57"/>
  </mergeCells>
  <phoneticPr fontId="0" type="noConversion"/>
  <hyperlinks>
    <hyperlink ref="A1:A2" location="Contents!A1" display="Table of Contents" xr:uid="{00000000-0004-0000-1400-000000000000}"/>
  </hyperlinks>
  <pageMargins left="0.25" right="0.25" top="0.25" bottom="0.25" header="0.5" footer="0.5"/>
  <pageSetup scale="83"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syncVertical="1" syncRef="AV5" transitionEvaluation="1" transitionEntry="1" codeName="Sheet6">
    <pageSetUpPr fitToPage="1"/>
  </sheetPr>
  <dimension ref="A1:BV155"/>
  <sheetViews>
    <sheetView showGridLines="0" zoomScaleNormal="100" workbookViewId="0">
      <pane xSplit="2" ySplit="4" topLeftCell="AV5" activePane="bottomRight" state="frozen"/>
      <selection activeCell="BF1" sqref="BF1"/>
      <selection pane="topRight" activeCell="BF1" sqref="BF1"/>
      <selection pane="bottomLeft" activeCell="BF1" sqref="BF1"/>
      <selection pane="bottomRight" activeCell="BG1" sqref="BG1:BG1048576"/>
    </sheetView>
  </sheetViews>
  <sheetFormatPr defaultColWidth="9.5546875" defaultRowHeight="10.199999999999999" x14ac:dyDescent="0.2"/>
  <cols>
    <col min="1" max="1" width="8.44140625" style="72" customWidth="1"/>
    <col min="2" max="2" width="42.5546875" style="72" customWidth="1"/>
    <col min="3" max="50" width="7.44140625" style="72" customWidth="1"/>
    <col min="51" max="55" width="7.44140625" style="137" customWidth="1"/>
    <col min="56" max="58" width="7.44140625" style="825" customWidth="1"/>
    <col min="59" max="59" width="7.44140625" style="977" customWidth="1"/>
    <col min="60" max="62" width="7.44140625" style="137" customWidth="1"/>
    <col min="63" max="74" width="7.44140625" style="72" customWidth="1"/>
    <col min="75" max="16384" width="9.5546875" style="72"/>
  </cols>
  <sheetData>
    <row r="1" spans="1:74" ht="13.35" customHeight="1" x14ac:dyDescent="0.35">
      <c r="A1" s="1008" t="s">
        <v>479</v>
      </c>
      <c r="B1" s="1118" t="s">
        <v>1437</v>
      </c>
      <c r="C1" s="1055"/>
      <c r="D1" s="1055"/>
      <c r="E1" s="1055"/>
      <c r="F1" s="1055"/>
      <c r="G1" s="1055"/>
      <c r="H1" s="1055"/>
      <c r="I1" s="1055"/>
      <c r="J1" s="1055"/>
      <c r="K1" s="1055"/>
      <c r="L1" s="1055"/>
      <c r="M1" s="1055"/>
      <c r="N1" s="1055"/>
      <c r="O1" s="1055"/>
      <c r="P1" s="1055"/>
      <c r="Q1" s="1055"/>
      <c r="R1" s="1055"/>
      <c r="S1" s="1055"/>
      <c r="T1" s="1055"/>
      <c r="U1" s="1055"/>
      <c r="V1" s="1055"/>
      <c r="W1" s="1055"/>
      <c r="X1" s="1055"/>
      <c r="Y1" s="1055"/>
      <c r="Z1" s="1055"/>
      <c r="AA1" s="1055"/>
      <c r="AB1" s="1055"/>
      <c r="AC1" s="1055"/>
      <c r="AD1" s="1055"/>
      <c r="AE1" s="1055"/>
      <c r="AF1" s="1055"/>
      <c r="AG1" s="1055"/>
      <c r="AH1" s="1055"/>
      <c r="AI1" s="1055"/>
      <c r="AJ1" s="1055"/>
      <c r="AK1" s="1055"/>
      <c r="AL1" s="1055"/>
    </row>
    <row r="2" spans="1:74" s="24" customFormat="1" ht="13.2" x14ac:dyDescent="0.25">
      <c r="A2" s="1009"/>
      <c r="B2" s="243" t="str">
        <f>"U.S. Energy Information Administration  |  Short-Term Energy Outlook  - "&amp;Dates!D1</f>
        <v>U.S. Energy Information Administration  |  Short-Term Energy Outlook  - October 2024</v>
      </c>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Y2" s="153"/>
      <c r="AZ2" s="153"/>
      <c r="BA2" s="153"/>
      <c r="BB2" s="153"/>
      <c r="BC2" s="153"/>
      <c r="BD2" s="716"/>
      <c r="BE2" s="716"/>
      <c r="BF2" s="716"/>
      <c r="BG2" s="723"/>
      <c r="BH2" s="153"/>
      <c r="BI2" s="153"/>
      <c r="BJ2" s="153"/>
    </row>
    <row r="3" spans="1:74" s="7" customFormat="1"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s="7" customFormat="1"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687"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77"/>
      <c r="B5" s="73" t="s">
        <v>475</v>
      </c>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159"/>
      <c r="AZ5" s="159"/>
      <c r="BA5" s="159"/>
      <c r="BB5" s="159"/>
      <c r="BC5" s="159"/>
      <c r="BD5" s="826"/>
      <c r="BE5" s="826"/>
      <c r="BF5" s="826"/>
      <c r="BG5" s="826"/>
      <c r="BH5" s="551"/>
      <c r="BI5" s="551"/>
      <c r="BJ5" s="552"/>
      <c r="BK5" s="552"/>
      <c r="BL5" s="552"/>
      <c r="BM5" s="552"/>
      <c r="BN5" s="552"/>
      <c r="BO5" s="552"/>
      <c r="BP5" s="552"/>
      <c r="BQ5" s="552"/>
      <c r="BR5" s="552"/>
      <c r="BS5" s="552"/>
      <c r="BT5" s="552"/>
      <c r="BU5" s="552"/>
      <c r="BV5" s="552"/>
    </row>
    <row r="6" spans="1:74" ht="11.1" customHeight="1" x14ac:dyDescent="0.2">
      <c r="A6" s="77"/>
      <c r="B6" s="406" t="s">
        <v>277</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160"/>
      <c r="AZ6" s="160"/>
      <c r="BA6" s="160"/>
      <c r="BB6" s="160"/>
      <c r="BC6" s="160"/>
      <c r="BD6" s="466"/>
      <c r="BE6" s="466"/>
      <c r="BF6" s="466"/>
      <c r="BG6" s="466"/>
      <c r="BH6" s="553"/>
      <c r="BI6" s="553"/>
      <c r="BJ6" s="553"/>
      <c r="BK6" s="553"/>
      <c r="BL6" s="553"/>
      <c r="BM6" s="553"/>
      <c r="BN6" s="553"/>
      <c r="BO6" s="553"/>
      <c r="BP6" s="553"/>
      <c r="BQ6" s="553"/>
      <c r="BR6" s="553"/>
      <c r="BS6" s="553"/>
      <c r="BT6" s="553"/>
      <c r="BU6" s="553"/>
      <c r="BV6" s="553"/>
    </row>
    <row r="7" spans="1:74" ht="11.1" customHeight="1" x14ac:dyDescent="0.2">
      <c r="A7" s="77" t="s">
        <v>278</v>
      </c>
      <c r="B7" s="565" t="s">
        <v>827</v>
      </c>
      <c r="C7" s="387">
        <v>20665.553</v>
      </c>
      <c r="D7" s="387">
        <v>20665.553</v>
      </c>
      <c r="E7" s="387">
        <v>20665.553</v>
      </c>
      <c r="F7" s="387">
        <v>19034.830000000002</v>
      </c>
      <c r="G7" s="387">
        <v>19034.830000000002</v>
      </c>
      <c r="H7" s="387">
        <v>19034.830000000002</v>
      </c>
      <c r="I7" s="387">
        <v>20511.785</v>
      </c>
      <c r="J7" s="387">
        <v>20511.785</v>
      </c>
      <c r="K7" s="387">
        <v>20511.785</v>
      </c>
      <c r="L7" s="387">
        <v>20724.128000000001</v>
      </c>
      <c r="M7" s="387">
        <v>20724.128000000001</v>
      </c>
      <c r="N7" s="387">
        <v>20724.128000000001</v>
      </c>
      <c r="O7" s="387">
        <v>20990.541000000001</v>
      </c>
      <c r="P7" s="387">
        <v>20990.541000000001</v>
      </c>
      <c r="Q7" s="387">
        <v>20990.541000000001</v>
      </c>
      <c r="R7" s="387">
        <v>21309.544000000002</v>
      </c>
      <c r="S7" s="387">
        <v>21309.544000000002</v>
      </c>
      <c r="T7" s="387">
        <v>21309.544000000002</v>
      </c>
      <c r="U7" s="387">
        <v>21483.082999999999</v>
      </c>
      <c r="V7" s="387">
        <v>21483.082999999999</v>
      </c>
      <c r="W7" s="387">
        <v>21483.082999999999</v>
      </c>
      <c r="X7" s="387">
        <v>21847.601999999999</v>
      </c>
      <c r="Y7" s="387">
        <v>21847.601999999999</v>
      </c>
      <c r="Z7" s="387">
        <v>21847.601999999999</v>
      </c>
      <c r="AA7" s="387">
        <v>21738.870999999999</v>
      </c>
      <c r="AB7" s="387">
        <v>21738.870999999999</v>
      </c>
      <c r="AC7" s="387">
        <v>21738.870999999999</v>
      </c>
      <c r="AD7" s="387">
        <v>21708.16</v>
      </c>
      <c r="AE7" s="387">
        <v>21708.16</v>
      </c>
      <c r="AF7" s="387">
        <v>21708.16</v>
      </c>
      <c r="AG7" s="387">
        <v>21851.133999999998</v>
      </c>
      <c r="AH7" s="387">
        <v>21851.133999999998</v>
      </c>
      <c r="AI7" s="387">
        <v>21851.133999999998</v>
      </c>
      <c r="AJ7" s="387">
        <v>21989.981</v>
      </c>
      <c r="AK7" s="387">
        <v>21989.981</v>
      </c>
      <c r="AL7" s="387">
        <v>21989.981</v>
      </c>
      <c r="AM7" s="387">
        <v>22112.329000000002</v>
      </c>
      <c r="AN7" s="387">
        <v>22112.329000000002</v>
      </c>
      <c r="AO7" s="387">
        <v>22112.329000000002</v>
      </c>
      <c r="AP7" s="387">
        <v>22225.35</v>
      </c>
      <c r="AQ7" s="387">
        <v>22225.35</v>
      </c>
      <c r="AR7" s="387">
        <v>22225.35</v>
      </c>
      <c r="AS7" s="387">
        <v>22490.691999999999</v>
      </c>
      <c r="AT7" s="387">
        <v>22490.691999999999</v>
      </c>
      <c r="AU7" s="387">
        <v>22490.691999999999</v>
      </c>
      <c r="AV7" s="387">
        <v>22679.255000000001</v>
      </c>
      <c r="AW7" s="387">
        <v>22679.255000000001</v>
      </c>
      <c r="AX7" s="387">
        <v>22679.255000000001</v>
      </c>
      <c r="AY7" s="387">
        <v>22758.752</v>
      </c>
      <c r="AZ7" s="387">
        <v>22758.752</v>
      </c>
      <c r="BA7" s="387">
        <v>22758.752</v>
      </c>
      <c r="BB7" s="387">
        <v>22924.863000000001</v>
      </c>
      <c r="BC7" s="387">
        <v>22924.863000000001</v>
      </c>
      <c r="BD7" s="695">
        <v>22924.863000000001</v>
      </c>
      <c r="BE7" s="695">
        <v>23021.027160000001</v>
      </c>
      <c r="BF7" s="695">
        <v>23060.503749</v>
      </c>
      <c r="BG7" s="695">
        <v>23094.817043999999</v>
      </c>
      <c r="BH7" s="398">
        <v>23115.51</v>
      </c>
      <c r="BI7" s="398">
        <v>23145.84</v>
      </c>
      <c r="BJ7" s="398">
        <v>23177.35</v>
      </c>
      <c r="BK7" s="398">
        <v>23208.48</v>
      </c>
      <c r="BL7" s="398">
        <v>23243.5</v>
      </c>
      <c r="BM7" s="398">
        <v>23280.87</v>
      </c>
      <c r="BN7" s="398">
        <v>23324.94</v>
      </c>
      <c r="BO7" s="398">
        <v>23363.71</v>
      </c>
      <c r="BP7" s="398">
        <v>23401.53</v>
      </c>
      <c r="BQ7" s="398">
        <v>23435.43</v>
      </c>
      <c r="BR7" s="398">
        <v>23473.599999999999</v>
      </c>
      <c r="BS7" s="398">
        <v>23513.06</v>
      </c>
      <c r="BT7" s="398">
        <v>23552.86</v>
      </c>
      <c r="BU7" s="398">
        <v>23595.62</v>
      </c>
      <c r="BV7" s="398">
        <v>23640.39</v>
      </c>
    </row>
    <row r="8" spans="1:74" ht="11.1" customHeight="1" x14ac:dyDescent="0.2">
      <c r="A8" s="77"/>
      <c r="B8" s="406" t="s">
        <v>485</v>
      </c>
      <c r="C8" s="387"/>
      <c r="D8" s="387"/>
      <c r="E8" s="387"/>
      <c r="F8" s="387"/>
      <c r="G8" s="387"/>
      <c r="H8" s="387"/>
      <c r="I8" s="387"/>
      <c r="J8" s="387"/>
      <c r="K8" s="387"/>
      <c r="L8" s="387"/>
      <c r="M8" s="387"/>
      <c r="N8" s="387"/>
      <c r="O8" s="387"/>
      <c r="P8" s="387"/>
      <c r="Q8" s="387"/>
      <c r="R8" s="387"/>
      <c r="S8" s="387"/>
      <c r="T8" s="387"/>
      <c r="U8" s="387"/>
      <c r="V8" s="387"/>
      <c r="W8" s="387"/>
      <c r="X8" s="387"/>
      <c r="Y8" s="387"/>
      <c r="Z8" s="387"/>
      <c r="AA8" s="387"/>
      <c r="AB8" s="387"/>
      <c r="AC8" s="387"/>
      <c r="AD8" s="387"/>
      <c r="AE8" s="387"/>
      <c r="AF8" s="387"/>
      <c r="AG8" s="387"/>
      <c r="AH8" s="387"/>
      <c r="AI8" s="387"/>
      <c r="AJ8" s="387"/>
      <c r="AK8" s="387"/>
      <c r="AL8" s="387"/>
      <c r="AM8" s="387"/>
      <c r="AN8" s="387"/>
      <c r="AO8" s="387"/>
      <c r="AP8" s="387"/>
      <c r="AQ8" s="387"/>
      <c r="AR8" s="387"/>
      <c r="AS8" s="387"/>
      <c r="AT8" s="387"/>
      <c r="AU8" s="387"/>
      <c r="AV8" s="387"/>
      <c r="AW8" s="387"/>
      <c r="AX8" s="387"/>
      <c r="AY8" s="387"/>
      <c r="AZ8" s="387"/>
      <c r="BA8" s="387"/>
      <c r="BB8" s="387"/>
      <c r="BC8" s="387"/>
      <c r="BD8" s="695"/>
      <c r="BE8" s="695"/>
      <c r="BF8" s="695"/>
      <c r="BG8" s="695"/>
      <c r="BH8" s="398"/>
      <c r="BI8" s="398"/>
      <c r="BJ8" s="398"/>
      <c r="BK8" s="398"/>
      <c r="BL8" s="398"/>
      <c r="BM8" s="398"/>
      <c r="BN8" s="398"/>
      <c r="BO8" s="398"/>
      <c r="BP8" s="398"/>
      <c r="BQ8" s="398"/>
      <c r="BR8" s="398"/>
      <c r="BS8" s="398"/>
      <c r="BT8" s="398"/>
      <c r="BU8" s="398"/>
      <c r="BV8" s="398"/>
    </row>
    <row r="9" spans="1:74" ht="11.1" customHeight="1" x14ac:dyDescent="0.2">
      <c r="A9" s="77" t="s">
        <v>486</v>
      </c>
      <c r="B9" s="565" t="s">
        <v>827</v>
      </c>
      <c r="C9" s="387">
        <v>14184.8</v>
      </c>
      <c r="D9" s="387">
        <v>14167.8</v>
      </c>
      <c r="E9" s="387">
        <v>13234.3</v>
      </c>
      <c r="F9" s="387">
        <v>11783.3</v>
      </c>
      <c r="G9" s="387">
        <v>12758</v>
      </c>
      <c r="H9" s="387">
        <v>13464.8</v>
      </c>
      <c r="I9" s="387">
        <v>13667.3</v>
      </c>
      <c r="J9" s="387">
        <v>13761.1</v>
      </c>
      <c r="K9" s="387">
        <v>13953.4</v>
      </c>
      <c r="L9" s="387">
        <v>13988.6</v>
      </c>
      <c r="M9" s="387">
        <v>13953.9</v>
      </c>
      <c r="N9" s="387">
        <v>14006.3</v>
      </c>
      <c r="O9" s="387">
        <v>14180.7</v>
      </c>
      <c r="P9" s="387">
        <v>14037.8</v>
      </c>
      <c r="Q9" s="387">
        <v>14629.3</v>
      </c>
      <c r="R9" s="387">
        <v>14730.7</v>
      </c>
      <c r="S9" s="387">
        <v>14689.6</v>
      </c>
      <c r="T9" s="387">
        <v>14816.4</v>
      </c>
      <c r="U9" s="387">
        <v>14784</v>
      </c>
      <c r="V9" s="387">
        <v>14863</v>
      </c>
      <c r="W9" s="387">
        <v>14899.4</v>
      </c>
      <c r="X9" s="387">
        <v>14997.3</v>
      </c>
      <c r="Y9" s="387">
        <v>15019.2</v>
      </c>
      <c r="Z9" s="387">
        <v>14970.4</v>
      </c>
      <c r="AA9" s="387">
        <v>14971.1</v>
      </c>
      <c r="AB9" s="387">
        <v>14980.6</v>
      </c>
      <c r="AC9" s="387">
        <v>15034</v>
      </c>
      <c r="AD9" s="387">
        <v>15081.7</v>
      </c>
      <c r="AE9" s="387">
        <v>15060</v>
      </c>
      <c r="AF9" s="387">
        <v>15065.8</v>
      </c>
      <c r="AG9" s="387">
        <v>15069.1</v>
      </c>
      <c r="AH9" s="387">
        <v>15136.3</v>
      </c>
      <c r="AI9" s="387">
        <v>15176.7</v>
      </c>
      <c r="AJ9" s="387">
        <v>15202.7</v>
      </c>
      <c r="AK9" s="387">
        <v>15149.8</v>
      </c>
      <c r="AL9" s="387">
        <v>15161.7</v>
      </c>
      <c r="AM9" s="387">
        <v>15317.6</v>
      </c>
      <c r="AN9" s="387">
        <v>15325.5</v>
      </c>
      <c r="AO9" s="387">
        <v>15295.4</v>
      </c>
      <c r="AP9" s="387">
        <v>15316.9</v>
      </c>
      <c r="AQ9" s="387">
        <v>15337.4</v>
      </c>
      <c r="AR9" s="387">
        <v>15376.3</v>
      </c>
      <c r="AS9" s="387">
        <v>15448.3</v>
      </c>
      <c r="AT9" s="387">
        <v>15439.8</v>
      </c>
      <c r="AU9" s="387">
        <v>15496</v>
      </c>
      <c r="AV9" s="387">
        <v>15519.9</v>
      </c>
      <c r="AW9" s="387">
        <v>15584.3</v>
      </c>
      <c r="AX9" s="387">
        <v>15655.8</v>
      </c>
      <c r="AY9" s="387">
        <v>15601.2</v>
      </c>
      <c r="AZ9" s="387">
        <v>15638.3</v>
      </c>
      <c r="BA9" s="387">
        <v>15689.6</v>
      </c>
      <c r="BB9" s="387">
        <v>15685.6</v>
      </c>
      <c r="BC9" s="387">
        <v>15769.2</v>
      </c>
      <c r="BD9" s="695">
        <v>15810.7</v>
      </c>
      <c r="BE9" s="695">
        <v>15870.3</v>
      </c>
      <c r="BF9" s="695">
        <v>15889.001577000001</v>
      </c>
      <c r="BG9" s="695">
        <v>15922.863531999999</v>
      </c>
      <c r="BH9" s="398">
        <v>15945.15</v>
      </c>
      <c r="BI9" s="398">
        <v>15973.69</v>
      </c>
      <c r="BJ9" s="398">
        <v>16002</v>
      </c>
      <c r="BK9" s="398">
        <v>16030.22</v>
      </c>
      <c r="BL9" s="398">
        <v>16057.95</v>
      </c>
      <c r="BM9" s="398">
        <v>16085.34</v>
      </c>
      <c r="BN9" s="398">
        <v>16112.23</v>
      </c>
      <c r="BO9" s="398">
        <v>16139.05</v>
      </c>
      <c r="BP9" s="398">
        <v>16165.64</v>
      </c>
      <c r="BQ9" s="398">
        <v>16190.7</v>
      </c>
      <c r="BR9" s="398">
        <v>16217.82</v>
      </c>
      <c r="BS9" s="398">
        <v>16245.7</v>
      </c>
      <c r="BT9" s="398">
        <v>16273.07</v>
      </c>
      <c r="BU9" s="398">
        <v>16303.42</v>
      </c>
      <c r="BV9" s="398">
        <v>16335.48</v>
      </c>
    </row>
    <row r="10" spans="1:74" ht="11.1" customHeight="1" x14ac:dyDescent="0.2">
      <c r="A10" s="77"/>
      <c r="B10" s="563" t="s">
        <v>583</v>
      </c>
      <c r="C10" s="105"/>
      <c r="D10" s="105"/>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827"/>
      <c r="BE10" s="827"/>
      <c r="BF10" s="827"/>
      <c r="BG10" s="827"/>
      <c r="BH10" s="554"/>
      <c r="BI10" s="554"/>
      <c r="BJ10" s="554"/>
      <c r="BK10" s="554"/>
      <c r="BL10" s="554"/>
      <c r="BM10" s="554"/>
      <c r="BN10" s="554"/>
      <c r="BO10" s="554"/>
      <c r="BP10" s="554"/>
      <c r="BQ10" s="554"/>
      <c r="BR10" s="554"/>
      <c r="BS10" s="554"/>
      <c r="BT10" s="554"/>
      <c r="BU10" s="554"/>
      <c r="BV10" s="554"/>
    </row>
    <row r="11" spans="1:74" ht="11.1" customHeight="1" x14ac:dyDescent="0.2">
      <c r="A11" s="77" t="s">
        <v>288</v>
      </c>
      <c r="B11" s="565" t="s">
        <v>827</v>
      </c>
      <c r="C11" s="387">
        <v>3708.1930000000002</v>
      </c>
      <c r="D11" s="387">
        <v>3708.1930000000002</v>
      </c>
      <c r="E11" s="387">
        <v>3708.1930000000002</v>
      </c>
      <c r="F11" s="387">
        <v>3413.9760000000001</v>
      </c>
      <c r="G11" s="387">
        <v>3413.9760000000001</v>
      </c>
      <c r="H11" s="387">
        <v>3413.9760000000001</v>
      </c>
      <c r="I11" s="387">
        <v>3633.585</v>
      </c>
      <c r="J11" s="387">
        <v>3633.585</v>
      </c>
      <c r="K11" s="387">
        <v>3633.585</v>
      </c>
      <c r="L11" s="387">
        <v>3764.741</v>
      </c>
      <c r="M11" s="387">
        <v>3764.741</v>
      </c>
      <c r="N11" s="387">
        <v>3764.741</v>
      </c>
      <c r="O11" s="387">
        <v>3849.069</v>
      </c>
      <c r="P11" s="387">
        <v>3849.069</v>
      </c>
      <c r="Q11" s="387">
        <v>3849.069</v>
      </c>
      <c r="R11" s="387">
        <v>3904.337</v>
      </c>
      <c r="S11" s="387">
        <v>3904.337</v>
      </c>
      <c r="T11" s="387">
        <v>3904.337</v>
      </c>
      <c r="U11" s="387">
        <v>3888.7510000000002</v>
      </c>
      <c r="V11" s="387">
        <v>3888.7510000000002</v>
      </c>
      <c r="W11" s="387">
        <v>3888.7510000000002</v>
      </c>
      <c r="X11" s="387">
        <v>3907.0929999999998</v>
      </c>
      <c r="Y11" s="387">
        <v>3907.0929999999998</v>
      </c>
      <c r="Z11" s="387">
        <v>3907.0929999999998</v>
      </c>
      <c r="AA11" s="387">
        <v>3976.0160000000001</v>
      </c>
      <c r="AB11" s="387">
        <v>3976.0160000000001</v>
      </c>
      <c r="AC11" s="387">
        <v>3976.0160000000001</v>
      </c>
      <c r="AD11" s="387">
        <v>3974.0030000000002</v>
      </c>
      <c r="AE11" s="387">
        <v>3974.0030000000002</v>
      </c>
      <c r="AF11" s="387">
        <v>3974.0030000000002</v>
      </c>
      <c r="AG11" s="387">
        <v>3930.8969999999999</v>
      </c>
      <c r="AH11" s="387">
        <v>3930.8969999999999</v>
      </c>
      <c r="AI11" s="387">
        <v>3930.8969999999999</v>
      </c>
      <c r="AJ11" s="387">
        <v>3876.4560000000001</v>
      </c>
      <c r="AK11" s="387">
        <v>3876.4560000000001</v>
      </c>
      <c r="AL11" s="387">
        <v>3876.4560000000001</v>
      </c>
      <c r="AM11" s="387">
        <v>3905.933</v>
      </c>
      <c r="AN11" s="387">
        <v>3905.933</v>
      </c>
      <c r="AO11" s="387">
        <v>3905.933</v>
      </c>
      <c r="AP11" s="387">
        <v>3955.9079999999999</v>
      </c>
      <c r="AQ11" s="387">
        <v>3955.9079999999999</v>
      </c>
      <c r="AR11" s="387">
        <v>3955.9079999999999</v>
      </c>
      <c r="AS11" s="387">
        <v>3981.3009999999999</v>
      </c>
      <c r="AT11" s="387">
        <v>3981.3009999999999</v>
      </c>
      <c r="AU11" s="387">
        <v>3981.3009999999999</v>
      </c>
      <c r="AV11" s="387">
        <v>4016.0360000000001</v>
      </c>
      <c r="AW11" s="387">
        <v>4016.0360000000001</v>
      </c>
      <c r="AX11" s="387">
        <v>4016.0360000000001</v>
      </c>
      <c r="AY11" s="387">
        <v>4084.2240000000002</v>
      </c>
      <c r="AZ11" s="387">
        <v>4084.2240000000002</v>
      </c>
      <c r="BA11" s="387">
        <v>4084.2240000000002</v>
      </c>
      <c r="BB11" s="387">
        <v>4114.6319999999996</v>
      </c>
      <c r="BC11" s="387">
        <v>4114.6319999999996</v>
      </c>
      <c r="BD11" s="695">
        <v>4114.6319999999996</v>
      </c>
      <c r="BE11" s="695">
        <v>4127.3229299000004</v>
      </c>
      <c r="BF11" s="695">
        <v>4131.4256077</v>
      </c>
      <c r="BG11" s="695">
        <v>4134.1826133000004</v>
      </c>
      <c r="BH11" s="398">
        <v>4131.95</v>
      </c>
      <c r="BI11" s="398">
        <v>4134.7489999999998</v>
      </c>
      <c r="BJ11" s="398">
        <v>4138.9340000000002</v>
      </c>
      <c r="BK11" s="398">
        <v>4144.4290000000001</v>
      </c>
      <c r="BL11" s="398">
        <v>4151.4480000000003</v>
      </c>
      <c r="BM11" s="398">
        <v>4159.9139999999998</v>
      </c>
      <c r="BN11" s="398">
        <v>4171.125</v>
      </c>
      <c r="BO11" s="398">
        <v>4181.509</v>
      </c>
      <c r="BP11" s="398">
        <v>4192.3639999999996</v>
      </c>
      <c r="BQ11" s="398">
        <v>4204.924</v>
      </c>
      <c r="BR11" s="398">
        <v>4215.7979999999998</v>
      </c>
      <c r="BS11" s="398">
        <v>4226.2190000000001</v>
      </c>
      <c r="BT11" s="398">
        <v>4236.2070000000003</v>
      </c>
      <c r="BU11" s="398">
        <v>4245.7089999999998</v>
      </c>
      <c r="BV11" s="398">
        <v>4254.7430000000004</v>
      </c>
    </row>
    <row r="12" spans="1:74" ht="11.1" customHeight="1" x14ac:dyDescent="0.2">
      <c r="A12" s="77"/>
      <c r="B12" s="564" t="s">
        <v>289</v>
      </c>
      <c r="C12" s="386"/>
      <c r="D12" s="386"/>
      <c r="E12" s="386"/>
      <c r="F12" s="386"/>
      <c r="G12" s="386"/>
      <c r="H12" s="386"/>
      <c r="I12" s="386"/>
      <c r="J12" s="386"/>
      <c r="K12" s="386"/>
      <c r="L12" s="386"/>
      <c r="M12" s="386"/>
      <c r="N12" s="386"/>
      <c r="O12" s="386"/>
      <c r="P12" s="386"/>
      <c r="Q12" s="386"/>
      <c r="R12" s="386"/>
      <c r="S12" s="386"/>
      <c r="T12" s="386"/>
      <c r="U12" s="386"/>
      <c r="V12" s="386"/>
      <c r="W12" s="386"/>
      <c r="X12" s="386"/>
      <c r="Y12" s="386"/>
      <c r="Z12" s="386"/>
      <c r="AA12" s="386"/>
      <c r="AB12" s="386"/>
      <c r="AC12" s="386"/>
      <c r="AD12" s="386"/>
      <c r="AE12" s="386"/>
      <c r="AF12" s="386"/>
      <c r="AG12" s="386"/>
      <c r="AH12" s="386"/>
      <c r="AI12" s="386"/>
      <c r="AJ12" s="386"/>
      <c r="AK12" s="386"/>
      <c r="AL12" s="386"/>
      <c r="AM12" s="386"/>
      <c r="AN12" s="386"/>
      <c r="AO12" s="386"/>
      <c r="AP12" s="386"/>
      <c r="AQ12" s="386"/>
      <c r="AR12" s="386"/>
      <c r="AS12" s="386"/>
      <c r="AT12" s="386"/>
      <c r="AU12" s="386"/>
      <c r="AV12" s="386"/>
      <c r="AW12" s="386"/>
      <c r="AX12" s="386"/>
      <c r="AY12" s="386"/>
      <c r="AZ12" s="386"/>
      <c r="BA12" s="386"/>
      <c r="BB12" s="386"/>
      <c r="BC12" s="386"/>
      <c r="BD12" s="694"/>
      <c r="BE12" s="694"/>
      <c r="BF12" s="694"/>
      <c r="BG12" s="694"/>
      <c r="BH12" s="397"/>
      <c r="BI12" s="397"/>
      <c r="BJ12" s="397"/>
      <c r="BK12" s="397"/>
      <c r="BL12" s="397"/>
      <c r="BM12" s="397"/>
      <c r="BN12" s="397"/>
      <c r="BO12" s="397"/>
      <c r="BP12" s="397"/>
      <c r="BQ12" s="397"/>
      <c r="BR12" s="397"/>
      <c r="BS12" s="397"/>
      <c r="BT12" s="397"/>
      <c r="BU12" s="397"/>
      <c r="BV12" s="397"/>
    </row>
    <row r="13" spans="1:74" ht="11.1" customHeight="1" x14ac:dyDescent="0.2">
      <c r="A13" s="77" t="s">
        <v>290</v>
      </c>
      <c r="B13" s="565" t="s">
        <v>827</v>
      </c>
      <c r="C13" s="548">
        <v>-32.950000000000003</v>
      </c>
      <c r="D13" s="548">
        <v>-32.950000000000003</v>
      </c>
      <c r="E13" s="548">
        <v>-32.950000000000003</v>
      </c>
      <c r="F13" s="548">
        <v>-294.96100000000001</v>
      </c>
      <c r="G13" s="548">
        <v>-294.96100000000001</v>
      </c>
      <c r="H13" s="548">
        <v>-294.96100000000001</v>
      </c>
      <c r="I13" s="548">
        <v>94.855999999999995</v>
      </c>
      <c r="J13" s="548">
        <v>94.855999999999995</v>
      </c>
      <c r="K13" s="548">
        <v>94.855999999999995</v>
      </c>
      <c r="L13" s="548">
        <v>82.781000000000006</v>
      </c>
      <c r="M13" s="548">
        <v>82.781000000000006</v>
      </c>
      <c r="N13" s="548">
        <v>82.781000000000006</v>
      </c>
      <c r="O13" s="548">
        <v>-44.363999999999997</v>
      </c>
      <c r="P13" s="548">
        <v>-44.363999999999997</v>
      </c>
      <c r="Q13" s="548">
        <v>-44.363999999999997</v>
      </c>
      <c r="R13" s="548">
        <v>-161.226</v>
      </c>
      <c r="S13" s="548">
        <v>-161.226</v>
      </c>
      <c r="T13" s="548">
        <v>-161.226</v>
      </c>
      <c r="U13" s="548">
        <v>-3.2759999999999998</v>
      </c>
      <c r="V13" s="548">
        <v>-3.2759999999999998</v>
      </c>
      <c r="W13" s="548">
        <v>-3.2759999999999998</v>
      </c>
      <c r="X13" s="548">
        <v>255.54400000000001</v>
      </c>
      <c r="Y13" s="548">
        <v>255.54400000000001</v>
      </c>
      <c r="Z13" s="548">
        <v>255.54400000000001</v>
      </c>
      <c r="AA13" s="548">
        <v>248.977</v>
      </c>
      <c r="AB13" s="548">
        <v>248.977</v>
      </c>
      <c r="AC13" s="548">
        <v>248.977</v>
      </c>
      <c r="AD13" s="548">
        <v>120.17700000000001</v>
      </c>
      <c r="AE13" s="548">
        <v>120.17700000000001</v>
      </c>
      <c r="AF13" s="548">
        <v>120.17700000000001</v>
      </c>
      <c r="AG13" s="548">
        <v>82.328000000000003</v>
      </c>
      <c r="AH13" s="548">
        <v>82.328000000000003</v>
      </c>
      <c r="AI13" s="548">
        <v>82.328000000000003</v>
      </c>
      <c r="AJ13" s="548">
        <v>177.74299999999999</v>
      </c>
      <c r="AK13" s="548">
        <v>177.74299999999999</v>
      </c>
      <c r="AL13" s="548">
        <v>177.74299999999999</v>
      </c>
      <c r="AM13" s="548">
        <v>23.696000000000002</v>
      </c>
      <c r="AN13" s="548">
        <v>23.696000000000002</v>
      </c>
      <c r="AO13" s="548">
        <v>23.696000000000002</v>
      </c>
      <c r="AP13" s="548">
        <v>18.556999999999999</v>
      </c>
      <c r="AQ13" s="548">
        <v>18.556999999999999</v>
      </c>
      <c r="AR13" s="548">
        <v>18.556999999999999</v>
      </c>
      <c r="AS13" s="548">
        <v>102.033</v>
      </c>
      <c r="AT13" s="548">
        <v>102.033</v>
      </c>
      <c r="AU13" s="548">
        <v>102.033</v>
      </c>
      <c r="AV13" s="548">
        <v>70.141000000000005</v>
      </c>
      <c r="AW13" s="548">
        <v>70.141000000000005</v>
      </c>
      <c r="AX13" s="548">
        <v>70.141000000000005</v>
      </c>
      <c r="AY13" s="548">
        <v>35.972000000000001</v>
      </c>
      <c r="AZ13" s="548">
        <v>35.972000000000001</v>
      </c>
      <c r="BA13" s="548">
        <v>35.972000000000001</v>
      </c>
      <c r="BB13" s="548">
        <v>91.108000000000004</v>
      </c>
      <c r="BC13" s="548">
        <v>91.108000000000004</v>
      </c>
      <c r="BD13" s="690">
        <v>91.108000000000004</v>
      </c>
      <c r="BE13" s="690">
        <v>102.43399556</v>
      </c>
      <c r="BF13" s="690">
        <v>103.78074889</v>
      </c>
      <c r="BG13" s="690">
        <v>102.53775555999999</v>
      </c>
      <c r="BH13" s="393">
        <v>94.418649630000004</v>
      </c>
      <c r="BI13" s="393">
        <v>91.210937407000003</v>
      </c>
      <c r="BJ13" s="393">
        <v>88.628252962999994</v>
      </c>
      <c r="BK13" s="393">
        <v>84.264713333000003</v>
      </c>
      <c r="BL13" s="393">
        <v>84.736496666999997</v>
      </c>
      <c r="BM13" s="393">
        <v>87.637720000000002</v>
      </c>
      <c r="BN13" s="393">
        <v>96.194079630000004</v>
      </c>
      <c r="BO13" s="393">
        <v>101.53491074</v>
      </c>
      <c r="BP13" s="393">
        <v>106.88590963</v>
      </c>
      <c r="BQ13" s="393">
        <v>113.76701851999999</v>
      </c>
      <c r="BR13" s="393">
        <v>117.9983963</v>
      </c>
      <c r="BS13" s="393">
        <v>121.09998519</v>
      </c>
      <c r="BT13" s="393">
        <v>122.28624444</v>
      </c>
      <c r="BU13" s="393">
        <v>123.71741111</v>
      </c>
      <c r="BV13" s="393">
        <v>124.60794444</v>
      </c>
    </row>
    <row r="14" spans="1:74" ht="11.1" customHeight="1" x14ac:dyDescent="0.2">
      <c r="A14" s="77"/>
      <c r="B14" s="564" t="s">
        <v>516</v>
      </c>
      <c r="C14" s="471"/>
      <c r="D14" s="471"/>
      <c r="E14" s="471"/>
      <c r="F14" s="471"/>
      <c r="G14" s="471"/>
      <c r="H14" s="471"/>
      <c r="I14" s="471"/>
      <c r="J14" s="471"/>
      <c r="K14" s="471"/>
      <c r="L14" s="471"/>
      <c r="M14" s="471"/>
      <c r="N14" s="471"/>
      <c r="O14" s="471"/>
      <c r="P14" s="471"/>
      <c r="Q14" s="471"/>
      <c r="R14" s="471"/>
      <c r="S14" s="471"/>
      <c r="T14" s="471"/>
      <c r="U14" s="471"/>
      <c r="V14" s="471"/>
      <c r="W14" s="471"/>
      <c r="X14" s="471"/>
      <c r="Y14" s="471"/>
      <c r="Z14" s="471"/>
      <c r="AA14" s="471"/>
      <c r="AB14" s="471"/>
      <c r="AC14" s="471"/>
      <c r="AD14" s="471"/>
      <c r="AE14" s="471"/>
      <c r="AF14" s="471"/>
      <c r="AG14" s="471"/>
      <c r="AH14" s="471"/>
      <c r="AI14" s="471"/>
      <c r="AJ14" s="471"/>
      <c r="AK14" s="471"/>
      <c r="AL14" s="471"/>
      <c r="AM14" s="471"/>
      <c r="AN14" s="471"/>
      <c r="AO14" s="471"/>
      <c r="AP14" s="471"/>
      <c r="AQ14" s="471"/>
      <c r="AR14" s="471"/>
      <c r="AS14" s="471"/>
      <c r="AT14" s="471"/>
      <c r="AU14" s="471"/>
      <c r="AV14" s="471"/>
      <c r="AW14" s="471"/>
      <c r="AX14" s="471"/>
      <c r="AY14" s="471"/>
      <c r="AZ14" s="471"/>
      <c r="BA14" s="471"/>
      <c r="BB14" s="471"/>
      <c r="BC14" s="471"/>
      <c r="BD14" s="689"/>
      <c r="BE14" s="689"/>
      <c r="BF14" s="689"/>
      <c r="BG14" s="689"/>
      <c r="BH14" s="392"/>
      <c r="BI14" s="392"/>
      <c r="BJ14" s="392"/>
      <c r="BK14" s="392"/>
      <c r="BL14" s="392"/>
      <c r="BM14" s="392"/>
      <c r="BN14" s="392"/>
      <c r="BO14" s="392"/>
      <c r="BP14" s="392"/>
      <c r="BQ14" s="392"/>
      <c r="BR14" s="392"/>
      <c r="BS14" s="392"/>
      <c r="BT14" s="392"/>
      <c r="BU14" s="392"/>
      <c r="BV14" s="392"/>
    </row>
    <row r="15" spans="1:74" ht="11.1" customHeight="1" x14ac:dyDescent="0.2">
      <c r="A15" s="77" t="s">
        <v>518</v>
      </c>
      <c r="B15" s="565" t="s">
        <v>827</v>
      </c>
      <c r="C15" s="387">
        <v>3691.924</v>
      </c>
      <c r="D15" s="387">
        <v>3691.924</v>
      </c>
      <c r="E15" s="387">
        <v>3691.924</v>
      </c>
      <c r="F15" s="387">
        <v>3768.904</v>
      </c>
      <c r="G15" s="387">
        <v>3768.904</v>
      </c>
      <c r="H15" s="387">
        <v>3768.904</v>
      </c>
      <c r="I15" s="387">
        <v>3709.6909999999998</v>
      </c>
      <c r="J15" s="387">
        <v>3709.6909999999998</v>
      </c>
      <c r="K15" s="387">
        <v>3709.6909999999998</v>
      </c>
      <c r="L15" s="387">
        <v>3691.4929999999999</v>
      </c>
      <c r="M15" s="387">
        <v>3691.4929999999999</v>
      </c>
      <c r="N15" s="387">
        <v>3691.4929999999999</v>
      </c>
      <c r="O15" s="387">
        <v>3743.069</v>
      </c>
      <c r="P15" s="387">
        <v>3743.069</v>
      </c>
      <c r="Q15" s="387">
        <v>3743.069</v>
      </c>
      <c r="R15" s="387">
        <v>3701.8470000000002</v>
      </c>
      <c r="S15" s="387">
        <v>3701.8470000000002</v>
      </c>
      <c r="T15" s="387">
        <v>3701.8470000000002</v>
      </c>
      <c r="U15" s="387">
        <v>3688.2040000000002</v>
      </c>
      <c r="V15" s="387">
        <v>3688.2040000000002</v>
      </c>
      <c r="W15" s="387">
        <v>3688.2040000000002</v>
      </c>
      <c r="X15" s="387">
        <v>3685.7959999999998</v>
      </c>
      <c r="Y15" s="387">
        <v>3685.7959999999998</v>
      </c>
      <c r="Z15" s="387">
        <v>3685.7959999999998</v>
      </c>
      <c r="AA15" s="387">
        <v>3658.819</v>
      </c>
      <c r="AB15" s="387">
        <v>3658.819</v>
      </c>
      <c r="AC15" s="387">
        <v>3658.819</v>
      </c>
      <c r="AD15" s="387">
        <v>3641.1610000000001</v>
      </c>
      <c r="AE15" s="387">
        <v>3641.1610000000001</v>
      </c>
      <c r="AF15" s="387">
        <v>3641.1610000000001</v>
      </c>
      <c r="AG15" s="387">
        <v>3666.982</v>
      </c>
      <c r="AH15" s="387">
        <v>3666.982</v>
      </c>
      <c r="AI15" s="387">
        <v>3666.982</v>
      </c>
      <c r="AJ15" s="387">
        <v>3714.8</v>
      </c>
      <c r="AK15" s="387">
        <v>3714.8</v>
      </c>
      <c r="AL15" s="387">
        <v>3714.8</v>
      </c>
      <c r="AM15" s="387">
        <v>3758.768</v>
      </c>
      <c r="AN15" s="387">
        <v>3758.768</v>
      </c>
      <c r="AO15" s="387">
        <v>3758.768</v>
      </c>
      <c r="AP15" s="387">
        <v>3789.7860000000001</v>
      </c>
      <c r="AQ15" s="387">
        <v>3789.7860000000001</v>
      </c>
      <c r="AR15" s="387">
        <v>3789.7860000000001</v>
      </c>
      <c r="AS15" s="387">
        <v>3843.355</v>
      </c>
      <c r="AT15" s="387">
        <v>3843.355</v>
      </c>
      <c r="AU15" s="387">
        <v>3843.355</v>
      </c>
      <c r="AV15" s="387">
        <v>3886.9989999999998</v>
      </c>
      <c r="AW15" s="387">
        <v>3886.9989999999998</v>
      </c>
      <c r="AX15" s="387">
        <v>3886.9989999999998</v>
      </c>
      <c r="AY15" s="387">
        <v>3904.259</v>
      </c>
      <c r="AZ15" s="387">
        <v>3904.259</v>
      </c>
      <c r="BA15" s="387">
        <v>3904.259</v>
      </c>
      <c r="BB15" s="387">
        <v>3930.076</v>
      </c>
      <c r="BC15" s="387">
        <v>3930.076</v>
      </c>
      <c r="BD15" s="695">
        <v>3930.076</v>
      </c>
      <c r="BE15" s="695">
        <v>3934.1047907000002</v>
      </c>
      <c r="BF15" s="695">
        <v>3936.4373396999999</v>
      </c>
      <c r="BG15" s="695">
        <v>3938.9607808000001</v>
      </c>
      <c r="BH15" s="398">
        <v>3942.3389999999999</v>
      </c>
      <c r="BI15" s="398">
        <v>3944.7460000000001</v>
      </c>
      <c r="BJ15" s="398">
        <v>3946.846</v>
      </c>
      <c r="BK15" s="398">
        <v>3948.1149999999998</v>
      </c>
      <c r="BL15" s="398">
        <v>3949.9929999999999</v>
      </c>
      <c r="BM15" s="398">
        <v>3951.9549999999999</v>
      </c>
      <c r="BN15" s="398">
        <v>3954.2240000000002</v>
      </c>
      <c r="BO15" s="398">
        <v>3956.192</v>
      </c>
      <c r="BP15" s="398">
        <v>3958.0790000000002</v>
      </c>
      <c r="BQ15" s="398">
        <v>3959.9</v>
      </c>
      <c r="BR15" s="398">
        <v>3961.616</v>
      </c>
      <c r="BS15" s="398">
        <v>3963.2420000000002</v>
      </c>
      <c r="BT15" s="398">
        <v>3964.808</v>
      </c>
      <c r="BU15" s="398">
        <v>3966.23</v>
      </c>
      <c r="BV15" s="398">
        <v>3967.5390000000002</v>
      </c>
    </row>
    <row r="16" spans="1:74" ht="11.1" customHeight="1" x14ac:dyDescent="0.2">
      <c r="A16" s="77"/>
      <c r="B16" s="564" t="s">
        <v>517</v>
      </c>
      <c r="C16" s="471"/>
      <c r="D16" s="471"/>
      <c r="E16" s="471"/>
      <c r="F16" s="471"/>
      <c r="G16" s="471"/>
      <c r="H16" s="471"/>
      <c r="I16" s="471"/>
      <c r="J16" s="471"/>
      <c r="K16" s="471"/>
      <c r="L16" s="471"/>
      <c r="M16" s="471"/>
      <c r="N16" s="471"/>
      <c r="O16" s="471"/>
      <c r="P16" s="471"/>
      <c r="Q16" s="471"/>
      <c r="R16" s="471"/>
      <c r="S16" s="471"/>
      <c r="T16" s="471"/>
      <c r="U16" s="471"/>
      <c r="V16" s="471"/>
      <c r="W16" s="471"/>
      <c r="X16" s="471"/>
      <c r="Y16" s="471"/>
      <c r="Z16" s="471"/>
      <c r="AA16" s="471"/>
      <c r="AB16" s="471"/>
      <c r="AC16" s="471"/>
      <c r="AD16" s="471"/>
      <c r="AE16" s="471"/>
      <c r="AF16" s="471"/>
      <c r="AG16" s="471"/>
      <c r="AH16" s="471"/>
      <c r="AI16" s="471"/>
      <c r="AJ16" s="471"/>
      <c r="AK16" s="471"/>
      <c r="AL16" s="471"/>
      <c r="AM16" s="471"/>
      <c r="AN16" s="471"/>
      <c r="AO16" s="471"/>
      <c r="AP16" s="471"/>
      <c r="AQ16" s="471"/>
      <c r="AR16" s="471"/>
      <c r="AS16" s="471"/>
      <c r="AT16" s="471"/>
      <c r="AU16" s="471"/>
      <c r="AV16" s="471"/>
      <c r="AW16" s="471"/>
      <c r="AX16" s="471"/>
      <c r="AY16" s="471"/>
      <c r="AZ16" s="471"/>
      <c r="BA16" s="471"/>
      <c r="BB16" s="471"/>
      <c r="BC16" s="471"/>
      <c r="BD16" s="689"/>
      <c r="BE16" s="689"/>
      <c r="BF16" s="689"/>
      <c r="BG16" s="689"/>
      <c r="BH16" s="392"/>
      <c r="BI16" s="392"/>
      <c r="BJ16" s="392"/>
      <c r="BK16" s="392"/>
      <c r="BL16" s="392"/>
      <c r="BM16" s="392"/>
      <c r="BN16" s="392"/>
      <c r="BO16" s="392"/>
      <c r="BP16" s="392"/>
      <c r="BQ16" s="392"/>
      <c r="BR16" s="392"/>
      <c r="BS16" s="392"/>
      <c r="BT16" s="392"/>
      <c r="BU16" s="392"/>
      <c r="BV16" s="392"/>
    </row>
    <row r="17" spans="1:74" ht="11.1" customHeight="1" x14ac:dyDescent="0.2">
      <c r="A17" s="77" t="s">
        <v>519</v>
      </c>
      <c r="B17" s="565" t="s">
        <v>827</v>
      </c>
      <c r="C17" s="387">
        <v>2371.4209999999998</v>
      </c>
      <c r="D17" s="387">
        <v>2371.4209999999998</v>
      </c>
      <c r="E17" s="387">
        <v>2371.4209999999998</v>
      </c>
      <c r="F17" s="387">
        <v>1868.1659999999999</v>
      </c>
      <c r="G17" s="387">
        <v>1868.1659999999999</v>
      </c>
      <c r="H17" s="387">
        <v>1868.1659999999999</v>
      </c>
      <c r="I17" s="387">
        <v>2107.58</v>
      </c>
      <c r="J17" s="387">
        <v>2107.58</v>
      </c>
      <c r="K17" s="387">
        <v>2107.58</v>
      </c>
      <c r="L17" s="387">
        <v>2232.1120000000001</v>
      </c>
      <c r="M17" s="387">
        <v>2232.1120000000001</v>
      </c>
      <c r="N17" s="387">
        <v>2232.1120000000001</v>
      </c>
      <c r="O17" s="387">
        <v>2236.9740000000002</v>
      </c>
      <c r="P17" s="387">
        <v>2236.9740000000002</v>
      </c>
      <c r="Q17" s="387">
        <v>2236.9740000000002</v>
      </c>
      <c r="R17" s="387">
        <v>2248.0920000000001</v>
      </c>
      <c r="S17" s="387">
        <v>2248.0920000000001</v>
      </c>
      <c r="T17" s="387">
        <v>2248.0920000000001</v>
      </c>
      <c r="U17" s="387">
        <v>2256.431</v>
      </c>
      <c r="V17" s="387">
        <v>2256.431</v>
      </c>
      <c r="W17" s="387">
        <v>2256.431</v>
      </c>
      <c r="X17" s="387">
        <v>2381.9920000000002</v>
      </c>
      <c r="Y17" s="387">
        <v>2381.9920000000002</v>
      </c>
      <c r="Z17" s="387">
        <v>2381.9920000000002</v>
      </c>
      <c r="AA17" s="387">
        <v>2354.11</v>
      </c>
      <c r="AB17" s="387">
        <v>2354.11</v>
      </c>
      <c r="AC17" s="387">
        <v>2354.11</v>
      </c>
      <c r="AD17" s="387">
        <v>2414.0909999999999</v>
      </c>
      <c r="AE17" s="387">
        <v>2414.0909999999999</v>
      </c>
      <c r="AF17" s="387">
        <v>2414.0909999999999</v>
      </c>
      <c r="AG17" s="387">
        <v>2506.1970000000001</v>
      </c>
      <c r="AH17" s="387">
        <v>2506.1970000000001</v>
      </c>
      <c r="AI17" s="387">
        <v>2506.1970000000001</v>
      </c>
      <c r="AJ17" s="387">
        <v>2484.0520000000001</v>
      </c>
      <c r="AK17" s="387">
        <v>2484.0520000000001</v>
      </c>
      <c r="AL17" s="387">
        <v>2484.0520000000001</v>
      </c>
      <c r="AM17" s="387">
        <v>2525.402</v>
      </c>
      <c r="AN17" s="387">
        <v>2525.402</v>
      </c>
      <c r="AO17" s="387">
        <v>2525.402</v>
      </c>
      <c r="AP17" s="387">
        <v>2464.6680000000001</v>
      </c>
      <c r="AQ17" s="387">
        <v>2464.6680000000001</v>
      </c>
      <c r="AR17" s="387">
        <v>2464.6680000000001</v>
      </c>
      <c r="AS17" s="387">
        <v>2497.279</v>
      </c>
      <c r="AT17" s="387">
        <v>2497.279</v>
      </c>
      <c r="AU17" s="387">
        <v>2497.279</v>
      </c>
      <c r="AV17" s="387">
        <v>2528.2469999999998</v>
      </c>
      <c r="AW17" s="387">
        <v>2528.2469999999998</v>
      </c>
      <c r="AX17" s="387">
        <v>2528.2469999999998</v>
      </c>
      <c r="AY17" s="387">
        <v>2538.098</v>
      </c>
      <c r="AZ17" s="387">
        <v>2538.098</v>
      </c>
      <c r="BA17" s="387">
        <v>2538.098</v>
      </c>
      <c r="BB17" s="387">
        <v>2548.027</v>
      </c>
      <c r="BC17" s="387">
        <v>2548.027</v>
      </c>
      <c r="BD17" s="695">
        <v>2548.027</v>
      </c>
      <c r="BE17" s="695">
        <v>2566.8606884999999</v>
      </c>
      <c r="BF17" s="695">
        <v>2576.2677551000002</v>
      </c>
      <c r="BG17" s="695">
        <v>2585.6689550000001</v>
      </c>
      <c r="BH17" s="398">
        <v>2595.1280000000002</v>
      </c>
      <c r="BI17" s="398">
        <v>2604.4699999999998</v>
      </c>
      <c r="BJ17" s="398">
        <v>2613.7570000000001</v>
      </c>
      <c r="BK17" s="398">
        <v>2623.152</v>
      </c>
      <c r="BL17" s="398">
        <v>2632.2109999999998</v>
      </c>
      <c r="BM17" s="398">
        <v>2641.0949999999998</v>
      </c>
      <c r="BN17" s="398">
        <v>2649.8090000000002</v>
      </c>
      <c r="BO17" s="398">
        <v>2658.34</v>
      </c>
      <c r="BP17" s="398">
        <v>2666.694</v>
      </c>
      <c r="BQ17" s="398">
        <v>2674.14</v>
      </c>
      <c r="BR17" s="398">
        <v>2682.6860000000001</v>
      </c>
      <c r="BS17" s="398">
        <v>2691.6010000000001</v>
      </c>
      <c r="BT17" s="398">
        <v>2701.087</v>
      </c>
      <c r="BU17" s="398">
        <v>2710.5889999999999</v>
      </c>
      <c r="BV17" s="398">
        <v>2720.3090000000002</v>
      </c>
    </row>
    <row r="18" spans="1:74" ht="11.1" customHeight="1" x14ac:dyDescent="0.2">
      <c r="A18" s="77"/>
      <c r="B18" s="564" t="s">
        <v>521</v>
      </c>
      <c r="C18" s="471"/>
      <c r="D18" s="471"/>
      <c r="E18" s="471"/>
      <c r="F18" s="471"/>
      <c r="G18" s="471"/>
      <c r="H18" s="471"/>
      <c r="I18" s="471"/>
      <c r="J18" s="471"/>
      <c r="K18" s="471"/>
      <c r="L18" s="471"/>
      <c r="M18" s="471"/>
      <c r="N18" s="471"/>
      <c r="O18" s="471"/>
      <c r="P18" s="471"/>
      <c r="Q18" s="471"/>
      <c r="R18" s="471"/>
      <c r="S18" s="471"/>
      <c r="T18" s="471"/>
      <c r="U18" s="471"/>
      <c r="V18" s="471"/>
      <c r="W18" s="471"/>
      <c r="X18" s="471"/>
      <c r="Y18" s="471"/>
      <c r="Z18" s="471"/>
      <c r="AA18" s="471"/>
      <c r="AB18" s="471"/>
      <c r="AC18" s="471"/>
      <c r="AD18" s="471"/>
      <c r="AE18" s="471"/>
      <c r="AF18" s="471"/>
      <c r="AG18" s="471"/>
      <c r="AH18" s="471"/>
      <c r="AI18" s="471"/>
      <c r="AJ18" s="471"/>
      <c r="AK18" s="471"/>
      <c r="AL18" s="471"/>
      <c r="AM18" s="471"/>
      <c r="AN18" s="471"/>
      <c r="AO18" s="471"/>
      <c r="AP18" s="471"/>
      <c r="AQ18" s="471"/>
      <c r="AR18" s="471"/>
      <c r="AS18" s="471"/>
      <c r="AT18" s="471"/>
      <c r="AU18" s="471"/>
      <c r="AV18" s="471"/>
      <c r="AW18" s="471"/>
      <c r="AX18" s="471"/>
      <c r="AY18" s="471"/>
      <c r="AZ18" s="471"/>
      <c r="BA18" s="471"/>
      <c r="BB18" s="471"/>
      <c r="BC18" s="471"/>
      <c r="BD18" s="689"/>
      <c r="BE18" s="689"/>
      <c r="BF18" s="689"/>
      <c r="BG18" s="689"/>
      <c r="BH18" s="392"/>
      <c r="BI18" s="392"/>
      <c r="BJ18" s="392"/>
      <c r="BK18" s="392"/>
      <c r="BL18" s="392"/>
      <c r="BM18" s="392"/>
      <c r="BN18" s="392"/>
      <c r="BO18" s="392"/>
      <c r="BP18" s="392"/>
      <c r="BQ18" s="392"/>
      <c r="BR18" s="392"/>
      <c r="BS18" s="392"/>
      <c r="BT18" s="392"/>
      <c r="BU18" s="392"/>
      <c r="BV18" s="392"/>
    </row>
    <row r="19" spans="1:74" ht="11.1" customHeight="1" x14ac:dyDescent="0.2">
      <c r="A19" s="288" t="s">
        <v>520</v>
      </c>
      <c r="B19" s="565" t="s">
        <v>827</v>
      </c>
      <c r="C19" s="387">
        <v>2933.47</v>
      </c>
      <c r="D19" s="387">
        <v>2933.47</v>
      </c>
      <c r="E19" s="387">
        <v>2933.47</v>
      </c>
      <c r="F19" s="387">
        <v>2421.134</v>
      </c>
      <c r="G19" s="387">
        <v>2421.134</v>
      </c>
      <c r="H19" s="387">
        <v>2421.134</v>
      </c>
      <c r="I19" s="387">
        <v>2837.203</v>
      </c>
      <c r="J19" s="387">
        <v>2837.203</v>
      </c>
      <c r="K19" s="387">
        <v>2837.203</v>
      </c>
      <c r="L19" s="387">
        <v>3041.192</v>
      </c>
      <c r="M19" s="387">
        <v>3041.192</v>
      </c>
      <c r="N19" s="387">
        <v>3041.192</v>
      </c>
      <c r="O19" s="387">
        <v>3100.0309999999999</v>
      </c>
      <c r="P19" s="387">
        <v>3100.0309999999999</v>
      </c>
      <c r="Q19" s="387">
        <v>3100.0309999999999</v>
      </c>
      <c r="R19" s="387">
        <v>3158.0720000000001</v>
      </c>
      <c r="S19" s="387">
        <v>3158.0720000000001</v>
      </c>
      <c r="T19" s="387">
        <v>3158.0720000000001</v>
      </c>
      <c r="U19" s="387">
        <v>3222.9679999999998</v>
      </c>
      <c r="V19" s="387">
        <v>3222.9679999999998</v>
      </c>
      <c r="W19" s="387">
        <v>3222.9679999999998</v>
      </c>
      <c r="X19" s="387">
        <v>3377.62</v>
      </c>
      <c r="Y19" s="387">
        <v>3377.62</v>
      </c>
      <c r="Z19" s="387">
        <v>3377.62</v>
      </c>
      <c r="AA19" s="387">
        <v>3495.1619999999998</v>
      </c>
      <c r="AB19" s="387">
        <v>3495.1619999999998</v>
      </c>
      <c r="AC19" s="387">
        <v>3495.1619999999998</v>
      </c>
      <c r="AD19" s="387">
        <v>3530.2869999999998</v>
      </c>
      <c r="AE19" s="387">
        <v>3530.2869999999998</v>
      </c>
      <c r="AF19" s="387">
        <v>3530.2869999999998</v>
      </c>
      <c r="AG19" s="387">
        <v>3487.4270000000001</v>
      </c>
      <c r="AH19" s="387">
        <v>3487.4270000000001</v>
      </c>
      <c r="AI19" s="387">
        <v>3487.4270000000001</v>
      </c>
      <c r="AJ19" s="387">
        <v>3449.6210000000001</v>
      </c>
      <c r="AK19" s="387">
        <v>3449.6210000000001</v>
      </c>
      <c r="AL19" s="387">
        <v>3449.6210000000001</v>
      </c>
      <c r="AM19" s="387">
        <v>3460.4810000000002</v>
      </c>
      <c r="AN19" s="387">
        <v>3460.4810000000002</v>
      </c>
      <c r="AO19" s="387">
        <v>3460.4810000000002</v>
      </c>
      <c r="AP19" s="387">
        <v>3392.8609999999999</v>
      </c>
      <c r="AQ19" s="387">
        <v>3392.8609999999999</v>
      </c>
      <c r="AR19" s="387">
        <v>3392.8609999999999</v>
      </c>
      <c r="AS19" s="387">
        <v>3427.9520000000002</v>
      </c>
      <c r="AT19" s="387">
        <v>3427.9520000000002</v>
      </c>
      <c r="AU19" s="387">
        <v>3427.9520000000002</v>
      </c>
      <c r="AV19" s="387">
        <v>3446.7719999999999</v>
      </c>
      <c r="AW19" s="387">
        <v>3446.7719999999999</v>
      </c>
      <c r="AX19" s="387">
        <v>3446.7719999999999</v>
      </c>
      <c r="AY19" s="387">
        <v>3498.364</v>
      </c>
      <c r="AZ19" s="387">
        <v>3498.364</v>
      </c>
      <c r="BA19" s="387">
        <v>3498.364</v>
      </c>
      <c r="BB19" s="387">
        <v>3558.1970000000001</v>
      </c>
      <c r="BC19" s="387">
        <v>3558.1970000000001</v>
      </c>
      <c r="BD19" s="695">
        <v>3558.1970000000001</v>
      </c>
      <c r="BE19" s="695">
        <v>3610.0323896999998</v>
      </c>
      <c r="BF19" s="695">
        <v>3629.3620414000002</v>
      </c>
      <c r="BG19" s="695">
        <v>3644.7388673</v>
      </c>
      <c r="BH19" s="398">
        <v>3650.9969999999998</v>
      </c>
      <c r="BI19" s="398">
        <v>3662.3420000000001</v>
      </c>
      <c r="BJ19" s="398">
        <v>3673.61</v>
      </c>
      <c r="BK19" s="398">
        <v>3683.9070000000002</v>
      </c>
      <c r="BL19" s="398">
        <v>3695.6880000000001</v>
      </c>
      <c r="BM19" s="398">
        <v>3708.06</v>
      </c>
      <c r="BN19" s="398">
        <v>3720.1379999999999</v>
      </c>
      <c r="BO19" s="398">
        <v>3734.357</v>
      </c>
      <c r="BP19" s="398">
        <v>3749.8310000000001</v>
      </c>
      <c r="BQ19" s="398">
        <v>3771.0430000000001</v>
      </c>
      <c r="BR19" s="398">
        <v>3785.6660000000002</v>
      </c>
      <c r="BS19" s="398">
        <v>3798.1819999999998</v>
      </c>
      <c r="BT19" s="398">
        <v>3807.6060000000002</v>
      </c>
      <c r="BU19" s="398">
        <v>3816.6480000000001</v>
      </c>
      <c r="BV19" s="398">
        <v>3824.32</v>
      </c>
    </row>
    <row r="20" spans="1:74" ht="11.1" customHeight="1" x14ac:dyDescent="0.2">
      <c r="A20" s="77"/>
      <c r="B20" s="406" t="s">
        <v>281</v>
      </c>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c r="AN20" s="105"/>
      <c r="AO20" s="105"/>
      <c r="AP20" s="105"/>
      <c r="AQ20" s="105"/>
      <c r="AR20" s="105"/>
      <c r="AS20" s="105"/>
      <c r="AT20" s="105"/>
      <c r="AU20" s="105"/>
      <c r="AV20" s="105"/>
      <c r="AW20" s="105"/>
      <c r="AX20" s="105"/>
      <c r="AY20" s="105"/>
      <c r="AZ20" s="105"/>
      <c r="BA20" s="105"/>
      <c r="BB20" s="105"/>
      <c r="BC20" s="105"/>
      <c r="BD20" s="827"/>
      <c r="BE20" s="827"/>
      <c r="BF20" s="827"/>
      <c r="BG20" s="827"/>
      <c r="BH20" s="554"/>
      <c r="BI20" s="554"/>
      <c r="BJ20" s="554"/>
      <c r="BK20" s="554"/>
      <c r="BL20" s="554"/>
      <c r="BM20" s="554"/>
      <c r="BN20" s="554"/>
      <c r="BO20" s="554"/>
      <c r="BP20" s="554"/>
      <c r="BQ20" s="554"/>
      <c r="BR20" s="554"/>
      <c r="BS20" s="554"/>
      <c r="BT20" s="554"/>
      <c r="BU20" s="554"/>
      <c r="BV20" s="554"/>
    </row>
    <row r="21" spans="1:74" ht="11.1" customHeight="1" x14ac:dyDescent="0.2">
      <c r="A21" s="77" t="s">
        <v>282</v>
      </c>
      <c r="B21" s="565" t="s">
        <v>827</v>
      </c>
      <c r="C21" s="387">
        <v>15852.5</v>
      </c>
      <c r="D21" s="387">
        <v>15918</v>
      </c>
      <c r="E21" s="387">
        <v>15696.3</v>
      </c>
      <c r="F21" s="387">
        <v>18020.2</v>
      </c>
      <c r="G21" s="387">
        <v>17104.599999999999</v>
      </c>
      <c r="H21" s="387">
        <v>17035</v>
      </c>
      <c r="I21" s="387">
        <v>17193.2</v>
      </c>
      <c r="J21" s="387">
        <v>16525.8</v>
      </c>
      <c r="K21" s="387">
        <v>16607.900000000001</v>
      </c>
      <c r="L21" s="387">
        <v>16561.900000000001</v>
      </c>
      <c r="M21" s="387">
        <v>16368.1</v>
      </c>
      <c r="N21" s="387">
        <v>16406.099999999999</v>
      </c>
      <c r="O21" s="387">
        <v>18107.3</v>
      </c>
      <c r="P21" s="387">
        <v>16604.900000000001</v>
      </c>
      <c r="Q21" s="387">
        <v>20422.599999999999</v>
      </c>
      <c r="R21" s="387">
        <v>17316.599999999999</v>
      </c>
      <c r="S21" s="387">
        <v>16819.099999999999</v>
      </c>
      <c r="T21" s="387">
        <v>16736.3</v>
      </c>
      <c r="U21" s="387">
        <v>16836.099999999999</v>
      </c>
      <c r="V21" s="387">
        <v>16791.7</v>
      </c>
      <c r="W21" s="387">
        <v>16564.3</v>
      </c>
      <c r="X21" s="387">
        <v>16547.400000000001</v>
      </c>
      <c r="Y21" s="387">
        <v>16499.8</v>
      </c>
      <c r="Z21" s="387">
        <v>16418.5</v>
      </c>
      <c r="AA21" s="387">
        <v>16080.8</v>
      </c>
      <c r="AB21" s="387">
        <v>16092.7</v>
      </c>
      <c r="AC21" s="387">
        <v>16028.1</v>
      </c>
      <c r="AD21" s="387">
        <v>16042.6</v>
      </c>
      <c r="AE21" s="387">
        <v>16023.2</v>
      </c>
      <c r="AF21" s="387">
        <v>15963.4</v>
      </c>
      <c r="AG21" s="387">
        <v>16109.3</v>
      </c>
      <c r="AH21" s="387">
        <v>16161.4</v>
      </c>
      <c r="AI21" s="387">
        <v>16184.9</v>
      </c>
      <c r="AJ21" s="387">
        <v>16223.5</v>
      </c>
      <c r="AK21" s="387">
        <v>16229.6</v>
      </c>
      <c r="AL21" s="387">
        <v>16265.1</v>
      </c>
      <c r="AM21" s="387">
        <v>16601.900000000001</v>
      </c>
      <c r="AN21" s="387">
        <v>16656.099999999999</v>
      </c>
      <c r="AO21" s="387">
        <v>16730.2</v>
      </c>
      <c r="AP21" s="387">
        <v>16763.900000000001</v>
      </c>
      <c r="AQ21" s="387">
        <v>16818.5</v>
      </c>
      <c r="AR21" s="387">
        <v>16809.5</v>
      </c>
      <c r="AS21" s="387">
        <v>16816.400000000001</v>
      </c>
      <c r="AT21" s="387">
        <v>16826.2</v>
      </c>
      <c r="AU21" s="387">
        <v>16816.3</v>
      </c>
      <c r="AV21" s="387">
        <v>16819.900000000001</v>
      </c>
      <c r="AW21" s="387">
        <v>16859.599999999999</v>
      </c>
      <c r="AX21" s="387">
        <v>16889.2</v>
      </c>
      <c r="AY21" s="387">
        <v>16914.2</v>
      </c>
      <c r="AZ21" s="387">
        <v>16897.400000000001</v>
      </c>
      <c r="BA21" s="387">
        <v>16924.3</v>
      </c>
      <c r="BB21" s="387">
        <v>16914.2</v>
      </c>
      <c r="BC21" s="387">
        <v>16969.3</v>
      </c>
      <c r="BD21" s="695">
        <v>16983.900000000001</v>
      </c>
      <c r="BE21" s="695">
        <v>17002</v>
      </c>
      <c r="BF21" s="695">
        <v>17060.560481</v>
      </c>
      <c r="BG21" s="695">
        <v>17095.057556</v>
      </c>
      <c r="BH21" s="398">
        <v>17122.009999999998</v>
      </c>
      <c r="BI21" s="398">
        <v>17161.61</v>
      </c>
      <c r="BJ21" s="398">
        <v>17206.53</v>
      </c>
      <c r="BK21" s="398">
        <v>17266.5</v>
      </c>
      <c r="BL21" s="398">
        <v>17314.71</v>
      </c>
      <c r="BM21" s="398">
        <v>17360.919999999998</v>
      </c>
      <c r="BN21" s="398">
        <v>17400.84</v>
      </c>
      <c r="BO21" s="398">
        <v>17446.240000000002</v>
      </c>
      <c r="BP21" s="398">
        <v>17492.82</v>
      </c>
      <c r="BQ21" s="398">
        <v>17540.349999999999</v>
      </c>
      <c r="BR21" s="398">
        <v>17589.509999999998</v>
      </c>
      <c r="BS21" s="398">
        <v>17640.060000000001</v>
      </c>
      <c r="BT21" s="398">
        <v>17686.849999999999</v>
      </c>
      <c r="BU21" s="398">
        <v>17744.009999999998</v>
      </c>
      <c r="BV21" s="398">
        <v>17806.41</v>
      </c>
    </row>
    <row r="22" spans="1:74" ht="11.1" customHeight="1" x14ac:dyDescent="0.2">
      <c r="A22" s="77"/>
      <c r="B22" s="559" t="s">
        <v>294</v>
      </c>
      <c r="C22" s="386"/>
      <c r="D22" s="386"/>
      <c r="E22" s="386"/>
      <c r="F22" s="386"/>
      <c r="G22" s="386"/>
      <c r="H22" s="386"/>
      <c r="I22" s="386"/>
      <c r="J22" s="386"/>
      <c r="K22" s="386"/>
      <c r="L22" s="386"/>
      <c r="M22" s="386"/>
      <c r="N22" s="386"/>
      <c r="O22" s="386"/>
      <c r="P22" s="386"/>
      <c r="Q22" s="386"/>
      <c r="R22" s="386"/>
      <c r="S22" s="386"/>
      <c r="T22" s="386"/>
      <c r="U22" s="386"/>
      <c r="V22" s="386"/>
      <c r="W22" s="386"/>
      <c r="X22" s="386"/>
      <c r="Y22" s="386"/>
      <c r="Z22" s="386"/>
      <c r="AA22" s="386"/>
      <c r="AB22" s="386"/>
      <c r="AC22" s="386"/>
      <c r="AD22" s="386"/>
      <c r="AE22" s="386"/>
      <c r="AF22" s="386"/>
      <c r="AG22" s="386"/>
      <c r="AH22" s="386"/>
      <c r="AI22" s="386"/>
      <c r="AJ22" s="386"/>
      <c r="AK22" s="386"/>
      <c r="AL22" s="386"/>
      <c r="AM22" s="386"/>
      <c r="AN22" s="386"/>
      <c r="AO22" s="386"/>
      <c r="AP22" s="386"/>
      <c r="AQ22" s="386"/>
      <c r="AR22" s="386"/>
      <c r="AS22" s="386"/>
      <c r="AT22" s="386"/>
      <c r="AU22" s="386"/>
      <c r="AV22" s="386"/>
      <c r="AW22" s="386"/>
      <c r="AX22" s="386"/>
      <c r="AY22" s="386"/>
      <c r="AZ22" s="386"/>
      <c r="BA22" s="386"/>
      <c r="BB22" s="386"/>
      <c r="BC22" s="386"/>
      <c r="BD22" s="694"/>
      <c r="BE22" s="694"/>
      <c r="BF22" s="694"/>
      <c r="BG22" s="694"/>
      <c r="BH22" s="397"/>
      <c r="BI22" s="397"/>
      <c r="BJ22" s="397"/>
      <c r="BK22" s="397"/>
      <c r="BL22" s="397"/>
      <c r="BM22" s="397"/>
      <c r="BN22" s="397"/>
      <c r="BO22" s="397"/>
      <c r="BP22" s="397"/>
      <c r="BQ22" s="397"/>
      <c r="BR22" s="397"/>
      <c r="BS22" s="397"/>
      <c r="BT22" s="397"/>
      <c r="BU22" s="397"/>
      <c r="BV22" s="397"/>
    </row>
    <row r="23" spans="1:74" ht="11.1" customHeight="1" x14ac:dyDescent="0.2">
      <c r="A23" s="77" t="s">
        <v>295</v>
      </c>
      <c r="B23" s="560" t="s">
        <v>1083</v>
      </c>
      <c r="C23" s="383">
        <v>152.04499999999999</v>
      </c>
      <c r="D23" s="383">
        <v>152.309</v>
      </c>
      <c r="E23" s="383">
        <v>150.898</v>
      </c>
      <c r="F23" s="383">
        <v>130.42099999999999</v>
      </c>
      <c r="G23" s="383">
        <v>133.04</v>
      </c>
      <c r="H23" s="383">
        <v>137.655</v>
      </c>
      <c r="I23" s="383">
        <v>139.24</v>
      </c>
      <c r="J23" s="383">
        <v>140.774</v>
      </c>
      <c r="K23" s="383">
        <v>141.82</v>
      </c>
      <c r="L23" s="383">
        <v>142.49299999999999</v>
      </c>
      <c r="M23" s="383">
        <v>142.761</v>
      </c>
      <c r="N23" s="383">
        <v>142.518</v>
      </c>
      <c r="O23" s="383">
        <v>142.916</v>
      </c>
      <c r="P23" s="383">
        <v>143.44300000000001</v>
      </c>
      <c r="Q23" s="383">
        <v>144.274</v>
      </c>
      <c r="R23" s="383">
        <v>144.59299999999999</v>
      </c>
      <c r="S23" s="383">
        <v>145.04400000000001</v>
      </c>
      <c r="T23" s="383">
        <v>145.822</v>
      </c>
      <c r="U23" s="383">
        <v>146.761</v>
      </c>
      <c r="V23" s="383">
        <v>147.226</v>
      </c>
      <c r="W23" s="383">
        <v>147.70599999999999</v>
      </c>
      <c r="X23" s="383">
        <v>148.566</v>
      </c>
      <c r="Y23" s="383">
        <v>149.197</v>
      </c>
      <c r="Z23" s="383">
        <v>149.76300000000001</v>
      </c>
      <c r="AA23" s="383">
        <v>150.01400000000001</v>
      </c>
      <c r="AB23" s="383">
        <v>150.876</v>
      </c>
      <c r="AC23" s="383">
        <v>151.37</v>
      </c>
      <c r="AD23" s="383">
        <v>151.642</v>
      </c>
      <c r="AE23" s="383">
        <v>151.928</v>
      </c>
      <c r="AF23" s="383">
        <v>152.34800000000001</v>
      </c>
      <c r="AG23" s="383">
        <v>153.03800000000001</v>
      </c>
      <c r="AH23" s="383">
        <v>153.28100000000001</v>
      </c>
      <c r="AI23" s="383">
        <v>153.536</v>
      </c>
      <c r="AJ23" s="383">
        <v>153.89699999999999</v>
      </c>
      <c r="AK23" s="383">
        <v>154.155</v>
      </c>
      <c r="AL23" s="383">
        <v>154.291</v>
      </c>
      <c r="AM23" s="383">
        <v>154.773</v>
      </c>
      <c r="AN23" s="383">
        <v>155.06</v>
      </c>
      <c r="AO23" s="383">
        <v>155.20599999999999</v>
      </c>
      <c r="AP23" s="383">
        <v>155.48400000000001</v>
      </c>
      <c r="AQ23" s="383">
        <v>155.78700000000001</v>
      </c>
      <c r="AR23" s="383">
        <v>156.02699999999999</v>
      </c>
      <c r="AS23" s="383">
        <v>156.21100000000001</v>
      </c>
      <c r="AT23" s="383">
        <v>156.42099999999999</v>
      </c>
      <c r="AU23" s="383">
        <v>156.667</v>
      </c>
      <c r="AV23" s="383">
        <v>156.83199999999999</v>
      </c>
      <c r="AW23" s="383">
        <v>157.01400000000001</v>
      </c>
      <c r="AX23" s="383">
        <v>157.304</v>
      </c>
      <c r="AY23" s="383">
        <v>157.56</v>
      </c>
      <c r="AZ23" s="383">
        <v>157.79599999999999</v>
      </c>
      <c r="BA23" s="383">
        <v>158.10599999999999</v>
      </c>
      <c r="BB23" s="383">
        <v>158.214</v>
      </c>
      <c r="BC23" s="383">
        <v>158.43</v>
      </c>
      <c r="BD23" s="691">
        <v>158.548</v>
      </c>
      <c r="BE23" s="691">
        <v>158.637</v>
      </c>
      <c r="BF23" s="691">
        <v>158.779</v>
      </c>
      <c r="BG23" s="691">
        <v>158.95043580000001</v>
      </c>
      <c r="BH23" s="394">
        <v>159.1439</v>
      </c>
      <c r="BI23" s="394">
        <v>159.2764</v>
      </c>
      <c r="BJ23" s="394">
        <v>159.38640000000001</v>
      </c>
      <c r="BK23" s="394">
        <v>159.4502</v>
      </c>
      <c r="BL23" s="394">
        <v>159.53299999999999</v>
      </c>
      <c r="BM23" s="394">
        <v>159.61099999999999</v>
      </c>
      <c r="BN23" s="394">
        <v>159.684</v>
      </c>
      <c r="BO23" s="394">
        <v>159.7527</v>
      </c>
      <c r="BP23" s="394">
        <v>159.8169</v>
      </c>
      <c r="BQ23" s="394">
        <v>159.86519999999999</v>
      </c>
      <c r="BR23" s="394">
        <v>159.9289</v>
      </c>
      <c r="BS23" s="394">
        <v>159.99680000000001</v>
      </c>
      <c r="BT23" s="394">
        <v>160.066</v>
      </c>
      <c r="BU23" s="394">
        <v>160.1439</v>
      </c>
      <c r="BV23" s="394">
        <v>160.2278</v>
      </c>
    </row>
    <row r="24" spans="1:74" s="79" customFormat="1" ht="11.1" customHeight="1" x14ac:dyDescent="0.2">
      <c r="A24" s="77"/>
      <c r="B24" s="559" t="s">
        <v>487</v>
      </c>
      <c r="C24" s="383"/>
      <c r="D24" s="383"/>
      <c r="E24" s="383"/>
      <c r="F24" s="383"/>
      <c r="G24" s="383"/>
      <c r="H24" s="383"/>
      <c r="I24" s="383"/>
      <c r="J24" s="383"/>
      <c r="K24" s="383"/>
      <c r="L24" s="383"/>
      <c r="M24" s="383"/>
      <c r="N24" s="383"/>
      <c r="O24" s="383"/>
      <c r="P24" s="383"/>
      <c r="Q24" s="383"/>
      <c r="R24" s="383"/>
      <c r="S24" s="383"/>
      <c r="T24" s="383"/>
      <c r="U24" s="383"/>
      <c r="V24" s="383"/>
      <c r="W24" s="383"/>
      <c r="X24" s="383"/>
      <c r="Y24" s="383"/>
      <c r="Z24" s="383"/>
      <c r="AA24" s="383"/>
      <c r="AB24" s="383"/>
      <c r="AC24" s="383"/>
      <c r="AD24" s="383"/>
      <c r="AE24" s="383"/>
      <c r="AF24" s="383"/>
      <c r="AG24" s="383"/>
      <c r="AH24" s="383"/>
      <c r="AI24" s="383"/>
      <c r="AJ24" s="383"/>
      <c r="AK24" s="383"/>
      <c r="AL24" s="383"/>
      <c r="AM24" s="383"/>
      <c r="AN24" s="383"/>
      <c r="AO24" s="383"/>
      <c r="AP24" s="383"/>
      <c r="AQ24" s="383"/>
      <c r="AR24" s="383"/>
      <c r="AS24" s="383"/>
      <c r="AT24" s="383"/>
      <c r="AU24" s="383"/>
      <c r="AV24" s="383"/>
      <c r="AW24" s="383"/>
      <c r="AX24" s="383"/>
      <c r="AY24" s="383"/>
      <c r="AZ24" s="383"/>
      <c r="BA24" s="383"/>
      <c r="BB24" s="383"/>
      <c r="BC24" s="383"/>
      <c r="BD24" s="691"/>
      <c r="BE24" s="691"/>
      <c r="BF24" s="691"/>
      <c r="BG24" s="691"/>
      <c r="BH24" s="394"/>
      <c r="BI24" s="394"/>
      <c r="BJ24" s="394"/>
      <c r="BK24" s="394"/>
      <c r="BL24" s="394"/>
      <c r="BM24" s="394"/>
      <c r="BN24" s="394"/>
      <c r="BO24" s="394"/>
      <c r="BP24" s="394"/>
      <c r="BQ24" s="394"/>
      <c r="BR24" s="394"/>
      <c r="BS24" s="394"/>
      <c r="BT24" s="394"/>
      <c r="BU24" s="394"/>
      <c r="BV24" s="394"/>
    </row>
    <row r="25" spans="1:74" s="79" customFormat="1" ht="11.1" customHeight="1" x14ac:dyDescent="0.2">
      <c r="A25" s="77" t="s">
        <v>488</v>
      </c>
      <c r="B25" s="560" t="s">
        <v>1084</v>
      </c>
      <c r="C25" s="383">
        <v>3.6</v>
      </c>
      <c r="D25" s="383">
        <v>3.5</v>
      </c>
      <c r="E25" s="383">
        <v>4.4000000000000004</v>
      </c>
      <c r="F25" s="383">
        <v>14.8</v>
      </c>
      <c r="G25" s="383">
        <v>13.2</v>
      </c>
      <c r="H25" s="383">
        <v>11</v>
      </c>
      <c r="I25" s="383">
        <v>10.199999999999999</v>
      </c>
      <c r="J25" s="383">
        <v>8.4</v>
      </c>
      <c r="K25" s="383">
        <v>7.8</v>
      </c>
      <c r="L25" s="383">
        <v>6.8</v>
      </c>
      <c r="M25" s="383">
        <v>6.7</v>
      </c>
      <c r="N25" s="383">
        <v>6.7</v>
      </c>
      <c r="O25" s="383">
        <v>6.4</v>
      </c>
      <c r="P25" s="383">
        <v>6.2</v>
      </c>
      <c r="Q25" s="383">
        <v>6.1</v>
      </c>
      <c r="R25" s="383">
        <v>6.1</v>
      </c>
      <c r="S25" s="383">
        <v>5.8</v>
      </c>
      <c r="T25" s="383">
        <v>5.9</v>
      </c>
      <c r="U25" s="383">
        <v>5.4</v>
      </c>
      <c r="V25" s="383">
        <v>5.0999999999999996</v>
      </c>
      <c r="W25" s="383">
        <v>4.7</v>
      </c>
      <c r="X25" s="383">
        <v>4.5</v>
      </c>
      <c r="Y25" s="383">
        <v>4.0999999999999996</v>
      </c>
      <c r="Z25" s="383">
        <v>3.9</v>
      </c>
      <c r="AA25" s="383">
        <v>4</v>
      </c>
      <c r="AB25" s="383">
        <v>3.8</v>
      </c>
      <c r="AC25" s="383">
        <v>3.6</v>
      </c>
      <c r="AD25" s="383">
        <v>3.7</v>
      </c>
      <c r="AE25" s="383">
        <v>3.6</v>
      </c>
      <c r="AF25" s="383">
        <v>3.6</v>
      </c>
      <c r="AG25" s="383">
        <v>3.5</v>
      </c>
      <c r="AH25" s="383">
        <v>3.6</v>
      </c>
      <c r="AI25" s="383">
        <v>3.5</v>
      </c>
      <c r="AJ25" s="383">
        <v>3.6</v>
      </c>
      <c r="AK25" s="383">
        <v>3.6</v>
      </c>
      <c r="AL25" s="383">
        <v>3.5</v>
      </c>
      <c r="AM25" s="383">
        <v>3.4</v>
      </c>
      <c r="AN25" s="383">
        <v>3.6</v>
      </c>
      <c r="AO25" s="383">
        <v>3.5</v>
      </c>
      <c r="AP25" s="383">
        <v>3.4</v>
      </c>
      <c r="AQ25" s="383">
        <v>3.7</v>
      </c>
      <c r="AR25" s="383">
        <v>3.6</v>
      </c>
      <c r="AS25" s="383">
        <v>3.5</v>
      </c>
      <c r="AT25" s="383">
        <v>3.8</v>
      </c>
      <c r="AU25" s="383">
        <v>3.8</v>
      </c>
      <c r="AV25" s="383">
        <v>3.8</v>
      </c>
      <c r="AW25" s="383">
        <v>3.7</v>
      </c>
      <c r="AX25" s="383">
        <v>3.7</v>
      </c>
      <c r="AY25" s="383">
        <v>3.7</v>
      </c>
      <c r="AZ25" s="383">
        <v>3.9</v>
      </c>
      <c r="BA25" s="383">
        <v>3.8</v>
      </c>
      <c r="BB25" s="383">
        <v>3.9</v>
      </c>
      <c r="BC25" s="383">
        <v>4</v>
      </c>
      <c r="BD25" s="691">
        <v>4.0999999999999996</v>
      </c>
      <c r="BE25" s="691">
        <v>4.3</v>
      </c>
      <c r="BF25" s="691">
        <v>4.2</v>
      </c>
      <c r="BG25" s="691">
        <v>4.2965099515</v>
      </c>
      <c r="BH25" s="394">
        <v>4.2671130000000002</v>
      </c>
      <c r="BI25" s="394">
        <v>4.2772969999999999</v>
      </c>
      <c r="BJ25" s="394">
        <v>4.2897879999999997</v>
      </c>
      <c r="BK25" s="394">
        <v>4.3117760000000001</v>
      </c>
      <c r="BL25" s="394">
        <v>4.323493</v>
      </c>
      <c r="BM25" s="394">
        <v>4.3321269999999998</v>
      </c>
      <c r="BN25" s="394">
        <v>4.3355420000000002</v>
      </c>
      <c r="BO25" s="394">
        <v>4.3396129999999999</v>
      </c>
      <c r="BP25" s="394">
        <v>4.3422029999999996</v>
      </c>
      <c r="BQ25" s="394">
        <v>4.3417880000000002</v>
      </c>
      <c r="BR25" s="394">
        <v>4.3425589999999996</v>
      </c>
      <c r="BS25" s="394">
        <v>4.342994</v>
      </c>
      <c r="BT25" s="394">
        <v>4.3465550000000004</v>
      </c>
      <c r="BU25" s="394">
        <v>4.3437159999999997</v>
      </c>
      <c r="BV25" s="394">
        <v>4.3379399999999997</v>
      </c>
    </row>
    <row r="26" spans="1:74" ht="11.1" customHeight="1" x14ac:dyDescent="0.2">
      <c r="A26" s="77"/>
      <c r="B26" s="559" t="s">
        <v>489</v>
      </c>
      <c r="C26" s="549"/>
      <c r="D26" s="549"/>
      <c r="E26" s="549"/>
      <c r="F26" s="549"/>
      <c r="G26" s="549"/>
      <c r="H26" s="549"/>
      <c r="I26" s="549"/>
      <c r="J26" s="549"/>
      <c r="K26" s="549"/>
      <c r="L26" s="549"/>
      <c r="M26" s="549"/>
      <c r="N26" s="549"/>
      <c r="O26" s="549"/>
      <c r="P26" s="549"/>
      <c r="Q26" s="549"/>
      <c r="R26" s="549"/>
      <c r="S26" s="549"/>
      <c r="T26" s="549"/>
      <c r="U26" s="549"/>
      <c r="V26" s="549"/>
      <c r="W26" s="549"/>
      <c r="X26" s="549"/>
      <c r="Y26" s="549"/>
      <c r="Z26" s="549"/>
      <c r="AA26" s="549"/>
      <c r="AB26" s="549"/>
      <c r="AC26" s="549"/>
      <c r="AD26" s="549"/>
      <c r="AE26" s="549"/>
      <c r="AF26" s="549"/>
      <c r="AG26" s="549"/>
      <c r="AH26" s="549"/>
      <c r="AI26" s="549"/>
      <c r="AJ26" s="549"/>
      <c r="AK26" s="549"/>
      <c r="AL26" s="549"/>
      <c r="AM26" s="549"/>
      <c r="AN26" s="549"/>
      <c r="AO26" s="549"/>
      <c r="AP26" s="549"/>
      <c r="AQ26" s="549"/>
      <c r="AR26" s="549"/>
      <c r="AS26" s="549"/>
      <c r="AT26" s="549"/>
      <c r="AU26" s="549"/>
      <c r="AV26" s="549"/>
      <c r="AW26" s="549"/>
      <c r="AX26" s="549"/>
      <c r="AY26" s="549"/>
      <c r="AZ26" s="549"/>
      <c r="BA26" s="549"/>
      <c r="BB26" s="549"/>
      <c r="BC26" s="549"/>
      <c r="BD26" s="828"/>
      <c r="BE26" s="828"/>
      <c r="BF26" s="828"/>
      <c r="BG26" s="828"/>
      <c r="BH26" s="555"/>
      <c r="BI26" s="555"/>
      <c r="BJ26" s="555"/>
      <c r="BK26" s="555"/>
      <c r="BL26" s="555"/>
      <c r="BM26" s="555"/>
      <c r="BN26" s="555"/>
      <c r="BO26" s="555"/>
      <c r="BP26" s="555"/>
      <c r="BQ26" s="555"/>
      <c r="BR26" s="555"/>
      <c r="BS26" s="555"/>
      <c r="BT26" s="555"/>
      <c r="BU26" s="555"/>
      <c r="BV26" s="555"/>
    </row>
    <row r="27" spans="1:74" ht="11.1" customHeight="1" x14ac:dyDescent="0.2">
      <c r="A27" s="77" t="s">
        <v>490</v>
      </c>
      <c r="B27" s="560" t="s">
        <v>1085</v>
      </c>
      <c r="C27" s="381">
        <v>1.5780000000000001</v>
      </c>
      <c r="D27" s="381">
        <v>1.5369999999999999</v>
      </c>
      <c r="E27" s="381">
        <v>1.252</v>
      </c>
      <c r="F27" s="381">
        <v>0.93100000000000005</v>
      </c>
      <c r="G27" s="381">
        <v>1.0529999999999999</v>
      </c>
      <c r="H27" s="381">
        <v>1.254</v>
      </c>
      <c r="I27" s="381">
        <v>1.5229999999999999</v>
      </c>
      <c r="J27" s="381">
        <v>1.401</v>
      </c>
      <c r="K27" s="381">
        <v>1.4630000000000001</v>
      </c>
      <c r="L27" s="381">
        <v>1.5429999999999999</v>
      </c>
      <c r="M27" s="381">
        <v>1.5529999999999999</v>
      </c>
      <c r="N27" s="381">
        <v>1.635</v>
      </c>
      <c r="O27" s="381">
        <v>1.639</v>
      </c>
      <c r="P27" s="381">
        <v>1.407</v>
      </c>
      <c r="Q27" s="381">
        <v>1.6679999999999999</v>
      </c>
      <c r="R27" s="381">
        <v>1.492</v>
      </c>
      <c r="S27" s="381">
        <v>1.607</v>
      </c>
      <c r="T27" s="381">
        <v>1.6379999999999999</v>
      </c>
      <c r="U27" s="381">
        <v>1.6</v>
      </c>
      <c r="V27" s="381">
        <v>1.595</v>
      </c>
      <c r="W27" s="381">
        <v>1.5629999999999999</v>
      </c>
      <c r="X27" s="381">
        <v>1.587</v>
      </c>
      <c r="Y27" s="381">
        <v>1.704</v>
      </c>
      <c r="Z27" s="381">
        <v>1.7569999999999999</v>
      </c>
      <c r="AA27" s="381">
        <v>1.712</v>
      </c>
      <c r="AB27" s="381">
        <v>1.742</v>
      </c>
      <c r="AC27" s="381">
        <v>1.6779999999999999</v>
      </c>
      <c r="AD27" s="381">
        <v>1.8280000000000001</v>
      </c>
      <c r="AE27" s="381">
        <v>1.54</v>
      </c>
      <c r="AF27" s="381">
        <v>1.542</v>
      </c>
      <c r="AG27" s="381">
        <v>1.3919999999999999</v>
      </c>
      <c r="AH27" s="381">
        <v>1.52</v>
      </c>
      <c r="AI27" s="381">
        <v>1.47</v>
      </c>
      <c r="AJ27" s="381">
        <v>1.44</v>
      </c>
      <c r="AK27" s="381">
        <v>1.42</v>
      </c>
      <c r="AL27" s="381">
        <v>1.34</v>
      </c>
      <c r="AM27" s="381">
        <v>1.361</v>
      </c>
      <c r="AN27" s="381">
        <v>1.4039999999999999</v>
      </c>
      <c r="AO27" s="381">
        <v>1.3420000000000001</v>
      </c>
      <c r="AP27" s="381">
        <v>1.3680000000000001</v>
      </c>
      <c r="AQ27" s="381">
        <v>1.583</v>
      </c>
      <c r="AR27" s="381">
        <v>1.415</v>
      </c>
      <c r="AS27" s="381">
        <v>1.4730000000000001</v>
      </c>
      <c r="AT27" s="381">
        <v>1.3049999999999999</v>
      </c>
      <c r="AU27" s="381">
        <v>1.363</v>
      </c>
      <c r="AV27" s="381">
        <v>1.365</v>
      </c>
      <c r="AW27" s="381">
        <v>1.51</v>
      </c>
      <c r="AX27" s="381">
        <v>1.5680000000000001</v>
      </c>
      <c r="AY27" s="381">
        <v>1.3759999999999999</v>
      </c>
      <c r="AZ27" s="381">
        <v>1.546</v>
      </c>
      <c r="BA27" s="381">
        <v>1.2989999999999999</v>
      </c>
      <c r="BB27" s="381">
        <v>1.377</v>
      </c>
      <c r="BC27" s="381">
        <v>1.3149999999999999</v>
      </c>
      <c r="BD27" s="689">
        <v>1.329</v>
      </c>
      <c r="BE27" s="689">
        <v>1.2370000000000001</v>
      </c>
      <c r="BF27" s="689">
        <v>1.3560000000000001</v>
      </c>
      <c r="BG27" s="689">
        <v>1.3163481727999999</v>
      </c>
      <c r="BH27" s="392">
        <v>1.3208200000000001</v>
      </c>
      <c r="BI27" s="392">
        <v>1.324487</v>
      </c>
      <c r="BJ27" s="392">
        <v>1.3296209999999999</v>
      </c>
      <c r="BK27" s="392">
        <v>1.3374539999999999</v>
      </c>
      <c r="BL27" s="392">
        <v>1.3446020000000001</v>
      </c>
      <c r="BM27" s="392">
        <v>1.3522959999999999</v>
      </c>
      <c r="BN27" s="392">
        <v>1.363132</v>
      </c>
      <c r="BO27" s="392">
        <v>1.369969</v>
      </c>
      <c r="BP27" s="392">
        <v>1.375402</v>
      </c>
      <c r="BQ27" s="392">
        <v>1.377146</v>
      </c>
      <c r="BR27" s="392">
        <v>1.381489</v>
      </c>
      <c r="BS27" s="392">
        <v>1.386145</v>
      </c>
      <c r="BT27" s="392">
        <v>1.390701</v>
      </c>
      <c r="BU27" s="392">
        <v>1.3962909999999999</v>
      </c>
      <c r="BV27" s="392">
        <v>1.4025019999999999</v>
      </c>
    </row>
    <row r="28" spans="1:74" s="79" customFormat="1" ht="11.1" customHeight="1" x14ac:dyDescent="0.2">
      <c r="A28" s="78"/>
      <c r="B28" s="100"/>
      <c r="C28" s="383"/>
      <c r="D28" s="383"/>
      <c r="E28" s="383"/>
      <c r="F28" s="383"/>
      <c r="G28" s="383"/>
      <c r="H28" s="383"/>
      <c r="I28" s="383"/>
      <c r="J28" s="383"/>
      <c r="K28" s="383"/>
      <c r="L28" s="383"/>
      <c r="M28" s="383"/>
      <c r="N28" s="383"/>
      <c r="O28" s="383"/>
      <c r="P28" s="383"/>
      <c r="Q28" s="383"/>
      <c r="R28" s="383"/>
      <c r="S28" s="383"/>
      <c r="T28" s="383"/>
      <c r="U28" s="383"/>
      <c r="V28" s="383"/>
      <c r="W28" s="383"/>
      <c r="X28" s="383"/>
      <c r="Y28" s="383"/>
      <c r="Z28" s="383"/>
      <c r="AA28" s="383"/>
      <c r="AB28" s="383"/>
      <c r="AC28" s="383"/>
      <c r="AD28" s="383"/>
      <c r="AE28" s="383"/>
      <c r="AF28" s="383"/>
      <c r="AG28" s="383"/>
      <c r="AH28" s="383"/>
      <c r="AI28" s="383"/>
      <c r="AJ28" s="383"/>
      <c r="AK28" s="383"/>
      <c r="AL28" s="383"/>
      <c r="AM28" s="383"/>
      <c r="AN28" s="383"/>
      <c r="AO28" s="383"/>
      <c r="AP28" s="383"/>
      <c r="AQ28" s="383"/>
      <c r="AR28" s="383"/>
      <c r="AS28" s="383"/>
      <c r="AT28" s="383"/>
      <c r="AU28" s="383"/>
      <c r="AV28" s="383"/>
      <c r="AW28" s="383"/>
      <c r="AX28" s="383"/>
      <c r="AY28" s="383"/>
      <c r="AZ28" s="383"/>
      <c r="BA28" s="383"/>
      <c r="BB28" s="383"/>
      <c r="BC28" s="383"/>
      <c r="BD28" s="691"/>
      <c r="BE28" s="691"/>
      <c r="BF28" s="691"/>
      <c r="BG28" s="691"/>
      <c r="BH28" s="394"/>
      <c r="BI28" s="394"/>
      <c r="BJ28" s="394"/>
      <c r="BK28" s="394"/>
      <c r="BL28" s="394"/>
      <c r="BM28" s="394"/>
      <c r="BN28" s="394"/>
      <c r="BO28" s="394"/>
      <c r="BP28" s="394"/>
      <c r="BQ28" s="394"/>
      <c r="BR28" s="394"/>
      <c r="BS28" s="394"/>
      <c r="BT28" s="394"/>
      <c r="BU28" s="394"/>
      <c r="BV28" s="394"/>
    </row>
    <row r="29" spans="1:74" ht="11.1" customHeight="1" x14ac:dyDescent="0.2">
      <c r="A29" s="71"/>
      <c r="B29" s="131" t="s">
        <v>772</v>
      </c>
      <c r="C29" s="388"/>
      <c r="D29" s="388"/>
      <c r="E29" s="388"/>
      <c r="F29" s="388"/>
      <c r="G29" s="388"/>
      <c r="H29" s="388"/>
      <c r="I29" s="388"/>
      <c r="J29" s="388"/>
      <c r="K29" s="388"/>
      <c r="L29" s="388"/>
      <c r="M29" s="388"/>
      <c r="N29" s="388"/>
      <c r="O29" s="388"/>
      <c r="P29" s="388"/>
      <c r="Q29" s="388"/>
      <c r="R29" s="388"/>
      <c r="S29" s="388"/>
      <c r="T29" s="388"/>
      <c r="U29" s="388"/>
      <c r="V29" s="388"/>
      <c r="W29" s="388"/>
      <c r="X29" s="388"/>
      <c r="Y29" s="388"/>
      <c r="Z29" s="388"/>
      <c r="AA29" s="388"/>
      <c r="AB29" s="388"/>
      <c r="AC29" s="388"/>
      <c r="AD29" s="388"/>
      <c r="AE29" s="388"/>
      <c r="AF29" s="388"/>
      <c r="AG29" s="388"/>
      <c r="AH29" s="388"/>
      <c r="AI29" s="388"/>
      <c r="AJ29" s="388"/>
      <c r="AK29" s="388"/>
      <c r="AL29" s="388"/>
      <c r="AM29" s="388"/>
      <c r="AN29" s="388"/>
      <c r="AO29" s="388"/>
      <c r="AP29" s="388"/>
      <c r="AQ29" s="388"/>
      <c r="AR29" s="388"/>
      <c r="AS29" s="388"/>
      <c r="AT29" s="388"/>
      <c r="AU29" s="388"/>
      <c r="AV29" s="388"/>
      <c r="AW29" s="388"/>
      <c r="AX29" s="388"/>
      <c r="AY29" s="388"/>
      <c r="AZ29" s="388"/>
      <c r="BA29" s="388"/>
      <c r="BB29" s="388"/>
      <c r="BC29" s="388"/>
      <c r="BD29" s="696"/>
      <c r="BE29" s="696"/>
      <c r="BF29" s="696"/>
      <c r="BG29" s="696"/>
      <c r="BH29" s="399"/>
      <c r="BI29" s="399"/>
      <c r="BJ29" s="399"/>
      <c r="BK29" s="399"/>
      <c r="BL29" s="399"/>
      <c r="BM29" s="399"/>
      <c r="BN29" s="399"/>
      <c r="BO29" s="399"/>
      <c r="BP29" s="399"/>
      <c r="BQ29" s="399"/>
      <c r="BR29" s="399"/>
      <c r="BS29" s="399"/>
      <c r="BT29" s="399"/>
      <c r="BU29" s="399"/>
      <c r="BV29" s="399"/>
    </row>
    <row r="30" spans="1:74" ht="11.1" customHeight="1" x14ac:dyDescent="0.2">
      <c r="A30" s="288" t="s">
        <v>297</v>
      </c>
      <c r="B30" s="561" t="s">
        <v>296</v>
      </c>
      <c r="C30" s="383">
        <v>101.3372</v>
      </c>
      <c r="D30" s="383">
        <v>101.6718</v>
      </c>
      <c r="E30" s="383">
        <v>97.605999999999995</v>
      </c>
      <c r="F30" s="383">
        <v>84.681200000000004</v>
      </c>
      <c r="G30" s="383">
        <v>86.010800000000003</v>
      </c>
      <c r="H30" s="383">
        <v>91.674499999999995</v>
      </c>
      <c r="I30" s="383">
        <v>95.003699999999995</v>
      </c>
      <c r="J30" s="383">
        <v>95.929400000000001</v>
      </c>
      <c r="K30" s="383">
        <v>95.891400000000004</v>
      </c>
      <c r="L30" s="383">
        <v>96.525599999999997</v>
      </c>
      <c r="M30" s="383">
        <v>96.9529</v>
      </c>
      <c r="N30" s="383">
        <v>98.203900000000004</v>
      </c>
      <c r="O30" s="383">
        <v>98.813500000000005</v>
      </c>
      <c r="P30" s="383">
        <v>95.507199999999997</v>
      </c>
      <c r="Q30" s="383">
        <v>98.192899999999995</v>
      </c>
      <c r="R30" s="383">
        <v>98.331699999999998</v>
      </c>
      <c r="S30" s="383">
        <v>99.186700000000002</v>
      </c>
      <c r="T30" s="383">
        <v>99.648300000000006</v>
      </c>
      <c r="U30" s="383">
        <v>100.0668</v>
      </c>
      <c r="V30" s="383">
        <v>100.0412</v>
      </c>
      <c r="W30" s="383">
        <v>98.995500000000007</v>
      </c>
      <c r="X30" s="383">
        <v>100.35420000000001</v>
      </c>
      <c r="Y30" s="383">
        <v>101.2684</v>
      </c>
      <c r="Z30" s="383">
        <v>101.1948</v>
      </c>
      <c r="AA30" s="383">
        <v>101.2146</v>
      </c>
      <c r="AB30" s="383">
        <v>101.8458</v>
      </c>
      <c r="AC30" s="383">
        <v>102.67319999999999</v>
      </c>
      <c r="AD30" s="383">
        <v>102.9024</v>
      </c>
      <c r="AE30" s="383">
        <v>102.9659</v>
      </c>
      <c r="AF30" s="383">
        <v>102.8224</v>
      </c>
      <c r="AG30" s="383">
        <v>103.0505</v>
      </c>
      <c r="AH30" s="383">
        <v>103.1703</v>
      </c>
      <c r="AI30" s="383">
        <v>103.5326</v>
      </c>
      <c r="AJ30" s="383">
        <v>103.4442</v>
      </c>
      <c r="AK30" s="383">
        <v>103.1058</v>
      </c>
      <c r="AL30" s="383">
        <v>101.8266</v>
      </c>
      <c r="AM30" s="383">
        <v>102.74760000000001</v>
      </c>
      <c r="AN30" s="383">
        <v>102.80029999999999</v>
      </c>
      <c r="AO30" s="383">
        <v>102.8143</v>
      </c>
      <c r="AP30" s="383">
        <v>103.22410000000001</v>
      </c>
      <c r="AQ30" s="383">
        <v>102.98090000000001</v>
      </c>
      <c r="AR30" s="383">
        <v>102.3809</v>
      </c>
      <c r="AS30" s="383">
        <v>103.0722</v>
      </c>
      <c r="AT30" s="383">
        <v>103.0951</v>
      </c>
      <c r="AU30" s="383">
        <v>103.3081</v>
      </c>
      <c r="AV30" s="383">
        <v>102.57810000000001</v>
      </c>
      <c r="AW30" s="383">
        <v>102.88679999999999</v>
      </c>
      <c r="AX30" s="383">
        <v>102.6309</v>
      </c>
      <c r="AY30" s="383">
        <v>101.483</v>
      </c>
      <c r="AZ30" s="383">
        <v>102.72669999999999</v>
      </c>
      <c r="BA30" s="383">
        <v>102.51860000000001</v>
      </c>
      <c r="BB30" s="383">
        <v>102.4479</v>
      </c>
      <c r="BC30" s="383">
        <v>103.21559999999999</v>
      </c>
      <c r="BD30" s="691">
        <v>103.27979999999999</v>
      </c>
      <c r="BE30" s="691">
        <v>102.3058</v>
      </c>
      <c r="BF30" s="691">
        <v>103.13890000000001</v>
      </c>
      <c r="BG30" s="691">
        <v>103.13004074</v>
      </c>
      <c r="BH30" s="394">
        <v>103.2449</v>
      </c>
      <c r="BI30" s="394">
        <v>103.3026</v>
      </c>
      <c r="BJ30" s="394">
        <v>103.3439</v>
      </c>
      <c r="BK30" s="394">
        <v>103.2976</v>
      </c>
      <c r="BL30" s="394">
        <v>103.3596</v>
      </c>
      <c r="BM30" s="394">
        <v>103.4586</v>
      </c>
      <c r="BN30" s="394">
        <v>103.6677</v>
      </c>
      <c r="BO30" s="394">
        <v>103.786</v>
      </c>
      <c r="BP30" s="394">
        <v>103.8866</v>
      </c>
      <c r="BQ30" s="394">
        <v>103.90179999999999</v>
      </c>
      <c r="BR30" s="394">
        <v>104.0176</v>
      </c>
      <c r="BS30" s="394">
        <v>104.1664</v>
      </c>
      <c r="BT30" s="394">
        <v>104.3738</v>
      </c>
      <c r="BU30" s="394">
        <v>104.5692</v>
      </c>
      <c r="BV30" s="394">
        <v>104.7783</v>
      </c>
    </row>
    <row r="31" spans="1:74" ht="11.1" customHeight="1" x14ac:dyDescent="0.2">
      <c r="A31" s="132" t="s">
        <v>283</v>
      </c>
      <c r="B31" s="565" t="s">
        <v>1086</v>
      </c>
      <c r="C31" s="383">
        <v>98.8309</v>
      </c>
      <c r="D31" s="383">
        <v>99.060299999999998</v>
      </c>
      <c r="E31" s="383">
        <v>94.546199999999999</v>
      </c>
      <c r="F31" s="383">
        <v>79.956400000000002</v>
      </c>
      <c r="G31" s="383">
        <v>83.507199999999997</v>
      </c>
      <c r="H31" s="383">
        <v>90.079899999999995</v>
      </c>
      <c r="I31" s="383">
        <v>93.260599999999997</v>
      </c>
      <c r="J31" s="383">
        <v>94.581500000000005</v>
      </c>
      <c r="K31" s="383">
        <v>94.522800000000004</v>
      </c>
      <c r="L31" s="383">
        <v>95.3386</v>
      </c>
      <c r="M31" s="383">
        <v>95.941900000000004</v>
      </c>
      <c r="N31" s="383">
        <v>96.667400000000001</v>
      </c>
      <c r="O31" s="383">
        <v>97.611800000000002</v>
      </c>
      <c r="P31" s="383">
        <v>93.566100000000006</v>
      </c>
      <c r="Q31" s="383">
        <v>96.533900000000003</v>
      </c>
      <c r="R31" s="383">
        <v>96.602999999999994</v>
      </c>
      <c r="S31" s="383">
        <v>97.702799999999996</v>
      </c>
      <c r="T31" s="383">
        <v>97.798000000000002</v>
      </c>
      <c r="U31" s="383">
        <v>98.621499999999997</v>
      </c>
      <c r="V31" s="383">
        <v>98.265199999999993</v>
      </c>
      <c r="W31" s="383">
        <v>97.309600000000003</v>
      </c>
      <c r="X31" s="383">
        <v>98.706400000000002</v>
      </c>
      <c r="Y31" s="383">
        <v>99.630300000000005</v>
      </c>
      <c r="Z31" s="383">
        <v>99.7196</v>
      </c>
      <c r="AA31" s="383">
        <v>99.090100000000007</v>
      </c>
      <c r="AB31" s="383">
        <v>99.997399999999999</v>
      </c>
      <c r="AC31" s="383">
        <v>100.925</v>
      </c>
      <c r="AD31" s="383">
        <v>100.9186</v>
      </c>
      <c r="AE31" s="383">
        <v>100.7136</v>
      </c>
      <c r="AF31" s="383">
        <v>100.3815</v>
      </c>
      <c r="AG31" s="383">
        <v>100.5031</v>
      </c>
      <c r="AH31" s="383">
        <v>100.744</v>
      </c>
      <c r="AI31" s="383">
        <v>100.94329999999999</v>
      </c>
      <c r="AJ31" s="383">
        <v>101.0181</v>
      </c>
      <c r="AK31" s="383">
        <v>100.3051</v>
      </c>
      <c r="AL31" s="383">
        <v>98.441000000000003</v>
      </c>
      <c r="AM31" s="383">
        <v>100.2508</v>
      </c>
      <c r="AN31" s="383">
        <v>100.2323</v>
      </c>
      <c r="AO31" s="383">
        <v>99.640799999999999</v>
      </c>
      <c r="AP31" s="383">
        <v>100.3856</v>
      </c>
      <c r="AQ31" s="383">
        <v>100.28870000000001</v>
      </c>
      <c r="AR31" s="383">
        <v>99.649900000000002</v>
      </c>
      <c r="AS31" s="383">
        <v>99.936700000000002</v>
      </c>
      <c r="AT31" s="383">
        <v>99.9923</v>
      </c>
      <c r="AU31" s="383">
        <v>100.1002</v>
      </c>
      <c r="AV31" s="383">
        <v>99.316599999999994</v>
      </c>
      <c r="AW31" s="383">
        <v>99.869399999999999</v>
      </c>
      <c r="AX31" s="383">
        <v>99.825100000000006</v>
      </c>
      <c r="AY31" s="383">
        <v>98.448899999999995</v>
      </c>
      <c r="AZ31" s="383">
        <v>99.8476</v>
      </c>
      <c r="BA31" s="383">
        <v>100.0599</v>
      </c>
      <c r="BB31" s="383">
        <v>99.430400000000006</v>
      </c>
      <c r="BC31" s="383">
        <v>100.20059999999999</v>
      </c>
      <c r="BD31" s="691">
        <v>99.954599999999999</v>
      </c>
      <c r="BE31" s="691">
        <v>99.245199999999997</v>
      </c>
      <c r="BF31" s="691">
        <v>100.19029999999999</v>
      </c>
      <c r="BG31" s="691">
        <v>100.36586173000001</v>
      </c>
      <c r="BH31" s="394">
        <v>100.379</v>
      </c>
      <c r="BI31" s="394">
        <v>100.4533</v>
      </c>
      <c r="BJ31" s="394">
        <v>100.5397</v>
      </c>
      <c r="BK31" s="394">
        <v>100.60720000000001</v>
      </c>
      <c r="BL31" s="394">
        <v>100.741</v>
      </c>
      <c r="BM31" s="394">
        <v>100.91030000000001</v>
      </c>
      <c r="BN31" s="394">
        <v>101.1865</v>
      </c>
      <c r="BO31" s="394">
        <v>101.3728</v>
      </c>
      <c r="BP31" s="394">
        <v>101.5406</v>
      </c>
      <c r="BQ31" s="394">
        <v>101.6223</v>
      </c>
      <c r="BR31" s="394">
        <v>101.8043</v>
      </c>
      <c r="BS31" s="394">
        <v>102.0188</v>
      </c>
      <c r="BT31" s="394">
        <v>102.2736</v>
      </c>
      <c r="BU31" s="394">
        <v>102.5471</v>
      </c>
      <c r="BV31" s="394">
        <v>102.8471</v>
      </c>
    </row>
    <row r="32" spans="1:74" ht="11.1" customHeight="1" x14ac:dyDescent="0.2">
      <c r="A32" s="289" t="s">
        <v>509</v>
      </c>
      <c r="B32" s="566" t="s">
        <v>1080</v>
      </c>
      <c r="C32" s="383">
        <v>104.62439999999999</v>
      </c>
      <c r="D32" s="383">
        <v>105.1448</v>
      </c>
      <c r="E32" s="383">
        <v>104.13639999999999</v>
      </c>
      <c r="F32" s="383">
        <v>94.723200000000006</v>
      </c>
      <c r="G32" s="383">
        <v>97.332099999999997</v>
      </c>
      <c r="H32" s="383">
        <v>102.5805</v>
      </c>
      <c r="I32" s="383">
        <v>102.61799999999999</v>
      </c>
      <c r="J32" s="383">
        <v>104.22490000000001</v>
      </c>
      <c r="K32" s="383">
        <v>103.6666</v>
      </c>
      <c r="L32" s="383">
        <v>103.8477</v>
      </c>
      <c r="M32" s="383">
        <v>104.3618</v>
      </c>
      <c r="N32" s="383">
        <v>104.52</v>
      </c>
      <c r="O32" s="383">
        <v>104.65560000000001</v>
      </c>
      <c r="P32" s="383">
        <v>102.0818</v>
      </c>
      <c r="Q32" s="383">
        <v>104.1083</v>
      </c>
      <c r="R32" s="383">
        <v>103.3689</v>
      </c>
      <c r="S32" s="383">
        <v>102.57599999999999</v>
      </c>
      <c r="T32" s="383">
        <v>102.7268</v>
      </c>
      <c r="U32" s="383">
        <v>102.1751</v>
      </c>
      <c r="V32" s="383">
        <v>102.4271</v>
      </c>
      <c r="W32" s="383">
        <v>101.90170000000001</v>
      </c>
      <c r="X32" s="383">
        <v>102.5198</v>
      </c>
      <c r="Y32" s="383">
        <v>103.6073</v>
      </c>
      <c r="Z32" s="383">
        <v>104.1054</v>
      </c>
      <c r="AA32" s="383">
        <v>104.14749999999999</v>
      </c>
      <c r="AB32" s="383">
        <v>105.3107</v>
      </c>
      <c r="AC32" s="383">
        <v>105.3103</v>
      </c>
      <c r="AD32" s="383">
        <v>105.2247</v>
      </c>
      <c r="AE32" s="383">
        <v>104.8056</v>
      </c>
      <c r="AF32" s="383">
        <v>104.99930000000001</v>
      </c>
      <c r="AG32" s="383">
        <v>104.7944</v>
      </c>
      <c r="AH32" s="383">
        <v>104.64230000000001</v>
      </c>
      <c r="AI32" s="383">
        <v>104.9755</v>
      </c>
      <c r="AJ32" s="383">
        <v>104.9697</v>
      </c>
      <c r="AK32" s="383">
        <v>104.53740000000001</v>
      </c>
      <c r="AL32" s="383">
        <v>103.3092</v>
      </c>
      <c r="AM32" s="383">
        <v>105.5343</v>
      </c>
      <c r="AN32" s="383">
        <v>104.9832</v>
      </c>
      <c r="AO32" s="383">
        <v>103.44670000000001</v>
      </c>
      <c r="AP32" s="383">
        <v>103.9592</v>
      </c>
      <c r="AQ32" s="383">
        <v>103.9111</v>
      </c>
      <c r="AR32" s="383">
        <v>102.3468</v>
      </c>
      <c r="AS32" s="383">
        <v>101.4468</v>
      </c>
      <c r="AT32" s="383">
        <v>102.24760000000001</v>
      </c>
      <c r="AU32" s="383">
        <v>102.1112</v>
      </c>
      <c r="AV32" s="383">
        <v>102.6588</v>
      </c>
      <c r="AW32" s="383">
        <v>102.4139</v>
      </c>
      <c r="AX32" s="383">
        <v>102.39409999999999</v>
      </c>
      <c r="AY32" s="383">
        <v>101.5505</v>
      </c>
      <c r="AZ32" s="383">
        <v>102.1777</v>
      </c>
      <c r="BA32" s="383">
        <v>101.542</v>
      </c>
      <c r="BB32" s="383">
        <v>101.8158</v>
      </c>
      <c r="BC32" s="383">
        <v>102.56440000000001</v>
      </c>
      <c r="BD32" s="691">
        <v>102.0754</v>
      </c>
      <c r="BE32" s="691">
        <v>101.8454</v>
      </c>
      <c r="BF32" s="691">
        <v>101.56780000000001</v>
      </c>
      <c r="BG32" s="691">
        <v>102.31816790000001</v>
      </c>
      <c r="BH32" s="394">
        <v>102.5822</v>
      </c>
      <c r="BI32" s="394">
        <v>102.7577</v>
      </c>
      <c r="BJ32" s="394">
        <v>102.9263</v>
      </c>
      <c r="BK32" s="394">
        <v>103.0814</v>
      </c>
      <c r="BL32" s="394">
        <v>103.2415</v>
      </c>
      <c r="BM32" s="394">
        <v>103.3998</v>
      </c>
      <c r="BN32" s="394">
        <v>103.5429</v>
      </c>
      <c r="BO32" s="394">
        <v>103.708</v>
      </c>
      <c r="BP32" s="394">
        <v>103.8815</v>
      </c>
      <c r="BQ32" s="394">
        <v>104.0787</v>
      </c>
      <c r="BR32" s="394">
        <v>104.2576</v>
      </c>
      <c r="BS32" s="394">
        <v>104.4335</v>
      </c>
      <c r="BT32" s="394">
        <v>104.5934</v>
      </c>
      <c r="BU32" s="394">
        <v>104.7731</v>
      </c>
      <c r="BV32" s="394">
        <v>104.95959999999999</v>
      </c>
    </row>
    <row r="33" spans="1:74" ht="11.1" customHeight="1" x14ac:dyDescent="0.2">
      <c r="A33" s="289" t="s">
        <v>510</v>
      </c>
      <c r="B33" s="566" t="s">
        <v>1081</v>
      </c>
      <c r="C33" s="383">
        <v>100.95229999999999</v>
      </c>
      <c r="D33" s="383">
        <v>100.83240000000001</v>
      </c>
      <c r="E33" s="383">
        <v>100.6272</v>
      </c>
      <c r="F33" s="383">
        <v>95.645799999999994</v>
      </c>
      <c r="G33" s="383">
        <v>89.986599999999996</v>
      </c>
      <c r="H33" s="383">
        <v>90.6447</v>
      </c>
      <c r="I33" s="383">
        <v>90.792900000000003</v>
      </c>
      <c r="J33" s="383">
        <v>90.914599999999993</v>
      </c>
      <c r="K33" s="383">
        <v>93.103200000000001</v>
      </c>
      <c r="L33" s="383">
        <v>95.454499999999996</v>
      </c>
      <c r="M33" s="383">
        <v>96.173900000000003</v>
      </c>
      <c r="N33" s="383">
        <v>95.618099999999998</v>
      </c>
      <c r="O33" s="383">
        <v>97.058999999999997</v>
      </c>
      <c r="P33" s="383">
        <v>93.028099999999995</v>
      </c>
      <c r="Q33" s="383">
        <v>95.693299999999994</v>
      </c>
      <c r="R33" s="383">
        <v>95.610799999999998</v>
      </c>
      <c r="S33" s="383">
        <v>95.322299999999998</v>
      </c>
      <c r="T33" s="383">
        <v>93.772400000000005</v>
      </c>
      <c r="U33" s="383">
        <v>95.0852</v>
      </c>
      <c r="V33" s="383">
        <v>95.988100000000003</v>
      </c>
      <c r="W33" s="383">
        <v>95.409700000000001</v>
      </c>
      <c r="X33" s="383">
        <v>95.063900000000004</v>
      </c>
      <c r="Y33" s="383">
        <v>93.993399999999994</v>
      </c>
      <c r="Z33" s="383">
        <v>95.205399999999997</v>
      </c>
      <c r="AA33" s="383">
        <v>95.118499999999997</v>
      </c>
      <c r="AB33" s="383">
        <v>96.282799999999995</v>
      </c>
      <c r="AC33" s="383">
        <v>96.433599999999998</v>
      </c>
      <c r="AD33" s="383">
        <v>96.500500000000002</v>
      </c>
      <c r="AE33" s="383">
        <v>95.885099999999994</v>
      </c>
      <c r="AF33" s="383">
        <v>95.436800000000005</v>
      </c>
      <c r="AG33" s="383">
        <v>94.402500000000003</v>
      </c>
      <c r="AH33" s="383">
        <v>92.015199999999993</v>
      </c>
      <c r="AI33" s="383">
        <v>91.823300000000003</v>
      </c>
      <c r="AJ33" s="383">
        <v>89.614800000000002</v>
      </c>
      <c r="AK33" s="383">
        <v>91.130099999999999</v>
      </c>
      <c r="AL33" s="383">
        <v>86.548699999999997</v>
      </c>
      <c r="AM33" s="383">
        <v>88.024299999999997</v>
      </c>
      <c r="AN33" s="383">
        <v>86.183800000000005</v>
      </c>
      <c r="AO33" s="383">
        <v>86.183099999999996</v>
      </c>
      <c r="AP33" s="383">
        <v>84.878100000000003</v>
      </c>
      <c r="AQ33" s="383">
        <v>85.583600000000004</v>
      </c>
      <c r="AR33" s="383">
        <v>85.125600000000006</v>
      </c>
      <c r="AS33" s="383">
        <v>83.341700000000003</v>
      </c>
      <c r="AT33" s="383">
        <v>84.759699999999995</v>
      </c>
      <c r="AU33" s="383">
        <v>86.331299999999999</v>
      </c>
      <c r="AV33" s="383">
        <v>85.900499999999994</v>
      </c>
      <c r="AW33" s="383">
        <v>86.508300000000006</v>
      </c>
      <c r="AX33" s="383">
        <v>86.062600000000003</v>
      </c>
      <c r="AY33" s="383">
        <v>85.791799999999995</v>
      </c>
      <c r="AZ33" s="383">
        <v>86.961399999999998</v>
      </c>
      <c r="BA33" s="383">
        <v>86.924199999999999</v>
      </c>
      <c r="BB33" s="383">
        <v>86.914500000000004</v>
      </c>
      <c r="BC33" s="383">
        <v>86.535499999999999</v>
      </c>
      <c r="BD33" s="691">
        <v>86.524600000000007</v>
      </c>
      <c r="BE33" s="691">
        <v>87.574700000000007</v>
      </c>
      <c r="BF33" s="691">
        <v>87.930400000000006</v>
      </c>
      <c r="BG33" s="691">
        <v>88.121771605000006</v>
      </c>
      <c r="BH33" s="394">
        <v>88.212620000000001</v>
      </c>
      <c r="BI33" s="394">
        <v>88.337149999999994</v>
      </c>
      <c r="BJ33" s="394">
        <v>88.429779999999994</v>
      </c>
      <c r="BK33" s="394">
        <v>88.397630000000007</v>
      </c>
      <c r="BL33" s="394">
        <v>88.496129999999994</v>
      </c>
      <c r="BM33" s="394">
        <v>88.632409999999993</v>
      </c>
      <c r="BN33" s="394">
        <v>88.952399999999997</v>
      </c>
      <c r="BO33" s="394">
        <v>89.054739999999995</v>
      </c>
      <c r="BP33" s="394">
        <v>89.085380000000001</v>
      </c>
      <c r="BQ33" s="394">
        <v>88.859279999999998</v>
      </c>
      <c r="BR33" s="394">
        <v>88.885289999999998</v>
      </c>
      <c r="BS33" s="394">
        <v>88.978390000000005</v>
      </c>
      <c r="BT33" s="394">
        <v>89.172920000000005</v>
      </c>
      <c r="BU33" s="394">
        <v>89.374420000000001</v>
      </c>
      <c r="BV33" s="394">
        <v>89.617239999999995</v>
      </c>
    </row>
    <row r="34" spans="1:74" ht="11.1" customHeight="1" x14ac:dyDescent="0.2">
      <c r="A34" s="289" t="s">
        <v>511</v>
      </c>
      <c r="B34" s="566" t="s">
        <v>1438</v>
      </c>
      <c r="C34" s="383">
        <v>95.692499999999995</v>
      </c>
      <c r="D34" s="383">
        <v>93.322400000000002</v>
      </c>
      <c r="E34" s="383">
        <v>87.3429</v>
      </c>
      <c r="F34" s="383">
        <v>70.154700000000005</v>
      </c>
      <c r="G34" s="383">
        <v>69.3566</v>
      </c>
      <c r="H34" s="383">
        <v>70.816199999999995</v>
      </c>
      <c r="I34" s="383">
        <v>74.691000000000003</v>
      </c>
      <c r="J34" s="383">
        <v>74.253600000000006</v>
      </c>
      <c r="K34" s="383">
        <v>74.061400000000006</v>
      </c>
      <c r="L34" s="383">
        <v>76.7303</v>
      </c>
      <c r="M34" s="383">
        <v>76.669899999999998</v>
      </c>
      <c r="N34" s="383">
        <v>80.600300000000004</v>
      </c>
      <c r="O34" s="383">
        <v>83.594800000000006</v>
      </c>
      <c r="P34" s="383">
        <v>77.643299999999996</v>
      </c>
      <c r="Q34" s="383">
        <v>86.776300000000006</v>
      </c>
      <c r="R34" s="383">
        <v>88.469800000000006</v>
      </c>
      <c r="S34" s="383">
        <v>89.5886</v>
      </c>
      <c r="T34" s="383">
        <v>90.867199999999997</v>
      </c>
      <c r="U34" s="383">
        <v>91.138900000000007</v>
      </c>
      <c r="V34" s="383">
        <v>90.599100000000007</v>
      </c>
      <c r="W34" s="383">
        <v>90.066199999999995</v>
      </c>
      <c r="X34" s="383">
        <v>92.275999999999996</v>
      </c>
      <c r="Y34" s="383">
        <v>91.782799999999995</v>
      </c>
      <c r="Z34" s="383">
        <v>91.668499999999995</v>
      </c>
      <c r="AA34" s="383">
        <v>89.494</v>
      </c>
      <c r="AB34" s="383">
        <v>90.259299999999996</v>
      </c>
      <c r="AC34" s="383">
        <v>91.114400000000003</v>
      </c>
      <c r="AD34" s="383">
        <v>89.459299999999999</v>
      </c>
      <c r="AE34" s="383">
        <v>90.283000000000001</v>
      </c>
      <c r="AF34" s="383">
        <v>88.663399999999996</v>
      </c>
      <c r="AG34" s="383">
        <v>87.985500000000002</v>
      </c>
      <c r="AH34" s="383">
        <v>89.469399999999993</v>
      </c>
      <c r="AI34" s="383">
        <v>91.347899999999996</v>
      </c>
      <c r="AJ34" s="383">
        <v>90.709000000000003</v>
      </c>
      <c r="AK34" s="383">
        <v>90.393199999999993</v>
      </c>
      <c r="AL34" s="383">
        <v>87.4619</v>
      </c>
      <c r="AM34" s="383">
        <v>89.010900000000007</v>
      </c>
      <c r="AN34" s="383">
        <v>88.415899999999993</v>
      </c>
      <c r="AO34" s="383">
        <v>89.539000000000001</v>
      </c>
      <c r="AP34" s="383">
        <v>89.996499999999997</v>
      </c>
      <c r="AQ34" s="383">
        <v>89.939499999999995</v>
      </c>
      <c r="AR34" s="383">
        <v>89.191699999999997</v>
      </c>
      <c r="AS34" s="383">
        <v>90.273499999999999</v>
      </c>
      <c r="AT34" s="383">
        <v>91.274900000000002</v>
      </c>
      <c r="AU34" s="383">
        <v>91.833500000000001</v>
      </c>
      <c r="AV34" s="383">
        <v>92.406400000000005</v>
      </c>
      <c r="AW34" s="383">
        <v>92.817800000000005</v>
      </c>
      <c r="AX34" s="383">
        <v>93.683099999999996</v>
      </c>
      <c r="AY34" s="383">
        <v>91.627799999999993</v>
      </c>
      <c r="AZ34" s="383">
        <v>92.747200000000007</v>
      </c>
      <c r="BA34" s="383">
        <v>94.643000000000001</v>
      </c>
      <c r="BB34" s="383">
        <v>90.927499999999995</v>
      </c>
      <c r="BC34" s="383">
        <v>93.590299999999999</v>
      </c>
      <c r="BD34" s="691">
        <v>92.85</v>
      </c>
      <c r="BE34" s="691">
        <v>95.301000000000002</v>
      </c>
      <c r="BF34" s="691">
        <v>93.126599999999996</v>
      </c>
      <c r="BG34" s="691">
        <v>95.016852221999997</v>
      </c>
      <c r="BH34" s="394">
        <v>94.817390000000003</v>
      </c>
      <c r="BI34" s="394">
        <v>94.878680000000003</v>
      </c>
      <c r="BJ34" s="394">
        <v>94.926599999999993</v>
      </c>
      <c r="BK34" s="394">
        <v>94.945660000000004</v>
      </c>
      <c r="BL34" s="394">
        <v>94.978480000000005</v>
      </c>
      <c r="BM34" s="394">
        <v>95.009569999999997</v>
      </c>
      <c r="BN34" s="394">
        <v>95.069680000000005</v>
      </c>
      <c r="BO34" s="394">
        <v>95.07423</v>
      </c>
      <c r="BP34" s="394">
        <v>95.053979999999996</v>
      </c>
      <c r="BQ34" s="394">
        <v>94.970219999999998</v>
      </c>
      <c r="BR34" s="394">
        <v>94.929389999999998</v>
      </c>
      <c r="BS34" s="394">
        <v>94.892790000000005</v>
      </c>
      <c r="BT34" s="394">
        <v>94.872339999999994</v>
      </c>
      <c r="BU34" s="394">
        <v>94.835250000000002</v>
      </c>
      <c r="BV34" s="394">
        <v>94.793430000000001</v>
      </c>
    </row>
    <row r="35" spans="1:74" ht="11.1" customHeight="1" x14ac:dyDescent="0.2">
      <c r="A35" s="289" t="s">
        <v>512</v>
      </c>
      <c r="B35" s="566" t="s">
        <v>1082</v>
      </c>
      <c r="C35" s="383">
        <v>96.752399999999994</v>
      </c>
      <c r="D35" s="383">
        <v>96.608900000000006</v>
      </c>
      <c r="E35" s="383">
        <v>98.258099999999999</v>
      </c>
      <c r="F35" s="383">
        <v>92.149100000000004</v>
      </c>
      <c r="G35" s="383">
        <v>91.951899999999995</v>
      </c>
      <c r="H35" s="383">
        <v>92.457700000000003</v>
      </c>
      <c r="I35" s="383">
        <v>94.023499999999999</v>
      </c>
      <c r="J35" s="383">
        <v>95.267399999999995</v>
      </c>
      <c r="K35" s="383">
        <v>95.343599999999995</v>
      </c>
      <c r="L35" s="383">
        <v>96.844300000000004</v>
      </c>
      <c r="M35" s="383">
        <v>97.086399999999998</v>
      </c>
      <c r="N35" s="383">
        <v>97.136399999999995</v>
      </c>
      <c r="O35" s="383">
        <v>97.252399999999994</v>
      </c>
      <c r="P35" s="383">
        <v>89.925299999999993</v>
      </c>
      <c r="Q35" s="383">
        <v>94.983099999999993</v>
      </c>
      <c r="R35" s="383">
        <v>99.030500000000004</v>
      </c>
      <c r="S35" s="383">
        <v>101.67829999999999</v>
      </c>
      <c r="T35" s="383">
        <v>102.4455</v>
      </c>
      <c r="U35" s="383">
        <v>102.2783</v>
      </c>
      <c r="V35" s="383">
        <v>101.3951</v>
      </c>
      <c r="W35" s="383">
        <v>99.606200000000001</v>
      </c>
      <c r="X35" s="383">
        <v>102.0792</v>
      </c>
      <c r="Y35" s="383">
        <v>102.5578</v>
      </c>
      <c r="Z35" s="383">
        <v>103.1566</v>
      </c>
      <c r="AA35" s="383">
        <v>101.8395</v>
      </c>
      <c r="AB35" s="383">
        <v>101.9713</v>
      </c>
      <c r="AC35" s="383">
        <v>102.92019999999999</v>
      </c>
      <c r="AD35" s="383">
        <v>102.2308</v>
      </c>
      <c r="AE35" s="383">
        <v>102.8533</v>
      </c>
      <c r="AF35" s="383">
        <v>102.6431</v>
      </c>
      <c r="AG35" s="383">
        <v>102.58799999999999</v>
      </c>
      <c r="AH35" s="383">
        <v>102.7654</v>
      </c>
      <c r="AI35" s="383">
        <v>102.3536</v>
      </c>
      <c r="AJ35" s="383">
        <v>102.6901</v>
      </c>
      <c r="AK35" s="383">
        <v>102.4611</v>
      </c>
      <c r="AL35" s="383">
        <v>98.687200000000004</v>
      </c>
      <c r="AM35" s="383">
        <v>102.10760000000001</v>
      </c>
      <c r="AN35" s="383">
        <v>103.95650000000001</v>
      </c>
      <c r="AO35" s="383">
        <v>103.8045</v>
      </c>
      <c r="AP35" s="383">
        <v>104.5228</v>
      </c>
      <c r="AQ35" s="383">
        <v>103.7017</v>
      </c>
      <c r="AR35" s="383">
        <v>103.9228</v>
      </c>
      <c r="AS35" s="383">
        <v>103.56789999999999</v>
      </c>
      <c r="AT35" s="383">
        <v>104.1408</v>
      </c>
      <c r="AU35" s="383">
        <v>104.4145</v>
      </c>
      <c r="AV35" s="383">
        <v>103.4962</v>
      </c>
      <c r="AW35" s="383">
        <v>103.1023</v>
      </c>
      <c r="AX35" s="383">
        <v>103.7028</v>
      </c>
      <c r="AY35" s="383">
        <v>101.21939999999999</v>
      </c>
      <c r="AZ35" s="383">
        <v>103.8329</v>
      </c>
      <c r="BA35" s="383">
        <v>104.0061</v>
      </c>
      <c r="BB35" s="383">
        <v>103.8801</v>
      </c>
      <c r="BC35" s="383">
        <v>105.5261</v>
      </c>
      <c r="BD35" s="691">
        <v>105.66849999999999</v>
      </c>
      <c r="BE35" s="691">
        <v>105.5831</v>
      </c>
      <c r="BF35" s="691">
        <v>106.0127</v>
      </c>
      <c r="BG35" s="691">
        <v>107.01267283999999</v>
      </c>
      <c r="BH35" s="394">
        <v>107.2114</v>
      </c>
      <c r="BI35" s="394">
        <v>107.4593</v>
      </c>
      <c r="BJ35" s="394">
        <v>107.67919999999999</v>
      </c>
      <c r="BK35" s="394">
        <v>107.7683</v>
      </c>
      <c r="BL35" s="394">
        <v>108.00960000000001</v>
      </c>
      <c r="BM35" s="394">
        <v>108.3</v>
      </c>
      <c r="BN35" s="394">
        <v>108.8036</v>
      </c>
      <c r="BO35" s="394">
        <v>109.06959999999999</v>
      </c>
      <c r="BP35" s="394">
        <v>109.262</v>
      </c>
      <c r="BQ35" s="394">
        <v>109.1601</v>
      </c>
      <c r="BR35" s="394">
        <v>109.3707</v>
      </c>
      <c r="BS35" s="394">
        <v>109.6733</v>
      </c>
      <c r="BT35" s="394">
        <v>110.1263</v>
      </c>
      <c r="BU35" s="394">
        <v>110.5686</v>
      </c>
      <c r="BV35" s="394">
        <v>111.05880000000001</v>
      </c>
    </row>
    <row r="36" spans="1:74" ht="11.1" customHeight="1" x14ac:dyDescent="0.2">
      <c r="A36" s="289" t="s">
        <v>513</v>
      </c>
      <c r="B36" s="566" t="s">
        <v>1439</v>
      </c>
      <c r="C36" s="383">
        <v>102.89109999999999</v>
      </c>
      <c r="D36" s="383">
        <v>103.2997</v>
      </c>
      <c r="E36" s="383">
        <v>97.939700000000002</v>
      </c>
      <c r="F36" s="383">
        <v>84.471500000000006</v>
      </c>
      <c r="G36" s="383">
        <v>91.577100000000002</v>
      </c>
      <c r="H36" s="383">
        <v>95.693399999999997</v>
      </c>
      <c r="I36" s="383">
        <v>97.412899999999993</v>
      </c>
      <c r="J36" s="383">
        <v>97.489400000000003</v>
      </c>
      <c r="K36" s="383">
        <v>96.305499999999995</v>
      </c>
      <c r="L36" s="383">
        <v>98.982200000000006</v>
      </c>
      <c r="M36" s="383">
        <v>99.744799999999998</v>
      </c>
      <c r="N36" s="383">
        <v>102.104</v>
      </c>
      <c r="O36" s="383">
        <v>100.9996</v>
      </c>
      <c r="P36" s="383">
        <v>97.0989</v>
      </c>
      <c r="Q36" s="383">
        <v>100.0163</v>
      </c>
      <c r="R36" s="383">
        <v>99.583500000000001</v>
      </c>
      <c r="S36" s="383">
        <v>97.897400000000005</v>
      </c>
      <c r="T36" s="383">
        <v>99.142899999999997</v>
      </c>
      <c r="U36" s="383">
        <v>100.56270000000001</v>
      </c>
      <c r="V36" s="383">
        <v>101.2097</v>
      </c>
      <c r="W36" s="383">
        <v>101.2483</v>
      </c>
      <c r="X36" s="383">
        <v>100.66500000000001</v>
      </c>
      <c r="Y36" s="383">
        <v>103.2527</v>
      </c>
      <c r="Z36" s="383">
        <v>104.60680000000001</v>
      </c>
      <c r="AA36" s="383">
        <v>104.175</v>
      </c>
      <c r="AB36" s="383">
        <v>108.628</v>
      </c>
      <c r="AC36" s="383">
        <v>107.9815</v>
      </c>
      <c r="AD36" s="383">
        <v>106.35080000000001</v>
      </c>
      <c r="AE36" s="383">
        <v>107.24769999999999</v>
      </c>
      <c r="AF36" s="383">
        <v>107.6157</v>
      </c>
      <c r="AG36" s="383">
        <v>107.4306</v>
      </c>
      <c r="AH36" s="383">
        <v>107.2458</v>
      </c>
      <c r="AI36" s="383">
        <v>109.3246</v>
      </c>
      <c r="AJ36" s="383">
        <v>108.2349</v>
      </c>
      <c r="AK36" s="383">
        <v>107.2139</v>
      </c>
      <c r="AL36" s="383">
        <v>106.7136</v>
      </c>
      <c r="AM36" s="383">
        <v>109.1545</v>
      </c>
      <c r="AN36" s="383">
        <v>110.0491</v>
      </c>
      <c r="AO36" s="383">
        <v>106.48950000000001</v>
      </c>
      <c r="AP36" s="383">
        <v>105.8402</v>
      </c>
      <c r="AQ36" s="383">
        <v>106.1083</v>
      </c>
      <c r="AR36" s="383">
        <v>104.5762</v>
      </c>
      <c r="AS36" s="383">
        <v>104.4145</v>
      </c>
      <c r="AT36" s="383">
        <v>104.54470000000001</v>
      </c>
      <c r="AU36" s="383">
        <v>104.68770000000001</v>
      </c>
      <c r="AV36" s="383">
        <v>105.27290000000001</v>
      </c>
      <c r="AW36" s="383">
        <v>103.5568</v>
      </c>
      <c r="AX36" s="383">
        <v>103.8036</v>
      </c>
      <c r="AY36" s="383">
        <v>100.4795</v>
      </c>
      <c r="AZ36" s="383">
        <v>101.58499999999999</v>
      </c>
      <c r="BA36" s="383">
        <v>100.0222</v>
      </c>
      <c r="BB36" s="383">
        <v>100.00060000000001</v>
      </c>
      <c r="BC36" s="383">
        <v>99.287899999999993</v>
      </c>
      <c r="BD36" s="691">
        <v>100.8753</v>
      </c>
      <c r="BE36" s="691">
        <v>100.7428</v>
      </c>
      <c r="BF36" s="691">
        <v>101.1968</v>
      </c>
      <c r="BG36" s="691">
        <v>101.24564198</v>
      </c>
      <c r="BH36" s="394">
        <v>101.339</v>
      </c>
      <c r="BI36" s="394">
        <v>101.4661</v>
      </c>
      <c r="BJ36" s="394">
        <v>101.5741</v>
      </c>
      <c r="BK36" s="394">
        <v>101.6018</v>
      </c>
      <c r="BL36" s="394">
        <v>101.71769999999999</v>
      </c>
      <c r="BM36" s="394">
        <v>101.8605</v>
      </c>
      <c r="BN36" s="394">
        <v>102.0891</v>
      </c>
      <c r="BO36" s="394">
        <v>102.24169999999999</v>
      </c>
      <c r="BP36" s="394">
        <v>102.377</v>
      </c>
      <c r="BQ36" s="394">
        <v>102.3984</v>
      </c>
      <c r="BR36" s="394">
        <v>102.5718</v>
      </c>
      <c r="BS36" s="394">
        <v>102.8005</v>
      </c>
      <c r="BT36" s="394">
        <v>103.1527</v>
      </c>
      <c r="BU36" s="394">
        <v>103.4409</v>
      </c>
      <c r="BV36" s="394">
        <v>103.7333</v>
      </c>
    </row>
    <row r="37" spans="1:74" ht="11.1" customHeight="1" x14ac:dyDescent="0.2">
      <c r="A37" s="289" t="s">
        <v>514</v>
      </c>
      <c r="B37" s="566" t="s">
        <v>1440</v>
      </c>
      <c r="C37" s="383">
        <v>98.971599999999995</v>
      </c>
      <c r="D37" s="383">
        <v>96.113399999999999</v>
      </c>
      <c r="E37" s="383">
        <v>93.984700000000004</v>
      </c>
      <c r="F37" s="383">
        <v>73.670299999999997</v>
      </c>
      <c r="G37" s="383">
        <v>71.055499999999995</v>
      </c>
      <c r="H37" s="383">
        <v>75.516800000000003</v>
      </c>
      <c r="I37" s="383">
        <v>79.909899999999993</v>
      </c>
      <c r="J37" s="383">
        <v>84.663600000000002</v>
      </c>
      <c r="K37" s="383">
        <v>88.917199999999994</v>
      </c>
      <c r="L37" s="383">
        <v>90.586399999999998</v>
      </c>
      <c r="M37" s="383">
        <v>93.2239</v>
      </c>
      <c r="N37" s="383">
        <v>92.812200000000004</v>
      </c>
      <c r="O37" s="383">
        <v>94.268000000000001</v>
      </c>
      <c r="P37" s="383">
        <v>92.108000000000004</v>
      </c>
      <c r="Q37" s="383">
        <v>94.170599999999993</v>
      </c>
      <c r="R37" s="383">
        <v>96.670599999999993</v>
      </c>
      <c r="S37" s="383">
        <v>95.113</v>
      </c>
      <c r="T37" s="383">
        <v>96.073099999999997</v>
      </c>
      <c r="U37" s="383">
        <v>97.094499999999996</v>
      </c>
      <c r="V37" s="383">
        <v>96.903300000000002</v>
      </c>
      <c r="W37" s="383">
        <v>97.312100000000001</v>
      </c>
      <c r="X37" s="383">
        <v>98.395399999999995</v>
      </c>
      <c r="Y37" s="383">
        <v>98.066699999999997</v>
      </c>
      <c r="Z37" s="383">
        <v>96.598699999999994</v>
      </c>
      <c r="AA37" s="383">
        <v>94.261600000000001</v>
      </c>
      <c r="AB37" s="383">
        <v>95.712100000000007</v>
      </c>
      <c r="AC37" s="383">
        <v>94.588300000000004</v>
      </c>
      <c r="AD37" s="383">
        <v>95.830500000000001</v>
      </c>
      <c r="AE37" s="383">
        <v>96.523799999999994</v>
      </c>
      <c r="AF37" s="383">
        <v>95.466499999999996</v>
      </c>
      <c r="AG37" s="383">
        <v>96.350399999999993</v>
      </c>
      <c r="AH37" s="383">
        <v>94.838999999999999</v>
      </c>
      <c r="AI37" s="383">
        <v>94.320800000000006</v>
      </c>
      <c r="AJ37" s="383">
        <v>94.889700000000005</v>
      </c>
      <c r="AK37" s="383">
        <v>92.208699999999993</v>
      </c>
      <c r="AL37" s="383">
        <v>90.578400000000002</v>
      </c>
      <c r="AM37" s="383">
        <v>93.985200000000006</v>
      </c>
      <c r="AN37" s="383">
        <v>95.072699999999998</v>
      </c>
      <c r="AO37" s="383">
        <v>94.938100000000006</v>
      </c>
      <c r="AP37" s="383">
        <v>95.757199999999997</v>
      </c>
      <c r="AQ37" s="383">
        <v>95.096400000000003</v>
      </c>
      <c r="AR37" s="383">
        <v>95.685000000000002</v>
      </c>
      <c r="AS37" s="383">
        <v>94.351299999999995</v>
      </c>
      <c r="AT37" s="383">
        <v>94.133099999999999</v>
      </c>
      <c r="AU37" s="383">
        <v>96.114999999999995</v>
      </c>
      <c r="AV37" s="383">
        <v>93.393000000000001</v>
      </c>
      <c r="AW37" s="383">
        <v>94.748400000000004</v>
      </c>
      <c r="AX37" s="383">
        <v>94.850499999999997</v>
      </c>
      <c r="AY37" s="383">
        <v>92.856499999999997</v>
      </c>
      <c r="AZ37" s="383">
        <v>93.6023</v>
      </c>
      <c r="BA37" s="383">
        <v>94.614699999999999</v>
      </c>
      <c r="BB37" s="383">
        <v>92.463200000000001</v>
      </c>
      <c r="BC37" s="383">
        <v>95.917100000000005</v>
      </c>
      <c r="BD37" s="691">
        <v>91.732299999999995</v>
      </c>
      <c r="BE37" s="691">
        <v>92.794200000000004</v>
      </c>
      <c r="BF37" s="691">
        <v>95.791300000000007</v>
      </c>
      <c r="BG37" s="691">
        <v>94.350299011999994</v>
      </c>
      <c r="BH37" s="394">
        <v>95.111500000000007</v>
      </c>
      <c r="BI37" s="394">
        <v>95.458470000000005</v>
      </c>
      <c r="BJ37" s="394">
        <v>95.678560000000004</v>
      </c>
      <c r="BK37" s="394">
        <v>95.417779999999993</v>
      </c>
      <c r="BL37" s="394">
        <v>95.649609999999996</v>
      </c>
      <c r="BM37" s="394">
        <v>96.020070000000004</v>
      </c>
      <c r="BN37" s="394">
        <v>96.957800000000006</v>
      </c>
      <c r="BO37" s="394">
        <v>97.284019999999998</v>
      </c>
      <c r="BP37" s="394">
        <v>97.427379999999999</v>
      </c>
      <c r="BQ37" s="394">
        <v>96.854680000000002</v>
      </c>
      <c r="BR37" s="394">
        <v>97.032210000000006</v>
      </c>
      <c r="BS37" s="394">
        <v>97.426760000000002</v>
      </c>
      <c r="BT37" s="394">
        <v>98.168710000000004</v>
      </c>
      <c r="BU37" s="394">
        <v>98.899559999999994</v>
      </c>
      <c r="BV37" s="394">
        <v>99.749660000000006</v>
      </c>
    </row>
    <row r="38" spans="1:74" ht="11.1" customHeight="1" x14ac:dyDescent="0.2">
      <c r="A38" s="132" t="s">
        <v>505</v>
      </c>
      <c r="B38" s="888" t="s">
        <v>1441</v>
      </c>
      <c r="C38" s="383">
        <v>97.700211250999999</v>
      </c>
      <c r="D38" s="383">
        <v>96.512784190999994</v>
      </c>
      <c r="E38" s="383">
        <v>93.578934055000005</v>
      </c>
      <c r="F38" s="383">
        <v>78.585756814999996</v>
      </c>
      <c r="G38" s="383">
        <v>79.183103286000005</v>
      </c>
      <c r="H38" s="383">
        <v>82.254272060000005</v>
      </c>
      <c r="I38" s="383">
        <v>84.851090514000006</v>
      </c>
      <c r="J38" s="383">
        <v>86.675163581000007</v>
      </c>
      <c r="K38" s="383">
        <v>88.305774717000006</v>
      </c>
      <c r="L38" s="383">
        <v>90.786377364000003</v>
      </c>
      <c r="M38" s="383">
        <v>92.102880799999994</v>
      </c>
      <c r="N38" s="383">
        <v>93.228209630999999</v>
      </c>
      <c r="O38" s="383">
        <v>93.827969601000007</v>
      </c>
      <c r="P38" s="383">
        <v>87.880667364000004</v>
      </c>
      <c r="Q38" s="383">
        <v>92.92955886</v>
      </c>
      <c r="R38" s="383">
        <v>95.251005929000002</v>
      </c>
      <c r="S38" s="383">
        <v>95.625686393999999</v>
      </c>
      <c r="T38" s="383">
        <v>96.601106707</v>
      </c>
      <c r="U38" s="383">
        <v>97.176668441999993</v>
      </c>
      <c r="V38" s="383">
        <v>96.730672464999998</v>
      </c>
      <c r="W38" s="383">
        <v>95.782465603000006</v>
      </c>
      <c r="X38" s="383">
        <v>97.370198865000006</v>
      </c>
      <c r="Y38" s="383">
        <v>97.837526447000002</v>
      </c>
      <c r="Z38" s="383">
        <v>97.921762583000003</v>
      </c>
      <c r="AA38" s="383">
        <v>96.351246813000003</v>
      </c>
      <c r="AB38" s="383">
        <v>97.999494514000006</v>
      </c>
      <c r="AC38" s="383">
        <v>97.680536372999995</v>
      </c>
      <c r="AD38" s="383">
        <v>97.060591173000006</v>
      </c>
      <c r="AE38" s="383">
        <v>97.591015291000005</v>
      </c>
      <c r="AF38" s="383">
        <v>97.022615024999993</v>
      </c>
      <c r="AG38" s="383">
        <v>96.988144145999996</v>
      </c>
      <c r="AH38" s="383">
        <v>96.457800418000005</v>
      </c>
      <c r="AI38" s="383">
        <v>96.914022576999997</v>
      </c>
      <c r="AJ38" s="383">
        <v>96.593053702000006</v>
      </c>
      <c r="AK38" s="383">
        <v>95.327428827000006</v>
      </c>
      <c r="AL38" s="383">
        <v>92.941587034999998</v>
      </c>
      <c r="AM38" s="383">
        <v>95.852678026999996</v>
      </c>
      <c r="AN38" s="383">
        <v>96.641656237000007</v>
      </c>
      <c r="AO38" s="383">
        <v>96.048259923000003</v>
      </c>
      <c r="AP38" s="383">
        <v>96.215117770999996</v>
      </c>
      <c r="AQ38" s="383">
        <v>96.039396291000003</v>
      </c>
      <c r="AR38" s="383">
        <v>95.546643711000002</v>
      </c>
      <c r="AS38" s="383">
        <v>95.319289709000003</v>
      </c>
      <c r="AT38" s="383">
        <v>95.481080434000006</v>
      </c>
      <c r="AU38" s="383">
        <v>96.627043146000005</v>
      </c>
      <c r="AV38" s="383">
        <v>95.600083431000002</v>
      </c>
      <c r="AW38" s="383">
        <v>95.697554784999994</v>
      </c>
      <c r="AX38" s="383">
        <v>96.066598088000006</v>
      </c>
      <c r="AY38" s="383">
        <v>93.568057550000006</v>
      </c>
      <c r="AZ38" s="383">
        <v>94.568542042999994</v>
      </c>
      <c r="BA38" s="383">
        <v>95.013547032000005</v>
      </c>
      <c r="BB38" s="383">
        <v>93.417625756999996</v>
      </c>
      <c r="BC38" s="383">
        <v>95.215682458000003</v>
      </c>
      <c r="BD38" s="691">
        <v>94.229841086999997</v>
      </c>
      <c r="BE38" s="691">
        <v>94.695415838000002</v>
      </c>
      <c r="BF38" s="691">
        <v>95.544653718000006</v>
      </c>
      <c r="BG38" s="691">
        <v>95.469132458999994</v>
      </c>
      <c r="BH38" s="394">
        <v>95.822580000000002</v>
      </c>
      <c r="BI38" s="394">
        <v>96.021720000000002</v>
      </c>
      <c r="BJ38" s="394">
        <v>96.149259999999998</v>
      </c>
      <c r="BK38" s="394">
        <v>96.008319999999998</v>
      </c>
      <c r="BL38" s="394">
        <v>96.140370000000004</v>
      </c>
      <c r="BM38" s="394">
        <v>96.348510000000005</v>
      </c>
      <c r="BN38" s="394">
        <v>96.879140000000007</v>
      </c>
      <c r="BO38" s="394">
        <v>97.054659999999998</v>
      </c>
      <c r="BP38" s="394">
        <v>97.121480000000005</v>
      </c>
      <c r="BQ38" s="394">
        <v>96.762039999999999</v>
      </c>
      <c r="BR38" s="394">
        <v>96.849620000000002</v>
      </c>
      <c r="BS38" s="394">
        <v>97.066659999999999</v>
      </c>
      <c r="BT38" s="394">
        <v>97.503399999999999</v>
      </c>
      <c r="BU38" s="394">
        <v>97.911699999999996</v>
      </c>
      <c r="BV38" s="394">
        <v>98.381799999999998</v>
      </c>
    </row>
    <row r="39" spans="1:74" ht="11.1" customHeight="1" x14ac:dyDescent="0.2">
      <c r="A39" s="132" t="s">
        <v>506</v>
      </c>
      <c r="B39" s="888" t="s">
        <v>1442</v>
      </c>
      <c r="C39" s="383">
        <v>99.267456249999995</v>
      </c>
      <c r="D39" s="383">
        <v>98.984218749999997</v>
      </c>
      <c r="E39" s="383">
        <v>94.505268749999999</v>
      </c>
      <c r="F39" s="383">
        <v>80.126987499999998</v>
      </c>
      <c r="G39" s="383">
        <v>83.606287499999993</v>
      </c>
      <c r="H39" s="383">
        <v>88.864012500000001</v>
      </c>
      <c r="I39" s="383">
        <v>91.860356249999995</v>
      </c>
      <c r="J39" s="383">
        <v>92.561118750000006</v>
      </c>
      <c r="K39" s="383">
        <v>92.6974625</v>
      </c>
      <c r="L39" s="383">
        <v>94.570712499999999</v>
      </c>
      <c r="M39" s="383">
        <v>95.359993750000001</v>
      </c>
      <c r="N39" s="383">
        <v>96.939343750000006</v>
      </c>
      <c r="O39" s="383">
        <v>97.140268750000004</v>
      </c>
      <c r="P39" s="383">
        <v>92.112462500000007</v>
      </c>
      <c r="Q39" s="383">
        <v>96.036249999999995</v>
      </c>
      <c r="R39" s="383">
        <v>96.410968749999995</v>
      </c>
      <c r="S39" s="383">
        <v>96.643043750000004</v>
      </c>
      <c r="T39" s="383">
        <v>96.934075000000007</v>
      </c>
      <c r="U39" s="383">
        <v>97.608312499999997</v>
      </c>
      <c r="V39" s="383">
        <v>97.458587499999993</v>
      </c>
      <c r="W39" s="383">
        <v>96.699606250000002</v>
      </c>
      <c r="X39" s="383">
        <v>97.918043749999995</v>
      </c>
      <c r="Y39" s="383">
        <v>98.878200000000007</v>
      </c>
      <c r="Z39" s="383">
        <v>99.484256250000001</v>
      </c>
      <c r="AA39" s="383">
        <v>98.657718750000001</v>
      </c>
      <c r="AB39" s="383">
        <v>100.45014999999999</v>
      </c>
      <c r="AC39" s="383">
        <v>100.7529875</v>
      </c>
      <c r="AD39" s="383">
        <v>99.990418750000003</v>
      </c>
      <c r="AE39" s="383">
        <v>100.228375</v>
      </c>
      <c r="AF39" s="383">
        <v>99.9836375</v>
      </c>
      <c r="AG39" s="383">
        <v>99.848643749999994</v>
      </c>
      <c r="AH39" s="383">
        <v>99.636218749999998</v>
      </c>
      <c r="AI39" s="383">
        <v>100.0398375</v>
      </c>
      <c r="AJ39" s="383">
        <v>99.502262500000001</v>
      </c>
      <c r="AK39" s="383">
        <v>98.794399999999996</v>
      </c>
      <c r="AL39" s="383">
        <v>96.861081249999998</v>
      </c>
      <c r="AM39" s="383">
        <v>99.025512500000005</v>
      </c>
      <c r="AN39" s="383">
        <v>99.175318750000002</v>
      </c>
      <c r="AO39" s="383">
        <v>98.101574999999997</v>
      </c>
      <c r="AP39" s="383">
        <v>98.385475</v>
      </c>
      <c r="AQ39" s="383">
        <v>98.501387500000007</v>
      </c>
      <c r="AR39" s="383">
        <v>97.534374999999997</v>
      </c>
      <c r="AS39" s="383">
        <v>97.520899999999997</v>
      </c>
      <c r="AT39" s="383">
        <v>97.762618750000001</v>
      </c>
      <c r="AU39" s="383">
        <v>98.448556249999996</v>
      </c>
      <c r="AV39" s="383">
        <v>97.6854625</v>
      </c>
      <c r="AW39" s="383">
        <v>98.082806250000004</v>
      </c>
      <c r="AX39" s="383">
        <v>97.948750000000004</v>
      </c>
      <c r="AY39" s="383">
        <v>95.799518750000004</v>
      </c>
      <c r="AZ39" s="383">
        <v>97.21076875</v>
      </c>
      <c r="BA39" s="383">
        <v>97.060837500000005</v>
      </c>
      <c r="BB39" s="383">
        <v>96.077006249999997</v>
      </c>
      <c r="BC39" s="383">
        <v>97.007331249999993</v>
      </c>
      <c r="BD39" s="691">
        <v>96.987818750000002</v>
      </c>
      <c r="BE39" s="691">
        <v>96.522175000000004</v>
      </c>
      <c r="BF39" s="691">
        <v>97.135693750000002</v>
      </c>
      <c r="BG39" s="691">
        <v>97.342004946000003</v>
      </c>
      <c r="BH39" s="394">
        <v>97.593140000000005</v>
      </c>
      <c r="BI39" s="394">
        <v>97.759209999999996</v>
      </c>
      <c r="BJ39" s="394">
        <v>97.896000000000001</v>
      </c>
      <c r="BK39" s="394">
        <v>97.912710000000004</v>
      </c>
      <c r="BL39" s="394">
        <v>98.059089999999998</v>
      </c>
      <c r="BM39" s="394">
        <v>98.244320000000002</v>
      </c>
      <c r="BN39" s="394">
        <v>98.574910000000003</v>
      </c>
      <c r="BO39" s="394">
        <v>98.757959999999997</v>
      </c>
      <c r="BP39" s="394">
        <v>98.899969999999996</v>
      </c>
      <c r="BQ39" s="394">
        <v>98.867909999999995</v>
      </c>
      <c r="BR39" s="394">
        <v>99.027649999999994</v>
      </c>
      <c r="BS39" s="394">
        <v>99.246139999999997</v>
      </c>
      <c r="BT39" s="394">
        <v>99.560689999999994</v>
      </c>
      <c r="BU39" s="394">
        <v>99.868709999999993</v>
      </c>
      <c r="BV39" s="394">
        <v>100.2075</v>
      </c>
    </row>
    <row r="40" spans="1:74" ht="11.1" customHeight="1" x14ac:dyDescent="0.2">
      <c r="A40" s="132" t="s">
        <v>507</v>
      </c>
      <c r="B40" s="888" t="s">
        <v>1443</v>
      </c>
      <c r="C40" s="383">
        <v>97.613460493000005</v>
      </c>
      <c r="D40" s="383">
        <v>97.334171928999993</v>
      </c>
      <c r="E40" s="383">
        <v>93.931971310999998</v>
      </c>
      <c r="F40" s="383">
        <v>79.470054437000002</v>
      </c>
      <c r="G40" s="383">
        <v>81.472158639</v>
      </c>
      <c r="H40" s="383">
        <v>86.748322440999999</v>
      </c>
      <c r="I40" s="383">
        <v>89.399548808000006</v>
      </c>
      <c r="J40" s="383">
        <v>91.097196349000001</v>
      </c>
      <c r="K40" s="383">
        <v>92.177945436000002</v>
      </c>
      <c r="L40" s="383">
        <v>93.930101229000002</v>
      </c>
      <c r="M40" s="383">
        <v>95.046740987000007</v>
      </c>
      <c r="N40" s="383">
        <v>95.581329269999998</v>
      </c>
      <c r="O40" s="383">
        <v>96.084566680999998</v>
      </c>
      <c r="P40" s="383">
        <v>89.709999663999994</v>
      </c>
      <c r="Q40" s="383">
        <v>94.036942366000005</v>
      </c>
      <c r="R40" s="383">
        <v>95.821795027999997</v>
      </c>
      <c r="S40" s="383">
        <v>97.007761739000003</v>
      </c>
      <c r="T40" s="383">
        <v>97.520868922000005</v>
      </c>
      <c r="U40" s="383">
        <v>97.948522510000004</v>
      </c>
      <c r="V40" s="383">
        <v>97.315293543999999</v>
      </c>
      <c r="W40" s="383">
        <v>95.763720925000001</v>
      </c>
      <c r="X40" s="383">
        <v>97.808753596000003</v>
      </c>
      <c r="Y40" s="383">
        <v>98.543699763000006</v>
      </c>
      <c r="Z40" s="383">
        <v>98.691735459</v>
      </c>
      <c r="AA40" s="383">
        <v>97.578112548999997</v>
      </c>
      <c r="AB40" s="383">
        <v>98.603141656999995</v>
      </c>
      <c r="AC40" s="383">
        <v>98.960135905000001</v>
      </c>
      <c r="AD40" s="383">
        <v>98.738876970000007</v>
      </c>
      <c r="AE40" s="383">
        <v>98.691534601000001</v>
      </c>
      <c r="AF40" s="383">
        <v>98.279750659000001</v>
      </c>
      <c r="AG40" s="383">
        <v>98.411732227000002</v>
      </c>
      <c r="AH40" s="383">
        <v>98.042245867000005</v>
      </c>
      <c r="AI40" s="383">
        <v>98.006100039000003</v>
      </c>
      <c r="AJ40" s="383">
        <v>97.877999962999993</v>
      </c>
      <c r="AK40" s="383">
        <v>96.842047790999999</v>
      </c>
      <c r="AL40" s="383">
        <v>94.327457503999995</v>
      </c>
      <c r="AM40" s="383">
        <v>96.968055294999999</v>
      </c>
      <c r="AN40" s="383">
        <v>97.509575437999999</v>
      </c>
      <c r="AO40" s="383">
        <v>97.13900271</v>
      </c>
      <c r="AP40" s="383">
        <v>97.571926934000004</v>
      </c>
      <c r="AQ40" s="383">
        <v>97.487420885000006</v>
      </c>
      <c r="AR40" s="383">
        <v>97.055771660000005</v>
      </c>
      <c r="AS40" s="383">
        <v>97.156244955000005</v>
      </c>
      <c r="AT40" s="383">
        <v>97.198855131000002</v>
      </c>
      <c r="AU40" s="383">
        <v>97.956178058000006</v>
      </c>
      <c r="AV40" s="383">
        <v>96.706606644999994</v>
      </c>
      <c r="AW40" s="383">
        <v>97.252985265000007</v>
      </c>
      <c r="AX40" s="383">
        <v>97.431052109999996</v>
      </c>
      <c r="AY40" s="383">
        <v>95.286758685999999</v>
      </c>
      <c r="AZ40" s="383">
        <v>96.607203171999998</v>
      </c>
      <c r="BA40" s="383">
        <v>96.915137462999994</v>
      </c>
      <c r="BB40" s="383">
        <v>95.939420143999996</v>
      </c>
      <c r="BC40" s="383">
        <v>97.293525787999997</v>
      </c>
      <c r="BD40" s="691">
        <v>96.711078017000006</v>
      </c>
      <c r="BE40" s="691">
        <v>95.981538059000002</v>
      </c>
      <c r="BF40" s="691">
        <v>97.208510896999996</v>
      </c>
      <c r="BG40" s="691">
        <v>97.178646091999994</v>
      </c>
      <c r="BH40" s="394">
        <v>97.567939999999993</v>
      </c>
      <c r="BI40" s="394">
        <v>97.77628</v>
      </c>
      <c r="BJ40" s="394">
        <v>97.934830000000005</v>
      </c>
      <c r="BK40" s="394">
        <v>97.896190000000004</v>
      </c>
      <c r="BL40" s="394">
        <v>98.06568</v>
      </c>
      <c r="BM40" s="394">
        <v>98.295929999999998</v>
      </c>
      <c r="BN40" s="394">
        <v>98.7697</v>
      </c>
      <c r="BO40" s="394">
        <v>98.984350000000006</v>
      </c>
      <c r="BP40" s="394">
        <v>99.122659999999996</v>
      </c>
      <c r="BQ40" s="394">
        <v>98.955510000000004</v>
      </c>
      <c r="BR40" s="394">
        <v>99.112979999999993</v>
      </c>
      <c r="BS40" s="394">
        <v>99.365960000000001</v>
      </c>
      <c r="BT40" s="394">
        <v>99.765450000000001</v>
      </c>
      <c r="BU40" s="394">
        <v>100.1712</v>
      </c>
      <c r="BV40" s="394">
        <v>100.6341</v>
      </c>
    </row>
    <row r="41" spans="1:74" ht="11.1" customHeight="1" x14ac:dyDescent="0.2">
      <c r="A41" s="132" t="s">
        <v>508</v>
      </c>
      <c r="B41" s="888" t="s">
        <v>1444</v>
      </c>
      <c r="C41" s="383">
        <v>95.318836161999997</v>
      </c>
      <c r="D41" s="383">
        <v>94.926134351000002</v>
      </c>
      <c r="E41" s="383">
        <v>92.739000703000002</v>
      </c>
      <c r="F41" s="383">
        <v>80.617997826999996</v>
      </c>
      <c r="G41" s="383">
        <v>81.861524070000002</v>
      </c>
      <c r="H41" s="383">
        <v>85.015736630000006</v>
      </c>
      <c r="I41" s="383">
        <v>86.860762836999996</v>
      </c>
      <c r="J41" s="383">
        <v>88.239351646000003</v>
      </c>
      <c r="K41" s="383">
        <v>89.311957406999994</v>
      </c>
      <c r="L41" s="383">
        <v>91.906896639999999</v>
      </c>
      <c r="M41" s="383">
        <v>93.133422210999996</v>
      </c>
      <c r="N41" s="383">
        <v>93.648159858</v>
      </c>
      <c r="O41" s="383">
        <v>93.817516560000001</v>
      </c>
      <c r="P41" s="383">
        <v>84.097153141000007</v>
      </c>
      <c r="Q41" s="383">
        <v>90.719957629999996</v>
      </c>
      <c r="R41" s="383">
        <v>94.439982220000005</v>
      </c>
      <c r="S41" s="383">
        <v>96.470210109000007</v>
      </c>
      <c r="T41" s="383">
        <v>97.263567913000003</v>
      </c>
      <c r="U41" s="383">
        <v>97.386085245000004</v>
      </c>
      <c r="V41" s="383">
        <v>96.208470513999998</v>
      </c>
      <c r="W41" s="383">
        <v>93.858323193000004</v>
      </c>
      <c r="X41" s="383">
        <v>96.801964033000004</v>
      </c>
      <c r="Y41" s="383">
        <v>97.358117008999997</v>
      </c>
      <c r="Z41" s="383">
        <v>97.633995092000006</v>
      </c>
      <c r="AA41" s="383">
        <v>96.322310131999998</v>
      </c>
      <c r="AB41" s="383">
        <v>97.028536426000002</v>
      </c>
      <c r="AC41" s="383">
        <v>97.330871165999994</v>
      </c>
      <c r="AD41" s="383">
        <v>96.574440073000005</v>
      </c>
      <c r="AE41" s="383">
        <v>96.743004056000004</v>
      </c>
      <c r="AF41" s="383">
        <v>96.272916276000004</v>
      </c>
      <c r="AG41" s="383">
        <v>96.094772391999996</v>
      </c>
      <c r="AH41" s="383">
        <v>95.750015255999998</v>
      </c>
      <c r="AI41" s="383">
        <v>95.679780399999999</v>
      </c>
      <c r="AJ41" s="383">
        <v>95.328142803999995</v>
      </c>
      <c r="AK41" s="383">
        <v>94.393025167999994</v>
      </c>
      <c r="AL41" s="383">
        <v>90.743714905999994</v>
      </c>
      <c r="AM41" s="383">
        <v>94.361534128000002</v>
      </c>
      <c r="AN41" s="383">
        <v>95.449780249</v>
      </c>
      <c r="AO41" s="383">
        <v>95.283256035999997</v>
      </c>
      <c r="AP41" s="383">
        <v>95.367834846999997</v>
      </c>
      <c r="AQ41" s="383">
        <v>95.062285156000002</v>
      </c>
      <c r="AR41" s="383">
        <v>94.789993588000002</v>
      </c>
      <c r="AS41" s="383">
        <v>95.022309918000005</v>
      </c>
      <c r="AT41" s="383">
        <v>95.342072912999996</v>
      </c>
      <c r="AU41" s="383">
        <v>96.063065473999998</v>
      </c>
      <c r="AV41" s="383">
        <v>95.011148672999994</v>
      </c>
      <c r="AW41" s="383">
        <v>95.135195589999995</v>
      </c>
      <c r="AX41" s="383">
        <v>95.732274222000001</v>
      </c>
      <c r="AY41" s="383">
        <v>92.629150804999995</v>
      </c>
      <c r="AZ41" s="383">
        <v>94.283494520000005</v>
      </c>
      <c r="BA41" s="383">
        <v>94.884568969</v>
      </c>
      <c r="BB41" s="383">
        <v>93.471842547999998</v>
      </c>
      <c r="BC41" s="383">
        <v>95.173260741999997</v>
      </c>
      <c r="BD41" s="691">
        <v>95.056494462000003</v>
      </c>
      <c r="BE41" s="691">
        <v>94.362553472000002</v>
      </c>
      <c r="BF41" s="691">
        <v>95.303098817999995</v>
      </c>
      <c r="BG41" s="691">
        <v>95.323533131000005</v>
      </c>
      <c r="BH41" s="394">
        <v>95.71217</v>
      </c>
      <c r="BI41" s="394">
        <v>95.901920000000004</v>
      </c>
      <c r="BJ41" s="394">
        <v>96.022000000000006</v>
      </c>
      <c r="BK41" s="394">
        <v>95.882090000000005</v>
      </c>
      <c r="BL41" s="394">
        <v>96.005560000000003</v>
      </c>
      <c r="BM41" s="394">
        <v>96.202110000000005</v>
      </c>
      <c r="BN41" s="394">
        <v>96.714380000000006</v>
      </c>
      <c r="BO41" s="394">
        <v>96.875069999999994</v>
      </c>
      <c r="BP41" s="394">
        <v>96.926839999999999</v>
      </c>
      <c r="BQ41" s="394">
        <v>96.554820000000007</v>
      </c>
      <c r="BR41" s="394">
        <v>96.62491</v>
      </c>
      <c r="BS41" s="394">
        <v>96.822230000000005</v>
      </c>
      <c r="BT41" s="394">
        <v>97.226169999999996</v>
      </c>
      <c r="BU41" s="394">
        <v>97.618440000000007</v>
      </c>
      <c r="BV41" s="394">
        <v>98.078410000000005</v>
      </c>
    </row>
    <row r="42" spans="1:74" ht="11.1" customHeight="1" x14ac:dyDescent="0.2">
      <c r="A42" s="17"/>
      <c r="B42" s="19"/>
      <c r="C42" s="383"/>
      <c r="D42" s="383"/>
      <c r="E42" s="383"/>
      <c r="F42" s="383"/>
      <c r="G42" s="383"/>
      <c r="H42" s="383"/>
      <c r="I42" s="383"/>
      <c r="J42" s="383"/>
      <c r="K42" s="383"/>
      <c r="L42" s="383"/>
      <c r="M42" s="383"/>
      <c r="N42" s="383"/>
      <c r="O42" s="383"/>
      <c r="P42" s="383"/>
      <c r="Q42" s="383"/>
      <c r="R42" s="383"/>
      <c r="S42" s="383"/>
      <c r="T42" s="383"/>
      <c r="U42" s="383"/>
      <c r="V42" s="383"/>
      <c r="W42" s="383"/>
      <c r="X42" s="383"/>
      <c r="Y42" s="383"/>
      <c r="Z42" s="383"/>
      <c r="AA42" s="383"/>
      <c r="AB42" s="383"/>
      <c r="AC42" s="383"/>
      <c r="AD42" s="383"/>
      <c r="AE42" s="383"/>
      <c r="AF42" s="383"/>
      <c r="AG42" s="383"/>
      <c r="AH42" s="383"/>
      <c r="AI42" s="383"/>
      <c r="AJ42" s="383"/>
      <c r="AK42" s="383"/>
      <c r="AL42" s="383"/>
      <c r="AM42" s="383"/>
      <c r="AN42" s="383"/>
      <c r="AO42" s="383"/>
      <c r="AP42" s="383"/>
      <c r="AQ42" s="383"/>
      <c r="AR42" s="383"/>
      <c r="AS42" s="383"/>
      <c r="AT42" s="383"/>
      <c r="AU42" s="383"/>
      <c r="AV42" s="383"/>
      <c r="AW42" s="383"/>
      <c r="AX42" s="383"/>
      <c r="AY42" s="383"/>
      <c r="AZ42" s="383"/>
      <c r="BA42" s="383"/>
      <c r="BB42" s="383"/>
      <c r="BC42" s="383"/>
      <c r="BD42" s="691"/>
      <c r="BE42" s="691"/>
      <c r="BF42" s="691"/>
      <c r="BG42" s="691"/>
      <c r="BH42" s="394"/>
      <c r="BI42" s="394"/>
      <c r="BJ42" s="394"/>
      <c r="BK42" s="394"/>
      <c r="BL42" s="394"/>
      <c r="BM42" s="394"/>
      <c r="BN42" s="394"/>
      <c r="BO42" s="394"/>
      <c r="BP42" s="394"/>
      <c r="BQ42" s="394"/>
      <c r="BR42" s="394"/>
      <c r="BS42" s="394"/>
      <c r="BT42" s="394"/>
      <c r="BU42" s="394"/>
      <c r="BV42" s="394"/>
    </row>
    <row r="43" spans="1:74" ht="11.1" customHeight="1" x14ac:dyDescent="0.2">
      <c r="A43" s="77"/>
      <c r="B43" s="73" t="s">
        <v>8</v>
      </c>
      <c r="C43" s="383"/>
      <c r="D43" s="383"/>
      <c r="E43" s="383"/>
      <c r="F43" s="383"/>
      <c r="G43" s="383"/>
      <c r="H43" s="383"/>
      <c r="I43" s="383"/>
      <c r="J43" s="383"/>
      <c r="K43" s="383"/>
      <c r="L43" s="383"/>
      <c r="M43" s="383"/>
      <c r="N43" s="383"/>
      <c r="O43" s="383"/>
      <c r="P43" s="383"/>
      <c r="Q43" s="383"/>
      <c r="R43" s="383"/>
      <c r="S43" s="383"/>
      <c r="T43" s="383"/>
      <c r="U43" s="383"/>
      <c r="V43" s="383"/>
      <c r="W43" s="383"/>
      <c r="X43" s="383"/>
      <c r="Y43" s="383"/>
      <c r="Z43" s="383"/>
      <c r="AA43" s="383"/>
      <c r="AB43" s="383"/>
      <c r="AC43" s="383"/>
      <c r="AD43" s="383"/>
      <c r="AE43" s="383"/>
      <c r="AF43" s="383"/>
      <c r="AG43" s="383"/>
      <c r="AH43" s="383"/>
      <c r="AI43" s="383"/>
      <c r="AJ43" s="383"/>
      <c r="AK43" s="383"/>
      <c r="AL43" s="383"/>
      <c r="AM43" s="383"/>
      <c r="AN43" s="383"/>
      <c r="AO43" s="383"/>
      <c r="AP43" s="383"/>
      <c r="AQ43" s="383"/>
      <c r="AR43" s="383"/>
      <c r="AS43" s="383"/>
      <c r="AT43" s="383"/>
      <c r="AU43" s="383"/>
      <c r="AV43" s="383"/>
      <c r="AW43" s="383"/>
      <c r="AX43" s="383"/>
      <c r="AY43" s="383"/>
      <c r="AZ43" s="383"/>
      <c r="BA43" s="383"/>
      <c r="BB43" s="383"/>
      <c r="BC43" s="383"/>
      <c r="BD43" s="691"/>
      <c r="BE43" s="691"/>
      <c r="BF43" s="691"/>
      <c r="BG43" s="691"/>
      <c r="BH43" s="394"/>
      <c r="BI43" s="394"/>
      <c r="BJ43" s="394"/>
      <c r="BK43" s="394"/>
      <c r="BL43" s="394"/>
      <c r="BM43" s="394"/>
      <c r="BN43" s="394"/>
      <c r="BO43" s="394"/>
      <c r="BP43" s="394"/>
      <c r="BQ43" s="394"/>
      <c r="BR43" s="394"/>
      <c r="BS43" s="394"/>
      <c r="BT43" s="394"/>
      <c r="BU43" s="394"/>
      <c r="BV43" s="394"/>
    </row>
    <row r="44" spans="1:74" ht="11.1" customHeight="1" x14ac:dyDescent="0.2">
      <c r="A44" s="71"/>
      <c r="B44" s="559" t="s">
        <v>504</v>
      </c>
      <c r="C44" s="550"/>
      <c r="D44" s="550"/>
      <c r="E44" s="550"/>
      <c r="F44" s="550"/>
      <c r="G44" s="550"/>
      <c r="H44" s="550"/>
      <c r="I44" s="550"/>
      <c r="J44" s="550"/>
      <c r="K44" s="550"/>
      <c r="L44" s="550"/>
      <c r="M44" s="550"/>
      <c r="N44" s="550"/>
      <c r="O44" s="550"/>
      <c r="P44" s="550"/>
      <c r="Q44" s="550"/>
      <c r="R44" s="550"/>
      <c r="S44" s="550"/>
      <c r="T44" s="550"/>
      <c r="U44" s="550"/>
      <c r="V44" s="550"/>
      <c r="W44" s="550"/>
      <c r="X44" s="550"/>
      <c r="Y44" s="550"/>
      <c r="Z44" s="550"/>
      <c r="AA44" s="550"/>
      <c r="AB44" s="550"/>
      <c r="AC44" s="550"/>
      <c r="AD44" s="550"/>
      <c r="AE44" s="550"/>
      <c r="AF44" s="550"/>
      <c r="AG44" s="550"/>
      <c r="AH44" s="550"/>
      <c r="AI44" s="550"/>
      <c r="AJ44" s="550"/>
      <c r="AK44" s="550"/>
      <c r="AL44" s="550"/>
      <c r="AM44" s="550"/>
      <c r="AN44" s="550"/>
      <c r="AO44" s="550"/>
      <c r="AP44" s="550"/>
      <c r="AQ44" s="550"/>
      <c r="AR44" s="550"/>
      <c r="AS44" s="550"/>
      <c r="AT44" s="550"/>
      <c r="AU44" s="550"/>
      <c r="AV44" s="550"/>
      <c r="AW44" s="550"/>
      <c r="AX44" s="550"/>
      <c r="AY44" s="550"/>
      <c r="AZ44" s="550"/>
      <c r="BA44" s="550"/>
      <c r="BB44" s="550"/>
      <c r="BC44" s="550"/>
      <c r="BD44" s="829"/>
      <c r="BE44" s="829"/>
      <c r="BF44" s="829"/>
      <c r="BG44" s="829"/>
      <c r="BH44" s="556"/>
      <c r="BI44" s="556"/>
      <c r="BJ44" s="556"/>
      <c r="BK44" s="556"/>
      <c r="BL44" s="556"/>
      <c r="BM44" s="556"/>
      <c r="BN44" s="556"/>
      <c r="BO44" s="556"/>
      <c r="BP44" s="556"/>
      <c r="BQ44" s="556"/>
      <c r="BR44" s="556"/>
      <c r="BS44" s="556"/>
      <c r="BT44" s="556"/>
      <c r="BU44" s="556"/>
      <c r="BV44" s="556"/>
    </row>
    <row r="45" spans="1:74" ht="11.1" customHeight="1" x14ac:dyDescent="0.2">
      <c r="A45" s="77" t="s">
        <v>292</v>
      </c>
      <c r="B45" s="560" t="s">
        <v>1087</v>
      </c>
      <c r="C45" s="471">
        <v>2.5890599999999999</v>
      </c>
      <c r="D45" s="471">
        <v>2.59246</v>
      </c>
      <c r="E45" s="471">
        <v>2.5815000000000001</v>
      </c>
      <c r="F45" s="471">
        <v>2.5612599999999999</v>
      </c>
      <c r="G45" s="471">
        <v>2.5584799999999999</v>
      </c>
      <c r="H45" s="471">
        <v>2.5700400000000001</v>
      </c>
      <c r="I45" s="471">
        <v>2.5840800000000002</v>
      </c>
      <c r="J45" s="471">
        <v>2.5936599999999999</v>
      </c>
      <c r="K45" s="471">
        <v>2.59951</v>
      </c>
      <c r="L45" s="471">
        <v>2.60249</v>
      </c>
      <c r="M45" s="471">
        <v>2.6089500000000001</v>
      </c>
      <c r="N45" s="471">
        <v>2.62005</v>
      </c>
      <c r="O45" s="471">
        <v>2.6251799999999998</v>
      </c>
      <c r="P45" s="471">
        <v>2.6358299999999999</v>
      </c>
      <c r="Q45" s="471">
        <v>2.6490999999999998</v>
      </c>
      <c r="R45" s="471">
        <v>2.6675200000000001</v>
      </c>
      <c r="S45" s="471">
        <v>2.68452</v>
      </c>
      <c r="T45" s="471">
        <v>2.7066400000000002</v>
      </c>
      <c r="U45" s="471">
        <v>2.7199399999999998</v>
      </c>
      <c r="V45" s="471">
        <v>2.7278899999999999</v>
      </c>
      <c r="W45" s="471">
        <v>2.7388699999999999</v>
      </c>
      <c r="X45" s="471">
        <v>2.7643399999999998</v>
      </c>
      <c r="Y45" s="471">
        <v>2.7879900000000002</v>
      </c>
      <c r="Z45" s="471">
        <v>2.8080799999999999</v>
      </c>
      <c r="AA45" s="471">
        <v>2.8239000000000001</v>
      </c>
      <c r="AB45" s="471">
        <v>2.8453499999999998</v>
      </c>
      <c r="AC45" s="471">
        <v>2.8755299999999999</v>
      </c>
      <c r="AD45" s="471">
        <v>2.8876400000000002</v>
      </c>
      <c r="AE45" s="471">
        <v>2.9135900000000001</v>
      </c>
      <c r="AF45" s="471">
        <v>2.9499599999999999</v>
      </c>
      <c r="AG45" s="471">
        <v>2.94977</v>
      </c>
      <c r="AH45" s="471">
        <v>2.9520900000000001</v>
      </c>
      <c r="AI45" s="471">
        <v>2.9634100000000001</v>
      </c>
      <c r="AJ45" s="471">
        <v>2.9786299999999999</v>
      </c>
      <c r="AK45" s="471">
        <v>2.9864799999999998</v>
      </c>
      <c r="AL45" s="471">
        <v>2.9881199999999999</v>
      </c>
      <c r="AM45" s="471">
        <v>3.0035599999999998</v>
      </c>
      <c r="AN45" s="471">
        <v>3.0150899999999998</v>
      </c>
      <c r="AO45" s="471">
        <v>3.0174400000000001</v>
      </c>
      <c r="AP45" s="471">
        <v>3.0303200000000001</v>
      </c>
      <c r="AQ45" s="471">
        <v>3.0336500000000002</v>
      </c>
      <c r="AR45" s="471">
        <v>3.0400299999999998</v>
      </c>
      <c r="AS45" s="471">
        <v>3.0462799999999999</v>
      </c>
      <c r="AT45" s="471">
        <v>3.0618699999999999</v>
      </c>
      <c r="AU45" s="471">
        <v>3.0728800000000001</v>
      </c>
      <c r="AV45" s="471">
        <v>3.07531</v>
      </c>
      <c r="AW45" s="471">
        <v>3.0802399999999999</v>
      </c>
      <c r="AX45" s="471">
        <v>3.0874199999999998</v>
      </c>
      <c r="AY45" s="471">
        <v>3.0968499999999999</v>
      </c>
      <c r="AZ45" s="471">
        <v>3.1105399999999999</v>
      </c>
      <c r="BA45" s="471">
        <v>3.1223000000000001</v>
      </c>
      <c r="BB45" s="471">
        <v>3.1320700000000001</v>
      </c>
      <c r="BC45" s="471">
        <v>3.13225</v>
      </c>
      <c r="BD45" s="689">
        <v>3.13049</v>
      </c>
      <c r="BE45" s="689">
        <v>3.1353399999999998</v>
      </c>
      <c r="BF45" s="689">
        <v>3.1412100000000001</v>
      </c>
      <c r="BG45" s="689">
        <v>3.1400648764999999</v>
      </c>
      <c r="BH45" s="392">
        <v>3.1433089999999999</v>
      </c>
      <c r="BI45" s="392">
        <v>3.1473360000000001</v>
      </c>
      <c r="BJ45" s="392">
        <v>3.1519840000000001</v>
      </c>
      <c r="BK45" s="392">
        <v>3.1584660000000002</v>
      </c>
      <c r="BL45" s="392">
        <v>3.1634470000000001</v>
      </c>
      <c r="BM45" s="392">
        <v>3.1681400000000002</v>
      </c>
      <c r="BN45" s="392">
        <v>3.1716470000000001</v>
      </c>
      <c r="BO45" s="392">
        <v>3.1764350000000001</v>
      </c>
      <c r="BP45" s="392">
        <v>3.1816070000000001</v>
      </c>
      <c r="BQ45" s="392">
        <v>3.187935</v>
      </c>
      <c r="BR45" s="392">
        <v>3.193295</v>
      </c>
      <c r="BS45" s="392">
        <v>3.1984590000000002</v>
      </c>
      <c r="BT45" s="392">
        <v>3.2034919999999998</v>
      </c>
      <c r="BU45" s="392">
        <v>3.2082160000000002</v>
      </c>
      <c r="BV45" s="392">
        <v>3.2126969999999999</v>
      </c>
    </row>
    <row r="46" spans="1:74" ht="11.1" customHeight="1" x14ac:dyDescent="0.2">
      <c r="A46" s="80"/>
      <c r="B46" s="559" t="s">
        <v>9</v>
      </c>
      <c r="C46" s="386"/>
      <c r="D46" s="386"/>
      <c r="E46" s="386"/>
      <c r="F46" s="386"/>
      <c r="G46" s="386"/>
      <c r="H46" s="386"/>
      <c r="I46" s="386"/>
      <c r="J46" s="386"/>
      <c r="K46" s="386"/>
      <c r="L46" s="386"/>
      <c r="M46" s="386"/>
      <c r="N46" s="386"/>
      <c r="O46" s="386"/>
      <c r="P46" s="386"/>
      <c r="Q46" s="386"/>
      <c r="R46" s="386"/>
      <c r="S46" s="386"/>
      <c r="T46" s="386"/>
      <c r="U46" s="386"/>
      <c r="V46" s="386"/>
      <c r="W46" s="386"/>
      <c r="X46" s="386"/>
      <c r="Y46" s="386"/>
      <c r="Z46" s="386"/>
      <c r="AA46" s="386"/>
      <c r="AB46" s="386"/>
      <c r="AC46" s="386"/>
      <c r="AD46" s="386"/>
      <c r="AE46" s="386"/>
      <c r="AF46" s="386"/>
      <c r="AG46" s="386"/>
      <c r="AH46" s="386"/>
      <c r="AI46" s="386"/>
      <c r="AJ46" s="386"/>
      <c r="AK46" s="386"/>
      <c r="AL46" s="386"/>
      <c r="AM46" s="386"/>
      <c r="AN46" s="386"/>
      <c r="AO46" s="386"/>
      <c r="AP46" s="386"/>
      <c r="AQ46" s="386"/>
      <c r="AR46" s="386"/>
      <c r="AS46" s="386"/>
      <c r="AT46" s="386"/>
      <c r="AU46" s="386"/>
      <c r="AV46" s="386"/>
      <c r="AW46" s="386"/>
      <c r="AX46" s="386"/>
      <c r="AY46" s="386"/>
      <c r="AZ46" s="386"/>
      <c r="BA46" s="386"/>
      <c r="BB46" s="386"/>
      <c r="BC46" s="386"/>
      <c r="BD46" s="694"/>
      <c r="BE46" s="694"/>
      <c r="BF46" s="694"/>
      <c r="BG46" s="694"/>
      <c r="BH46" s="397"/>
      <c r="BI46" s="397"/>
      <c r="BJ46" s="397"/>
      <c r="BK46" s="397"/>
      <c r="BL46" s="397"/>
      <c r="BM46" s="397"/>
      <c r="BN46" s="397"/>
      <c r="BO46" s="397"/>
      <c r="BP46" s="397"/>
      <c r="BQ46" s="397"/>
      <c r="BR46" s="397"/>
      <c r="BS46" s="397"/>
      <c r="BT46" s="397"/>
      <c r="BU46" s="397"/>
      <c r="BV46" s="397"/>
    </row>
    <row r="47" spans="1:74" ht="11.1" customHeight="1" x14ac:dyDescent="0.2">
      <c r="A47" s="77" t="s">
        <v>291</v>
      </c>
      <c r="B47" s="560" t="s">
        <v>1088</v>
      </c>
      <c r="C47" s="471">
        <v>1.9890426071</v>
      </c>
      <c r="D47" s="471">
        <v>1.9726486327999999</v>
      </c>
      <c r="E47" s="471">
        <v>1.9487883786</v>
      </c>
      <c r="F47" s="471">
        <v>1.8848284556999999</v>
      </c>
      <c r="G47" s="471">
        <v>1.8705106839000001</v>
      </c>
      <c r="H47" s="471">
        <v>1.8732016741999999</v>
      </c>
      <c r="I47" s="471">
        <v>1.9154845393</v>
      </c>
      <c r="J47" s="471">
        <v>1.9352557190999999</v>
      </c>
      <c r="K47" s="471">
        <v>1.9550983263999999</v>
      </c>
      <c r="L47" s="471">
        <v>1.9670586135999999</v>
      </c>
      <c r="M47" s="471">
        <v>1.9930093865</v>
      </c>
      <c r="N47" s="471">
        <v>2.0249968975999999</v>
      </c>
      <c r="O47" s="471">
        <v>2.0705403567</v>
      </c>
      <c r="P47" s="471">
        <v>2.1089619367000001</v>
      </c>
      <c r="Q47" s="471">
        <v>2.1477808474</v>
      </c>
      <c r="R47" s="471">
        <v>2.1903269878999998</v>
      </c>
      <c r="S47" s="471">
        <v>2.2274431358000002</v>
      </c>
      <c r="T47" s="471">
        <v>2.2624591901</v>
      </c>
      <c r="U47" s="471">
        <v>2.2911477569000001</v>
      </c>
      <c r="V47" s="471">
        <v>2.3251341696000001</v>
      </c>
      <c r="W47" s="471">
        <v>2.3601910341000001</v>
      </c>
      <c r="X47" s="471">
        <v>2.3979208121000002</v>
      </c>
      <c r="Y47" s="471">
        <v>2.4339167343999999</v>
      </c>
      <c r="Z47" s="471">
        <v>2.4697812624000002</v>
      </c>
      <c r="AA47" s="471">
        <v>2.4960213321000002</v>
      </c>
      <c r="AB47" s="471">
        <v>2.5387428697000001</v>
      </c>
      <c r="AC47" s="471">
        <v>2.5884528111999998</v>
      </c>
      <c r="AD47" s="471">
        <v>2.6836454696000001</v>
      </c>
      <c r="AE47" s="471">
        <v>2.7184614837000001</v>
      </c>
      <c r="AF47" s="471">
        <v>2.7313951667</v>
      </c>
      <c r="AG47" s="471">
        <v>2.695597695</v>
      </c>
      <c r="AH47" s="471">
        <v>2.6849033332999999</v>
      </c>
      <c r="AI47" s="471">
        <v>2.6724632581000001</v>
      </c>
      <c r="AJ47" s="471">
        <v>2.6559858509000001</v>
      </c>
      <c r="AK47" s="471">
        <v>2.6417730625</v>
      </c>
      <c r="AL47" s="471">
        <v>2.6275332743000002</v>
      </c>
      <c r="AM47" s="471">
        <v>2.6172061104000002</v>
      </c>
      <c r="AN47" s="471">
        <v>2.5999576048000002</v>
      </c>
      <c r="AO47" s="471">
        <v>2.5797273815000001</v>
      </c>
      <c r="AP47" s="471">
        <v>2.538654749</v>
      </c>
      <c r="AQ47" s="471">
        <v>2.5258566088999999</v>
      </c>
      <c r="AR47" s="471">
        <v>2.5234722698000001</v>
      </c>
      <c r="AS47" s="471">
        <v>2.5496906587999999</v>
      </c>
      <c r="AT47" s="471">
        <v>2.5544922260999998</v>
      </c>
      <c r="AU47" s="471">
        <v>2.556065899</v>
      </c>
      <c r="AV47" s="471">
        <v>2.5490984108000001</v>
      </c>
      <c r="AW47" s="471">
        <v>2.5482012446</v>
      </c>
      <c r="AX47" s="471">
        <v>2.5480611338000001</v>
      </c>
      <c r="AY47" s="471">
        <v>2.5514830193</v>
      </c>
      <c r="AZ47" s="471">
        <v>2.5507533137</v>
      </c>
      <c r="BA47" s="471">
        <v>2.5486769579000002</v>
      </c>
      <c r="BB47" s="471">
        <v>2.5470925504999999</v>
      </c>
      <c r="BC47" s="471">
        <v>2.5409439451</v>
      </c>
      <c r="BD47" s="689">
        <v>2.5320697403999999</v>
      </c>
      <c r="BE47" s="689">
        <v>2.5126080392999999</v>
      </c>
      <c r="BF47" s="689">
        <v>2.5041790588000001</v>
      </c>
      <c r="BG47" s="689">
        <v>2.4989209019</v>
      </c>
      <c r="BH47" s="392">
        <v>2.4989089999999998</v>
      </c>
      <c r="BI47" s="392">
        <v>2.4984359999999999</v>
      </c>
      <c r="BJ47" s="392">
        <v>2.4995759999999998</v>
      </c>
      <c r="BK47" s="392">
        <v>2.5063680000000002</v>
      </c>
      <c r="BL47" s="392">
        <v>2.507708</v>
      </c>
      <c r="BM47" s="392">
        <v>2.5076339999999999</v>
      </c>
      <c r="BN47" s="392">
        <v>2.5023789999999999</v>
      </c>
      <c r="BO47" s="392">
        <v>2.5023019999999998</v>
      </c>
      <c r="BP47" s="392">
        <v>2.5036360000000002</v>
      </c>
      <c r="BQ47" s="392">
        <v>2.5084040000000001</v>
      </c>
      <c r="BR47" s="392">
        <v>2.5110420000000002</v>
      </c>
      <c r="BS47" s="392">
        <v>2.5135749999999999</v>
      </c>
      <c r="BT47" s="392">
        <v>2.5195880000000002</v>
      </c>
      <c r="BU47" s="392">
        <v>2.5192169999999998</v>
      </c>
      <c r="BV47" s="392">
        <v>2.5160499999999999</v>
      </c>
    </row>
    <row r="48" spans="1:74" ht="11.1" customHeight="1" x14ac:dyDescent="0.2">
      <c r="A48" s="71"/>
      <c r="B48" s="559" t="s">
        <v>383</v>
      </c>
      <c r="C48" s="550"/>
      <c r="D48" s="550"/>
      <c r="E48" s="550"/>
      <c r="F48" s="550"/>
      <c r="G48" s="550"/>
      <c r="H48" s="550"/>
      <c r="I48" s="550"/>
      <c r="J48" s="550"/>
      <c r="K48" s="550"/>
      <c r="L48" s="550"/>
      <c r="M48" s="550"/>
      <c r="N48" s="550"/>
      <c r="O48" s="550"/>
      <c r="P48" s="550"/>
      <c r="Q48" s="550"/>
      <c r="R48" s="550"/>
      <c r="S48" s="550"/>
      <c r="T48" s="550"/>
      <c r="U48" s="550"/>
      <c r="V48" s="550"/>
      <c r="W48" s="550"/>
      <c r="X48" s="550"/>
      <c r="Y48" s="550"/>
      <c r="Z48" s="550"/>
      <c r="AA48" s="550"/>
      <c r="AB48" s="550"/>
      <c r="AC48" s="550"/>
      <c r="AD48" s="550"/>
      <c r="AE48" s="550"/>
      <c r="AF48" s="550"/>
      <c r="AG48" s="550"/>
      <c r="AH48" s="550"/>
      <c r="AI48" s="550"/>
      <c r="AJ48" s="550"/>
      <c r="AK48" s="550"/>
      <c r="AL48" s="550"/>
      <c r="AM48" s="550"/>
      <c r="AN48" s="550"/>
      <c r="AO48" s="550"/>
      <c r="AP48" s="550"/>
      <c r="AQ48" s="550"/>
      <c r="AR48" s="550"/>
      <c r="AS48" s="550"/>
      <c r="AT48" s="550"/>
      <c r="AU48" s="550"/>
      <c r="AV48" s="550"/>
      <c r="AW48" s="550"/>
      <c r="AX48" s="550"/>
      <c r="AY48" s="550"/>
      <c r="AZ48" s="550"/>
      <c r="BA48" s="550"/>
      <c r="BB48" s="550"/>
      <c r="BC48" s="550"/>
      <c r="BD48" s="829"/>
      <c r="BE48" s="829"/>
      <c r="BF48" s="829"/>
      <c r="BG48" s="829"/>
      <c r="BH48" s="556"/>
      <c r="BI48" s="556"/>
      <c r="BJ48" s="556"/>
      <c r="BK48" s="556"/>
      <c r="BL48" s="556"/>
      <c r="BM48" s="556"/>
      <c r="BN48" s="556"/>
      <c r="BO48" s="556"/>
      <c r="BP48" s="556"/>
      <c r="BQ48" s="556"/>
      <c r="BR48" s="556"/>
      <c r="BS48" s="556"/>
      <c r="BT48" s="556"/>
      <c r="BU48" s="556"/>
      <c r="BV48" s="556"/>
    </row>
    <row r="49" spans="1:74" ht="11.1" customHeight="1" x14ac:dyDescent="0.2">
      <c r="A49" s="77" t="s">
        <v>293</v>
      </c>
      <c r="B49" s="560" t="s">
        <v>1088</v>
      </c>
      <c r="C49" s="471">
        <v>1.903</v>
      </c>
      <c r="D49" s="471">
        <v>1.758</v>
      </c>
      <c r="E49" s="471">
        <v>1.478</v>
      </c>
      <c r="F49" s="471">
        <v>0.90300000000000002</v>
      </c>
      <c r="G49" s="471">
        <v>0.98299999999999998</v>
      </c>
      <c r="H49" s="471">
        <v>1.262</v>
      </c>
      <c r="I49" s="471">
        <v>1.46</v>
      </c>
      <c r="J49" s="471">
        <v>1.4950000000000001</v>
      </c>
      <c r="K49" s="471">
        <v>1.444</v>
      </c>
      <c r="L49" s="471">
        <v>1.466</v>
      </c>
      <c r="M49" s="471">
        <v>1.4890000000000001</v>
      </c>
      <c r="N49" s="471">
        <v>1.6459999999999999</v>
      </c>
      <c r="O49" s="471">
        <v>1.784</v>
      </c>
      <c r="P49" s="471">
        <v>1.968</v>
      </c>
      <c r="Q49" s="471">
        <v>2.2519999999999998</v>
      </c>
      <c r="R49" s="471">
        <v>2.222</v>
      </c>
      <c r="S49" s="471">
        <v>2.4039999999999999</v>
      </c>
      <c r="T49" s="471">
        <v>2.4420000000000002</v>
      </c>
      <c r="U49" s="471">
        <v>2.5663299999999998</v>
      </c>
      <c r="V49" s="471">
        <v>2.5160800000000001</v>
      </c>
      <c r="W49" s="471">
        <v>2.5707</v>
      </c>
      <c r="X49" s="471">
        <v>2.7879999999999998</v>
      </c>
      <c r="Y49" s="471">
        <v>2.7869000000000002</v>
      </c>
      <c r="Z49" s="471">
        <v>2.5960000000000001</v>
      </c>
      <c r="AA49" s="471">
        <v>2.75116</v>
      </c>
      <c r="AB49" s="471">
        <v>3.0775700000000001</v>
      </c>
      <c r="AC49" s="471">
        <v>3.6466500000000002</v>
      </c>
      <c r="AD49" s="471">
        <v>3.7610899999999998</v>
      </c>
      <c r="AE49" s="471">
        <v>4.1862000000000004</v>
      </c>
      <c r="AF49" s="471">
        <v>4.6679899999999996</v>
      </c>
      <c r="AG49" s="471">
        <v>4.0640099999999997</v>
      </c>
      <c r="AH49" s="471">
        <v>3.54467</v>
      </c>
      <c r="AI49" s="471">
        <v>3.6070099999999998</v>
      </c>
      <c r="AJ49" s="471">
        <v>3.8117299999999998</v>
      </c>
      <c r="AK49" s="471">
        <v>3.61972</v>
      </c>
      <c r="AL49" s="471">
        <v>2.8886400000000001</v>
      </c>
      <c r="AM49" s="471">
        <v>3.1082100000000001</v>
      </c>
      <c r="AN49" s="471">
        <v>3.11816</v>
      </c>
      <c r="AO49" s="471">
        <v>3.0461200000000002</v>
      </c>
      <c r="AP49" s="471">
        <v>3.0583100000000001</v>
      </c>
      <c r="AQ49" s="471">
        <v>2.8531599999999999</v>
      </c>
      <c r="AR49" s="471">
        <v>2.8186599999999999</v>
      </c>
      <c r="AS49" s="471">
        <v>2.8149799999999998</v>
      </c>
      <c r="AT49" s="471">
        <v>3.3052899999999998</v>
      </c>
      <c r="AU49" s="471">
        <v>3.3782800000000002</v>
      </c>
      <c r="AV49" s="471">
        <v>3.04867</v>
      </c>
      <c r="AW49" s="471">
        <v>2.8495900000000001</v>
      </c>
      <c r="AX49" s="471">
        <v>2.5603400000000001</v>
      </c>
      <c r="AY49" s="471">
        <v>2.5624400000000001</v>
      </c>
      <c r="AZ49" s="471">
        <v>2.8697900000000001</v>
      </c>
      <c r="BA49" s="471">
        <v>2.9390999999999998</v>
      </c>
      <c r="BB49" s="471">
        <v>3.0528</v>
      </c>
      <c r="BC49" s="471">
        <v>2.7921399999999998</v>
      </c>
      <c r="BD49" s="689">
        <v>2.6644100000000002</v>
      </c>
      <c r="BE49" s="689">
        <v>2.8292000000000002</v>
      </c>
      <c r="BF49" s="689">
        <v>2.7408399999999999</v>
      </c>
      <c r="BG49" s="689">
        <v>2.3195260000000002</v>
      </c>
      <c r="BH49" s="392">
        <v>2.174312</v>
      </c>
      <c r="BI49" s="392">
        <v>2.1886839999999999</v>
      </c>
      <c r="BJ49" s="392">
        <v>2.2216200000000002</v>
      </c>
      <c r="BK49" s="392">
        <v>2.2272959999999999</v>
      </c>
      <c r="BL49" s="392">
        <v>2.2691840000000001</v>
      </c>
      <c r="BM49" s="392">
        <v>2.3330500000000001</v>
      </c>
      <c r="BN49" s="392">
        <v>2.360344</v>
      </c>
      <c r="BO49" s="392">
        <v>2.4191859999999998</v>
      </c>
      <c r="BP49" s="392">
        <v>2.4301729999999999</v>
      </c>
      <c r="BQ49" s="392">
        <v>2.4418169999999999</v>
      </c>
      <c r="BR49" s="392">
        <v>2.4536699999999998</v>
      </c>
      <c r="BS49" s="392">
        <v>2.3981859999999999</v>
      </c>
      <c r="BT49" s="392">
        <v>2.36782</v>
      </c>
      <c r="BU49" s="392">
        <v>2.3003930000000001</v>
      </c>
      <c r="BV49" s="392">
        <v>2.2692329999999998</v>
      </c>
    </row>
    <row r="50" spans="1:74" ht="11.1" customHeight="1" x14ac:dyDescent="0.2">
      <c r="A50" s="77"/>
      <c r="B50" s="559" t="s">
        <v>279</v>
      </c>
      <c r="C50" s="383"/>
      <c r="D50" s="383"/>
      <c r="E50" s="383"/>
      <c r="F50" s="383"/>
      <c r="G50" s="383"/>
      <c r="H50" s="383"/>
      <c r="I50" s="383"/>
      <c r="J50" s="383"/>
      <c r="K50" s="383"/>
      <c r="L50" s="383"/>
      <c r="M50" s="383"/>
      <c r="N50" s="383"/>
      <c r="O50" s="383"/>
      <c r="P50" s="383"/>
      <c r="Q50" s="383"/>
      <c r="R50" s="383"/>
      <c r="S50" s="383"/>
      <c r="T50" s="383"/>
      <c r="U50" s="383"/>
      <c r="V50" s="383"/>
      <c r="W50" s="383"/>
      <c r="X50" s="383"/>
      <c r="Y50" s="383"/>
      <c r="Z50" s="383"/>
      <c r="AA50" s="383"/>
      <c r="AB50" s="383"/>
      <c r="AC50" s="383"/>
      <c r="AD50" s="383"/>
      <c r="AE50" s="383"/>
      <c r="AF50" s="383"/>
      <c r="AG50" s="383"/>
      <c r="AH50" s="383"/>
      <c r="AI50" s="383"/>
      <c r="AJ50" s="383"/>
      <c r="AK50" s="383"/>
      <c r="AL50" s="383"/>
      <c r="AM50" s="383"/>
      <c r="AN50" s="383"/>
      <c r="AO50" s="383"/>
      <c r="AP50" s="383"/>
      <c r="AQ50" s="383"/>
      <c r="AR50" s="383"/>
      <c r="AS50" s="383"/>
      <c r="AT50" s="383"/>
      <c r="AU50" s="383"/>
      <c r="AV50" s="383"/>
      <c r="AW50" s="383"/>
      <c r="AX50" s="383"/>
      <c r="AY50" s="383"/>
      <c r="AZ50" s="383"/>
      <c r="BA50" s="383"/>
      <c r="BB50" s="383"/>
      <c r="BC50" s="383"/>
      <c r="BD50" s="691"/>
      <c r="BE50" s="691"/>
      <c r="BF50" s="691"/>
      <c r="BG50" s="691"/>
      <c r="BH50" s="394"/>
      <c r="BI50" s="394"/>
      <c r="BJ50" s="394"/>
      <c r="BK50" s="394"/>
      <c r="BL50" s="394"/>
      <c r="BM50" s="394"/>
      <c r="BN50" s="394"/>
      <c r="BO50" s="394"/>
      <c r="BP50" s="394"/>
      <c r="BQ50" s="394"/>
      <c r="BR50" s="394"/>
      <c r="BS50" s="394"/>
      <c r="BT50" s="394"/>
      <c r="BU50" s="394"/>
      <c r="BV50" s="394"/>
    </row>
    <row r="51" spans="1:74" ht="11.1" customHeight="1" x14ac:dyDescent="0.2">
      <c r="A51" s="17" t="s">
        <v>280</v>
      </c>
      <c r="B51" s="562" t="s">
        <v>1089</v>
      </c>
      <c r="C51" s="383">
        <v>105.042</v>
      </c>
      <c r="D51" s="383">
        <v>105.042</v>
      </c>
      <c r="E51" s="383">
        <v>105.042</v>
      </c>
      <c r="F51" s="383">
        <v>104.661</v>
      </c>
      <c r="G51" s="383">
        <v>104.661</v>
      </c>
      <c r="H51" s="383">
        <v>104.661</v>
      </c>
      <c r="I51" s="383">
        <v>105.593</v>
      </c>
      <c r="J51" s="383">
        <v>105.593</v>
      </c>
      <c r="K51" s="383">
        <v>105.593</v>
      </c>
      <c r="L51" s="383">
        <v>106.33</v>
      </c>
      <c r="M51" s="383">
        <v>106.33</v>
      </c>
      <c r="N51" s="383">
        <v>106.33</v>
      </c>
      <c r="O51" s="383">
        <v>107.73099999999999</v>
      </c>
      <c r="P51" s="383">
        <v>107.73099999999999</v>
      </c>
      <c r="Q51" s="383">
        <v>107.73099999999999</v>
      </c>
      <c r="R51" s="383">
        <v>109.33199999999999</v>
      </c>
      <c r="S51" s="383">
        <v>109.33199999999999</v>
      </c>
      <c r="T51" s="383">
        <v>109.33199999999999</v>
      </c>
      <c r="U51" s="383">
        <v>110.95699999999999</v>
      </c>
      <c r="V51" s="383">
        <v>110.95699999999999</v>
      </c>
      <c r="W51" s="383">
        <v>110.95699999999999</v>
      </c>
      <c r="X51" s="383">
        <v>112.858</v>
      </c>
      <c r="Y51" s="383">
        <v>112.858</v>
      </c>
      <c r="Z51" s="383">
        <v>112.858</v>
      </c>
      <c r="AA51" s="383">
        <v>115.182</v>
      </c>
      <c r="AB51" s="383">
        <v>115.182</v>
      </c>
      <c r="AC51" s="383">
        <v>115.182</v>
      </c>
      <c r="AD51" s="383">
        <v>117.70399999999999</v>
      </c>
      <c r="AE51" s="383">
        <v>117.70399999999999</v>
      </c>
      <c r="AF51" s="383">
        <v>117.70399999999999</v>
      </c>
      <c r="AG51" s="383">
        <v>118.98</v>
      </c>
      <c r="AH51" s="383">
        <v>118.98</v>
      </c>
      <c r="AI51" s="383">
        <v>118.98</v>
      </c>
      <c r="AJ51" s="383">
        <v>120.11499999999999</v>
      </c>
      <c r="AK51" s="383">
        <v>120.11499999999999</v>
      </c>
      <c r="AL51" s="383">
        <v>120.11499999999999</v>
      </c>
      <c r="AM51" s="383">
        <v>121.264</v>
      </c>
      <c r="AN51" s="383">
        <v>121.264</v>
      </c>
      <c r="AO51" s="383">
        <v>121.264</v>
      </c>
      <c r="AP51" s="383">
        <v>121.789</v>
      </c>
      <c r="AQ51" s="383">
        <v>121.789</v>
      </c>
      <c r="AR51" s="383">
        <v>121.789</v>
      </c>
      <c r="AS51" s="383">
        <v>122.792</v>
      </c>
      <c r="AT51" s="383">
        <v>122.792</v>
      </c>
      <c r="AU51" s="383">
        <v>122.792</v>
      </c>
      <c r="AV51" s="383">
        <v>123.289</v>
      </c>
      <c r="AW51" s="383">
        <v>123.289</v>
      </c>
      <c r="AX51" s="383">
        <v>123.289</v>
      </c>
      <c r="AY51" s="383">
        <v>124.227</v>
      </c>
      <c r="AZ51" s="383">
        <v>124.227</v>
      </c>
      <c r="BA51" s="383">
        <v>124.227</v>
      </c>
      <c r="BB51" s="383">
        <v>124.99299999999999</v>
      </c>
      <c r="BC51" s="383">
        <v>124.99299999999999</v>
      </c>
      <c r="BD51" s="691">
        <v>124.99299999999999</v>
      </c>
      <c r="BE51" s="691">
        <v>125.31029199</v>
      </c>
      <c r="BF51" s="691">
        <v>125.47573525999999</v>
      </c>
      <c r="BG51" s="691">
        <v>125.64525689</v>
      </c>
      <c r="BH51" s="394">
        <v>125.78749999999999</v>
      </c>
      <c r="BI51" s="394">
        <v>125.98869999999999</v>
      </c>
      <c r="BJ51" s="394">
        <v>126.2176</v>
      </c>
      <c r="BK51" s="394">
        <v>126.5167</v>
      </c>
      <c r="BL51" s="394">
        <v>126.7688</v>
      </c>
      <c r="BM51" s="394">
        <v>127.0167</v>
      </c>
      <c r="BN51" s="394">
        <v>127.24460000000001</v>
      </c>
      <c r="BO51" s="394">
        <v>127.49550000000001</v>
      </c>
      <c r="BP51" s="394">
        <v>127.7538</v>
      </c>
      <c r="BQ51" s="394">
        <v>128.0359</v>
      </c>
      <c r="BR51" s="394">
        <v>128.29660000000001</v>
      </c>
      <c r="BS51" s="394">
        <v>128.5522</v>
      </c>
      <c r="BT51" s="394">
        <v>128.81389999999999</v>
      </c>
      <c r="BU51" s="394">
        <v>129.0513</v>
      </c>
      <c r="BV51" s="394">
        <v>129.27539999999999</v>
      </c>
    </row>
    <row r="52" spans="1:74" ht="11.1" customHeight="1" x14ac:dyDescent="0.2">
      <c r="A52" s="71"/>
      <c r="B52" s="76" t="s">
        <v>237</v>
      </c>
      <c r="C52" s="386"/>
      <c r="D52" s="386"/>
      <c r="E52" s="386"/>
      <c r="F52" s="386"/>
      <c r="G52" s="386"/>
      <c r="H52" s="386"/>
      <c r="I52" s="386"/>
      <c r="J52" s="386"/>
      <c r="K52" s="386"/>
      <c r="L52" s="386"/>
      <c r="M52" s="386"/>
      <c r="N52" s="386"/>
      <c r="O52" s="386"/>
      <c r="P52" s="386"/>
      <c r="Q52" s="386"/>
      <c r="R52" s="386"/>
      <c r="S52" s="386"/>
      <c r="T52" s="386"/>
      <c r="U52" s="386"/>
      <c r="V52" s="386"/>
      <c r="W52" s="386"/>
      <c r="X52" s="386"/>
      <c r="Y52" s="386"/>
      <c r="Z52" s="386"/>
      <c r="AA52" s="386"/>
      <c r="AB52" s="386"/>
      <c r="AC52" s="386"/>
      <c r="AD52" s="386"/>
      <c r="AE52" s="386"/>
      <c r="AF52" s="386"/>
      <c r="AG52" s="386"/>
      <c r="AH52" s="386"/>
      <c r="AI52" s="386"/>
      <c r="AJ52" s="386"/>
      <c r="AK52" s="386"/>
      <c r="AL52" s="386"/>
      <c r="AM52" s="386"/>
      <c r="AN52" s="386"/>
      <c r="AO52" s="386"/>
      <c r="AP52" s="386"/>
      <c r="AQ52" s="386"/>
      <c r="AR52" s="386"/>
      <c r="AS52" s="386"/>
      <c r="AT52" s="386"/>
      <c r="AU52" s="386"/>
      <c r="AV52" s="386"/>
      <c r="AW52" s="386"/>
      <c r="AX52" s="386"/>
      <c r="AY52" s="386"/>
      <c r="AZ52" s="386"/>
      <c r="BA52" s="386"/>
      <c r="BB52" s="386"/>
      <c r="BC52" s="386"/>
      <c r="BD52" s="694"/>
      <c r="BE52" s="694"/>
      <c r="BF52" s="694"/>
      <c r="BG52" s="694"/>
      <c r="BH52" s="397"/>
      <c r="BI52" s="397"/>
      <c r="BJ52" s="397"/>
      <c r="BK52" s="397"/>
      <c r="BL52" s="397"/>
      <c r="BM52" s="397"/>
      <c r="BN52" s="397"/>
      <c r="BO52" s="397"/>
      <c r="BP52" s="397"/>
      <c r="BQ52" s="397"/>
      <c r="BR52" s="397"/>
      <c r="BS52" s="397"/>
      <c r="BT52" s="397"/>
      <c r="BU52" s="397"/>
      <c r="BV52" s="397"/>
    </row>
    <row r="53" spans="1:74" ht="11.1" customHeight="1" x14ac:dyDescent="0.2">
      <c r="A53" s="71"/>
      <c r="B53" s="73" t="s">
        <v>298</v>
      </c>
      <c r="C53" s="386"/>
      <c r="D53" s="386"/>
      <c r="E53" s="386"/>
      <c r="F53" s="386"/>
      <c r="G53" s="386"/>
      <c r="H53" s="386"/>
      <c r="I53" s="386"/>
      <c r="J53" s="386"/>
      <c r="K53" s="386"/>
      <c r="L53" s="386"/>
      <c r="M53" s="386"/>
      <c r="N53" s="386"/>
      <c r="O53" s="386"/>
      <c r="P53" s="386"/>
      <c r="Q53" s="386"/>
      <c r="R53" s="386"/>
      <c r="S53" s="386"/>
      <c r="T53" s="386"/>
      <c r="U53" s="386"/>
      <c r="V53" s="386"/>
      <c r="W53" s="386"/>
      <c r="X53" s="386"/>
      <c r="Y53" s="386"/>
      <c r="Z53" s="386"/>
      <c r="AA53" s="386"/>
      <c r="AB53" s="386"/>
      <c r="AC53" s="386"/>
      <c r="AD53" s="386"/>
      <c r="AE53" s="386"/>
      <c r="AF53" s="386"/>
      <c r="AG53" s="386"/>
      <c r="AH53" s="386"/>
      <c r="AI53" s="386"/>
      <c r="AJ53" s="386"/>
      <c r="AK53" s="386"/>
      <c r="AL53" s="386"/>
      <c r="AM53" s="386"/>
      <c r="AN53" s="386"/>
      <c r="AO53" s="386"/>
      <c r="AP53" s="386"/>
      <c r="AQ53" s="386"/>
      <c r="AR53" s="386"/>
      <c r="AS53" s="386"/>
      <c r="AT53" s="386"/>
      <c r="AU53" s="386"/>
      <c r="AV53" s="386"/>
      <c r="AW53" s="386"/>
      <c r="AX53" s="386"/>
      <c r="AY53" s="386"/>
      <c r="AZ53" s="386"/>
      <c r="BA53" s="386"/>
      <c r="BB53" s="386"/>
      <c r="BC53" s="386"/>
      <c r="BD53" s="694"/>
      <c r="BE53" s="694"/>
      <c r="BF53" s="694"/>
      <c r="BG53" s="694"/>
      <c r="BH53" s="397"/>
      <c r="BI53" s="397"/>
      <c r="BJ53" s="397"/>
      <c r="BK53" s="397"/>
      <c r="BL53" s="397"/>
      <c r="BM53" s="397"/>
      <c r="BN53" s="397"/>
      <c r="BO53" s="397"/>
      <c r="BP53" s="397"/>
      <c r="BQ53" s="397"/>
      <c r="BR53" s="397"/>
      <c r="BS53" s="397"/>
      <c r="BT53" s="397"/>
      <c r="BU53" s="397"/>
      <c r="BV53" s="397"/>
    </row>
    <row r="54" spans="1:74" ht="11.1" customHeight="1" x14ac:dyDescent="0.2">
      <c r="A54" s="71"/>
      <c r="B54" s="559" t="s">
        <v>35</v>
      </c>
      <c r="C54" s="386"/>
      <c r="D54" s="386"/>
      <c r="E54" s="386"/>
      <c r="F54" s="386"/>
      <c r="G54" s="386"/>
      <c r="H54" s="386"/>
      <c r="I54" s="386"/>
      <c r="J54" s="386"/>
      <c r="K54" s="386"/>
      <c r="L54" s="386"/>
      <c r="M54" s="386"/>
      <c r="N54" s="386"/>
      <c r="O54" s="386"/>
      <c r="P54" s="386"/>
      <c r="Q54" s="386"/>
      <c r="R54" s="386"/>
      <c r="S54" s="386"/>
      <c r="T54" s="386"/>
      <c r="U54" s="386"/>
      <c r="V54" s="386"/>
      <c r="W54" s="386"/>
      <c r="X54" s="386"/>
      <c r="Y54" s="386"/>
      <c r="Z54" s="386"/>
      <c r="AA54" s="386"/>
      <c r="AB54" s="386"/>
      <c r="AC54" s="386"/>
      <c r="AD54" s="386"/>
      <c r="AE54" s="386"/>
      <c r="AF54" s="386"/>
      <c r="AG54" s="386"/>
      <c r="AH54" s="386"/>
      <c r="AI54" s="386"/>
      <c r="AJ54" s="386"/>
      <c r="AK54" s="386"/>
      <c r="AL54" s="386"/>
      <c r="AM54" s="386"/>
      <c r="AN54" s="386"/>
      <c r="AO54" s="386"/>
      <c r="AP54" s="386"/>
      <c r="AQ54" s="386"/>
      <c r="AR54" s="386"/>
      <c r="AS54" s="386"/>
      <c r="AT54" s="386"/>
      <c r="AU54" s="386"/>
      <c r="AV54" s="386"/>
      <c r="AW54" s="386"/>
      <c r="AX54" s="386"/>
      <c r="AY54" s="386"/>
      <c r="AZ54" s="386"/>
      <c r="BA54" s="386"/>
      <c r="BB54" s="386"/>
      <c r="BC54" s="386"/>
      <c r="BD54" s="694"/>
      <c r="BE54" s="694"/>
      <c r="BF54" s="694"/>
      <c r="BG54" s="694"/>
      <c r="BH54" s="397"/>
      <c r="BI54" s="397"/>
      <c r="BJ54" s="397"/>
      <c r="BK54" s="397"/>
      <c r="BL54" s="397"/>
      <c r="BM54" s="397"/>
      <c r="BN54" s="397"/>
      <c r="BO54" s="397"/>
      <c r="BP54" s="397"/>
      <c r="BQ54" s="397"/>
      <c r="BR54" s="397"/>
      <c r="BS54" s="397"/>
      <c r="BT54" s="397"/>
      <c r="BU54" s="397"/>
      <c r="BV54" s="397"/>
    </row>
    <row r="55" spans="1:74" ht="11.1" customHeight="1" x14ac:dyDescent="0.2">
      <c r="A55" s="81" t="s">
        <v>299</v>
      </c>
      <c r="B55" s="560" t="s">
        <v>1090</v>
      </c>
      <c r="C55" s="387">
        <v>8414.4193548000003</v>
      </c>
      <c r="D55" s="387">
        <v>8368.7931033999994</v>
      </c>
      <c r="E55" s="387">
        <v>7310.9032257999997</v>
      </c>
      <c r="F55" s="387">
        <v>5587.2333332999997</v>
      </c>
      <c r="G55" s="387">
        <v>7129.2258064999996</v>
      </c>
      <c r="H55" s="387">
        <v>8344.3333332999991</v>
      </c>
      <c r="I55" s="387">
        <v>8566.1290322999994</v>
      </c>
      <c r="J55" s="387">
        <v>8550.3225805999991</v>
      </c>
      <c r="K55" s="387">
        <v>8584.3666666999998</v>
      </c>
      <c r="L55" s="387">
        <v>8599.8709677000006</v>
      </c>
      <c r="M55" s="387">
        <v>7943.3333333</v>
      </c>
      <c r="N55" s="387">
        <v>7788.7419355000002</v>
      </c>
      <c r="O55" s="387">
        <v>7256.7419355000002</v>
      </c>
      <c r="P55" s="387">
        <v>7398.5714286000002</v>
      </c>
      <c r="Q55" s="387">
        <v>8453.7096774000001</v>
      </c>
      <c r="R55" s="387">
        <v>8407.2666666999994</v>
      </c>
      <c r="S55" s="387">
        <v>8923.8387096999995</v>
      </c>
      <c r="T55" s="387">
        <v>9306.9666667000001</v>
      </c>
      <c r="U55" s="387">
        <v>9304.6129032000008</v>
      </c>
      <c r="V55" s="387">
        <v>9019.2258065000005</v>
      </c>
      <c r="W55" s="387">
        <v>9015.3666666999998</v>
      </c>
      <c r="X55" s="387">
        <v>8963.7741934999995</v>
      </c>
      <c r="Y55" s="387">
        <v>8681.1</v>
      </c>
      <c r="Z55" s="387">
        <v>8420.2580644999998</v>
      </c>
      <c r="AA55" s="387">
        <v>7614.6774194</v>
      </c>
      <c r="AB55" s="387">
        <v>8254.8928570999997</v>
      </c>
      <c r="AC55" s="387">
        <v>8769.9677419</v>
      </c>
      <c r="AD55" s="387">
        <v>8600.0333332999999</v>
      </c>
      <c r="AE55" s="387">
        <v>9118.6451613000008</v>
      </c>
      <c r="AF55" s="387">
        <v>9235.2999999999993</v>
      </c>
      <c r="AG55" s="387">
        <v>9096</v>
      </c>
      <c r="AH55" s="387">
        <v>9172.4838710000004</v>
      </c>
      <c r="AI55" s="387">
        <v>9187.9333332999995</v>
      </c>
      <c r="AJ55" s="387">
        <v>9053.9677419</v>
      </c>
      <c r="AK55" s="387">
        <v>8624.2666666999994</v>
      </c>
      <c r="AL55" s="387">
        <v>8323.5483870999997</v>
      </c>
      <c r="AM55" s="387">
        <v>8038.9354838999998</v>
      </c>
      <c r="AN55" s="387">
        <v>8408.8214286000002</v>
      </c>
      <c r="AO55" s="387">
        <v>8829.4193548000003</v>
      </c>
      <c r="AP55" s="387">
        <v>8607.5</v>
      </c>
      <c r="AQ55" s="387">
        <v>9343.2258065000005</v>
      </c>
      <c r="AR55" s="387">
        <v>9520.1666667000009</v>
      </c>
      <c r="AS55" s="387">
        <v>9348.2580644999998</v>
      </c>
      <c r="AT55" s="387">
        <v>9384.3870967999992</v>
      </c>
      <c r="AU55" s="387">
        <v>9267.8333332999991</v>
      </c>
      <c r="AV55" s="387">
        <v>9162.8709677000006</v>
      </c>
      <c r="AW55" s="387">
        <v>8837.9666667000001</v>
      </c>
      <c r="AX55" s="387">
        <v>8502.8064515999995</v>
      </c>
      <c r="AY55" s="387">
        <v>7967.4516129000003</v>
      </c>
      <c r="AZ55" s="387">
        <v>8282.5517240999998</v>
      </c>
      <c r="BA55" s="387">
        <v>8887.8709677000006</v>
      </c>
      <c r="BB55" s="387">
        <v>8798.0333332999999</v>
      </c>
      <c r="BC55" s="387">
        <v>9466.4193548000003</v>
      </c>
      <c r="BD55" s="695">
        <v>9483.7999999999993</v>
      </c>
      <c r="BE55" s="695">
        <v>9462.7096774000001</v>
      </c>
      <c r="BF55" s="695">
        <v>9536.5439999999999</v>
      </c>
      <c r="BG55" s="695">
        <v>9413.9709999999995</v>
      </c>
      <c r="BH55" s="398">
        <v>9217.9549999999999</v>
      </c>
      <c r="BI55" s="398">
        <v>8884.8889999999992</v>
      </c>
      <c r="BJ55" s="398">
        <v>8640.77</v>
      </c>
      <c r="BK55" s="398">
        <v>8103.799</v>
      </c>
      <c r="BL55" s="398">
        <v>8531.6319999999996</v>
      </c>
      <c r="BM55" s="398">
        <v>9094.6059999999998</v>
      </c>
      <c r="BN55" s="398">
        <v>8908.5139999999992</v>
      </c>
      <c r="BO55" s="398">
        <v>9547.84</v>
      </c>
      <c r="BP55" s="398">
        <v>9679.2270000000008</v>
      </c>
      <c r="BQ55" s="398">
        <v>9572.4380000000001</v>
      </c>
      <c r="BR55" s="398">
        <v>9584.8809999999994</v>
      </c>
      <c r="BS55" s="398">
        <v>9455.5990000000002</v>
      </c>
      <c r="BT55" s="398">
        <v>9252.7980000000007</v>
      </c>
      <c r="BU55" s="398">
        <v>8918.8780000000006</v>
      </c>
      <c r="BV55" s="398">
        <v>8677.2710000000006</v>
      </c>
    </row>
    <row r="56" spans="1:74" ht="11.1" customHeight="1" x14ac:dyDescent="0.2">
      <c r="A56" s="71"/>
      <c r="B56" s="559" t="s">
        <v>300</v>
      </c>
      <c r="C56" s="388"/>
      <c r="D56" s="388"/>
      <c r="E56" s="388"/>
      <c r="F56" s="388"/>
      <c r="G56" s="388"/>
      <c r="H56" s="388"/>
      <c r="I56" s="388"/>
      <c r="J56" s="388"/>
      <c r="K56" s="388"/>
      <c r="L56" s="388"/>
      <c r="M56" s="388"/>
      <c r="N56" s="388"/>
      <c r="O56" s="388"/>
      <c r="P56" s="388"/>
      <c r="Q56" s="388"/>
      <c r="R56" s="388"/>
      <c r="S56" s="388"/>
      <c r="T56" s="388"/>
      <c r="U56" s="388"/>
      <c r="V56" s="388"/>
      <c r="W56" s="388"/>
      <c r="X56" s="388"/>
      <c r="Y56" s="388"/>
      <c r="Z56" s="388"/>
      <c r="AA56" s="388"/>
      <c r="AB56" s="388"/>
      <c r="AC56" s="388"/>
      <c r="AD56" s="388"/>
      <c r="AE56" s="388"/>
      <c r="AF56" s="388"/>
      <c r="AG56" s="388"/>
      <c r="AH56" s="388"/>
      <c r="AI56" s="388"/>
      <c r="AJ56" s="388"/>
      <c r="AK56" s="388"/>
      <c r="AL56" s="388"/>
      <c r="AM56" s="388"/>
      <c r="AN56" s="388"/>
      <c r="AO56" s="388"/>
      <c r="AP56" s="388"/>
      <c r="AQ56" s="388"/>
      <c r="AR56" s="388"/>
      <c r="AS56" s="388"/>
      <c r="AT56" s="388"/>
      <c r="AU56" s="388"/>
      <c r="AV56" s="388"/>
      <c r="AW56" s="388"/>
      <c r="AX56" s="388"/>
      <c r="AY56" s="388"/>
      <c r="AZ56" s="388"/>
      <c r="BA56" s="388"/>
      <c r="BB56" s="388"/>
      <c r="BC56" s="388"/>
      <c r="BD56" s="696"/>
      <c r="BE56" s="696"/>
      <c r="BF56" s="696"/>
      <c r="BG56" s="696"/>
      <c r="BH56" s="399"/>
      <c r="BI56" s="399"/>
      <c r="BJ56" s="399"/>
      <c r="BK56" s="399"/>
      <c r="BL56" s="399"/>
      <c r="BM56" s="399"/>
      <c r="BN56" s="399"/>
      <c r="BO56" s="399"/>
      <c r="BP56" s="399"/>
      <c r="BQ56" s="399"/>
      <c r="BR56" s="399"/>
      <c r="BS56" s="399"/>
      <c r="BT56" s="399"/>
      <c r="BU56" s="399"/>
      <c r="BV56" s="399"/>
    </row>
    <row r="57" spans="1:74" ht="11.1" customHeight="1" x14ac:dyDescent="0.2">
      <c r="A57" s="77" t="s">
        <v>301</v>
      </c>
      <c r="B57" s="560" t="s">
        <v>1091</v>
      </c>
      <c r="C57" s="472">
        <v>8.4951428570999994</v>
      </c>
      <c r="D57" s="472">
        <v>7.9034285714000001</v>
      </c>
      <c r="E57" s="472">
        <v>7.9604285713999996</v>
      </c>
      <c r="F57" s="472">
        <v>5.4767142857</v>
      </c>
      <c r="G57" s="472">
        <v>5.1088571428999998</v>
      </c>
      <c r="H57" s="472">
        <v>5.2417142856999996</v>
      </c>
      <c r="I57" s="472">
        <v>5.7778571429000003</v>
      </c>
      <c r="J57" s="472">
        <v>6.1237142857000002</v>
      </c>
      <c r="K57" s="472">
        <v>6.2530000000000001</v>
      </c>
      <c r="L57" s="472">
        <v>6.7720000000000002</v>
      </c>
      <c r="M57" s="472">
        <v>6.7439999999999998</v>
      </c>
      <c r="N57" s="472">
        <v>7.0924285714000002</v>
      </c>
      <c r="O57" s="472">
        <v>7.3604285714</v>
      </c>
      <c r="P57" s="472">
        <v>6.9491428571</v>
      </c>
      <c r="Q57" s="472">
        <v>7.7874285714000004</v>
      </c>
      <c r="R57" s="472">
        <v>7.6014285713999996</v>
      </c>
      <c r="S57" s="472">
        <v>7.9831428570999998</v>
      </c>
      <c r="T57" s="472">
        <v>7.8748571428999998</v>
      </c>
      <c r="U57" s="472">
        <v>8.2444285714000003</v>
      </c>
      <c r="V57" s="472">
        <v>8.2907142857</v>
      </c>
      <c r="W57" s="472">
        <v>8.0394285714000002</v>
      </c>
      <c r="X57" s="472">
        <v>8.0048571429000006</v>
      </c>
      <c r="Y57" s="472">
        <v>7.9064285714000002</v>
      </c>
      <c r="Z57" s="472">
        <v>7.9875714285999999</v>
      </c>
      <c r="AA57" s="472">
        <v>8.01</v>
      </c>
      <c r="AB57" s="472">
        <v>7.0554285714000002</v>
      </c>
      <c r="AC57" s="472">
        <v>7.6950000000000003</v>
      </c>
      <c r="AD57" s="472">
        <v>7.5535714285999997</v>
      </c>
      <c r="AE57" s="472">
        <v>7.9122857143000003</v>
      </c>
      <c r="AF57" s="472">
        <v>7.5718571428999999</v>
      </c>
      <c r="AG57" s="472">
        <v>7.718</v>
      </c>
      <c r="AH57" s="472">
        <v>7.7018571428999998</v>
      </c>
      <c r="AI57" s="472">
        <v>7.2921428571</v>
      </c>
      <c r="AJ57" s="472">
        <v>7.4114285714000001</v>
      </c>
      <c r="AK57" s="472">
        <v>6.7658571428999998</v>
      </c>
      <c r="AL57" s="472">
        <v>7.1765714286</v>
      </c>
      <c r="AM57" s="472">
        <v>7.1617142856999996</v>
      </c>
      <c r="AN57" s="472">
        <v>6.6514285714000003</v>
      </c>
      <c r="AO57" s="472">
        <v>7.4139999999999997</v>
      </c>
      <c r="AP57" s="472">
        <v>7.0225714286000001</v>
      </c>
      <c r="AQ57" s="472">
        <v>7.6597142856999998</v>
      </c>
      <c r="AR57" s="472">
        <v>7.4831428570999998</v>
      </c>
      <c r="AS57" s="472">
        <v>7.4104285713999998</v>
      </c>
      <c r="AT57" s="472">
        <v>7.6945714285999998</v>
      </c>
      <c r="AU57" s="472">
        <v>7.4050000000000002</v>
      </c>
      <c r="AV57" s="472">
        <v>7.5311428570999999</v>
      </c>
      <c r="AW57" s="472">
        <v>7.2525714285999996</v>
      </c>
      <c r="AX57" s="472">
        <v>7.5141428571000004</v>
      </c>
      <c r="AY57" s="472">
        <v>7.4967142857000004</v>
      </c>
      <c r="AZ57" s="472">
        <v>7.1101428570999996</v>
      </c>
      <c r="BA57" s="472">
        <v>7.6087285714000004</v>
      </c>
      <c r="BB57" s="472">
        <v>7.3711428570999997</v>
      </c>
      <c r="BC57" s="472">
        <v>7.6485714286000004</v>
      </c>
      <c r="BD57" s="764">
        <v>7.3421428570999998</v>
      </c>
      <c r="BE57" s="764">
        <v>7.6138032786999998</v>
      </c>
      <c r="BF57" s="764">
        <v>7.7690000000000001</v>
      </c>
      <c r="BG57" s="764">
        <v>7.3650000000000002</v>
      </c>
      <c r="BH57" s="478">
        <v>7.6597980000000003</v>
      </c>
      <c r="BI57" s="478">
        <v>7.3702719999999999</v>
      </c>
      <c r="BJ57" s="478">
        <v>7.7055300000000004</v>
      </c>
      <c r="BK57" s="478">
        <v>7.6840099999999998</v>
      </c>
      <c r="BL57" s="478">
        <v>7.151294</v>
      </c>
      <c r="BM57" s="478">
        <v>7.7761120000000004</v>
      </c>
      <c r="BN57" s="478">
        <v>7.6209680000000004</v>
      </c>
      <c r="BO57" s="478">
        <v>7.9653409999999996</v>
      </c>
      <c r="BP57" s="478">
        <v>7.7809980000000003</v>
      </c>
      <c r="BQ57" s="478">
        <v>7.8169899999999997</v>
      </c>
      <c r="BR57" s="478">
        <v>7.9334129999999998</v>
      </c>
      <c r="BS57" s="478">
        <v>7.8339629999999998</v>
      </c>
      <c r="BT57" s="478">
        <v>8.1256830000000004</v>
      </c>
      <c r="BU57" s="478">
        <v>7.8256759999999996</v>
      </c>
      <c r="BV57" s="478">
        <v>8.2077720000000003</v>
      </c>
    </row>
    <row r="58" spans="1:74" ht="11.1" customHeight="1" x14ac:dyDescent="0.2">
      <c r="A58" s="77"/>
      <c r="B58" s="100"/>
      <c r="C58" s="472"/>
      <c r="D58" s="472"/>
      <c r="E58" s="472"/>
      <c r="F58" s="472"/>
      <c r="G58" s="472"/>
      <c r="H58" s="472"/>
      <c r="I58" s="472"/>
      <c r="J58" s="472"/>
      <c r="K58" s="472"/>
      <c r="L58" s="472"/>
      <c r="M58" s="472"/>
      <c r="N58" s="472"/>
      <c r="O58" s="472"/>
      <c r="P58" s="472"/>
      <c r="Q58" s="472"/>
      <c r="R58" s="472"/>
      <c r="S58" s="472"/>
      <c r="T58" s="472"/>
      <c r="U58" s="472"/>
      <c r="V58" s="472"/>
      <c r="W58" s="472"/>
      <c r="X58" s="472"/>
      <c r="Y58" s="472"/>
      <c r="Z58" s="472"/>
      <c r="AA58" s="472"/>
      <c r="AB58" s="472"/>
      <c r="AC58" s="472"/>
      <c r="AD58" s="472"/>
      <c r="AE58" s="472"/>
      <c r="AF58" s="472"/>
      <c r="AG58" s="472"/>
      <c r="AH58" s="472"/>
      <c r="AI58" s="472"/>
      <c r="AJ58" s="472"/>
      <c r="AK58" s="472"/>
      <c r="AL58" s="472"/>
      <c r="AM58" s="472"/>
      <c r="AN58" s="472"/>
      <c r="AO58" s="472"/>
      <c r="AP58" s="472"/>
      <c r="AQ58" s="472"/>
      <c r="AR58" s="472"/>
      <c r="AS58" s="472"/>
      <c r="AT58" s="472"/>
      <c r="AU58" s="472"/>
      <c r="AV58" s="472"/>
      <c r="AW58" s="472"/>
      <c r="AX58" s="472"/>
      <c r="AY58" s="472"/>
      <c r="AZ58" s="472"/>
      <c r="BA58" s="472"/>
      <c r="BB58" s="472"/>
      <c r="BC58" s="472"/>
      <c r="BD58" s="764"/>
      <c r="BE58" s="764"/>
      <c r="BF58" s="764"/>
      <c r="BG58" s="764"/>
      <c r="BH58" s="478"/>
      <c r="BI58" s="478"/>
      <c r="BJ58" s="478"/>
      <c r="BK58" s="478"/>
      <c r="BL58" s="478"/>
      <c r="BM58" s="478"/>
      <c r="BN58" s="478"/>
      <c r="BO58" s="478"/>
      <c r="BP58" s="478"/>
      <c r="BQ58" s="478"/>
      <c r="BR58" s="478"/>
      <c r="BS58" s="478"/>
      <c r="BT58" s="478"/>
      <c r="BU58" s="478"/>
      <c r="BV58" s="478"/>
    </row>
    <row r="59" spans="1:74" ht="11.1" customHeight="1" x14ac:dyDescent="0.25">
      <c r="A59" s="77"/>
      <c r="B59" s="320" t="s">
        <v>1436</v>
      </c>
      <c r="C59" s="472"/>
      <c r="D59" s="472"/>
      <c r="E59" s="472"/>
      <c r="F59" s="472"/>
      <c r="G59" s="472"/>
      <c r="H59" s="472"/>
      <c r="I59" s="472"/>
      <c r="J59" s="472"/>
      <c r="K59" s="472"/>
      <c r="L59" s="472"/>
      <c r="M59" s="472"/>
      <c r="N59" s="472"/>
      <c r="O59" s="472"/>
      <c r="P59" s="472"/>
      <c r="Q59" s="472"/>
      <c r="R59" s="472"/>
      <c r="S59" s="472"/>
      <c r="T59" s="472"/>
      <c r="U59" s="472"/>
      <c r="V59" s="472"/>
      <c r="W59" s="472"/>
      <c r="X59" s="472"/>
      <c r="Y59" s="472"/>
      <c r="Z59" s="472"/>
      <c r="AA59" s="472"/>
      <c r="AB59" s="472"/>
      <c r="AC59" s="472"/>
      <c r="AD59" s="472"/>
      <c r="AE59" s="472"/>
      <c r="AF59" s="472"/>
      <c r="AG59" s="472"/>
      <c r="AH59" s="472"/>
      <c r="AI59" s="472"/>
      <c r="AJ59" s="472"/>
      <c r="AK59" s="472"/>
      <c r="AL59" s="472"/>
      <c r="AM59" s="472"/>
      <c r="AN59" s="472"/>
      <c r="AO59" s="472"/>
      <c r="AP59" s="472"/>
      <c r="AQ59" s="472"/>
      <c r="AR59" s="472"/>
      <c r="AS59" s="472"/>
      <c r="AT59" s="472"/>
      <c r="AU59" s="472"/>
      <c r="AV59" s="472"/>
      <c r="AW59" s="472"/>
      <c r="AX59" s="472"/>
      <c r="AY59" s="472"/>
      <c r="AZ59" s="472"/>
      <c r="BA59" s="472"/>
      <c r="BB59" s="472"/>
      <c r="BC59" s="472"/>
      <c r="BD59" s="764"/>
      <c r="BE59" s="764"/>
      <c r="BF59" s="764"/>
      <c r="BG59" s="764"/>
      <c r="BH59" s="478"/>
      <c r="BI59" s="478"/>
      <c r="BJ59" s="478"/>
      <c r="BK59" s="478"/>
      <c r="BL59" s="478"/>
      <c r="BM59" s="478"/>
      <c r="BN59" s="478"/>
      <c r="BO59" s="478"/>
      <c r="BP59" s="478"/>
      <c r="BQ59" s="478"/>
      <c r="BR59" s="478"/>
      <c r="BS59" s="478"/>
      <c r="BT59" s="478"/>
      <c r="BU59" s="478"/>
      <c r="BV59" s="478"/>
    </row>
    <row r="60" spans="1:74" s="320" customFormat="1" ht="11.1" customHeight="1" x14ac:dyDescent="0.2">
      <c r="A60" s="558" t="s">
        <v>547</v>
      </c>
      <c r="B60" s="886" t="s">
        <v>546</v>
      </c>
      <c r="C60" s="34">
        <v>450.60219569999998</v>
      </c>
      <c r="D60" s="34">
        <v>418.4695309</v>
      </c>
      <c r="E60" s="34">
        <v>387.84996210000003</v>
      </c>
      <c r="F60" s="34">
        <v>305.59581370000001</v>
      </c>
      <c r="G60" s="34">
        <v>317.75335619999998</v>
      </c>
      <c r="H60" s="34">
        <v>348.11981559999998</v>
      </c>
      <c r="I60" s="34">
        <v>404.02533970000002</v>
      </c>
      <c r="J60" s="34">
        <v>406.13413320000001</v>
      </c>
      <c r="K60" s="34">
        <v>364.23193839999999</v>
      </c>
      <c r="L60" s="34">
        <v>371.3910735</v>
      </c>
      <c r="M60" s="34">
        <v>372.87768460000001</v>
      </c>
      <c r="N60" s="34">
        <v>436.64229210000002</v>
      </c>
      <c r="O60" s="34">
        <v>449.62293140000003</v>
      </c>
      <c r="P60" s="34">
        <v>420.54996069999999</v>
      </c>
      <c r="Q60" s="34">
        <v>400.89118910000002</v>
      </c>
      <c r="R60" s="34">
        <v>369.00619640000002</v>
      </c>
      <c r="S60" s="34">
        <v>377.49315209999997</v>
      </c>
      <c r="T60" s="34">
        <v>404.98129599999999</v>
      </c>
      <c r="U60" s="34">
        <v>431.93493940000002</v>
      </c>
      <c r="V60" s="34">
        <v>437.9981267</v>
      </c>
      <c r="W60" s="34">
        <v>389.79940770000002</v>
      </c>
      <c r="X60" s="34">
        <v>389.21526699999998</v>
      </c>
      <c r="Y60" s="34">
        <v>404.31309429999999</v>
      </c>
      <c r="Z60" s="34">
        <v>430.1038696</v>
      </c>
      <c r="AA60" s="34">
        <v>475.8207979</v>
      </c>
      <c r="AB60" s="34">
        <v>420.5652116</v>
      </c>
      <c r="AC60" s="34">
        <v>416.72005209999998</v>
      </c>
      <c r="AD60" s="34">
        <v>372.982935</v>
      </c>
      <c r="AE60" s="34">
        <v>381.29078629999998</v>
      </c>
      <c r="AF60" s="34">
        <v>395.25389730000001</v>
      </c>
      <c r="AG60" s="34">
        <v>425.0011657</v>
      </c>
      <c r="AH60" s="34">
        <v>427.73709889999998</v>
      </c>
      <c r="AI60" s="34">
        <v>385.36386829999998</v>
      </c>
      <c r="AJ60" s="34">
        <v>382.1546343</v>
      </c>
      <c r="AK60" s="34">
        <v>403.64029269999997</v>
      </c>
      <c r="AL60" s="34">
        <v>452.26436319999999</v>
      </c>
      <c r="AM60" s="34">
        <v>433.85435189999998</v>
      </c>
      <c r="AN60" s="34">
        <v>388.13854750000002</v>
      </c>
      <c r="AO60" s="34">
        <v>417.14964090000001</v>
      </c>
      <c r="AP60" s="34">
        <v>362.57892650000002</v>
      </c>
      <c r="AQ60" s="34">
        <v>368.37063929999999</v>
      </c>
      <c r="AR60" s="34">
        <v>383.90440369999999</v>
      </c>
      <c r="AS60" s="34">
        <v>416.1154229</v>
      </c>
      <c r="AT60" s="34">
        <v>427.25336859999999</v>
      </c>
      <c r="AU60" s="34">
        <v>380.67538200000001</v>
      </c>
      <c r="AV60" s="34">
        <v>386.2719548</v>
      </c>
      <c r="AW60" s="34">
        <v>403.25492370000001</v>
      </c>
      <c r="AX60" s="34">
        <v>423.44089780000002</v>
      </c>
      <c r="AY60" s="34">
        <v>467.8389234</v>
      </c>
      <c r="AZ60" s="34">
        <v>387.7601315</v>
      </c>
      <c r="BA60" s="34">
        <v>383.82011510000001</v>
      </c>
      <c r="BB60" s="34">
        <v>358.85116870000002</v>
      </c>
      <c r="BC60" s="34">
        <v>374.8735547</v>
      </c>
      <c r="BD60" s="719">
        <v>381.18935540000001</v>
      </c>
      <c r="BE60" s="719">
        <v>416.30169999999998</v>
      </c>
      <c r="BF60" s="719">
        <v>418.50310000000002</v>
      </c>
      <c r="BG60" s="719">
        <v>375.14940000000001</v>
      </c>
      <c r="BH60" s="481">
        <v>378.74250000000001</v>
      </c>
      <c r="BI60" s="481">
        <v>393.38490000000002</v>
      </c>
      <c r="BJ60" s="481">
        <v>441.0573</v>
      </c>
      <c r="BK60" s="481">
        <v>464.70600000000002</v>
      </c>
      <c r="BL60" s="481">
        <v>391.42039999999997</v>
      </c>
      <c r="BM60" s="481">
        <v>395.66849999999999</v>
      </c>
      <c r="BN60" s="481">
        <v>354.09699999999998</v>
      </c>
      <c r="BO60" s="481">
        <v>367.8218</v>
      </c>
      <c r="BP60" s="481">
        <v>379.41910000000001</v>
      </c>
      <c r="BQ60" s="481">
        <v>418.63479999999998</v>
      </c>
      <c r="BR60" s="481">
        <v>422.76760000000002</v>
      </c>
      <c r="BS60" s="481">
        <v>379.89170000000001</v>
      </c>
      <c r="BT60" s="481">
        <v>385.78149999999999</v>
      </c>
      <c r="BU60" s="481">
        <v>390.82760000000002</v>
      </c>
      <c r="BV60" s="481">
        <v>442.66129999999998</v>
      </c>
    </row>
    <row r="61" spans="1:74" ht="11.1" customHeight="1" x14ac:dyDescent="0.2">
      <c r="A61" s="77" t="s">
        <v>463</v>
      </c>
      <c r="B61" s="562" t="s">
        <v>314</v>
      </c>
      <c r="C61" s="383">
        <v>194.23900180000001</v>
      </c>
      <c r="D61" s="383">
        <v>185.19959729999999</v>
      </c>
      <c r="E61" s="383">
        <v>178.72234850000001</v>
      </c>
      <c r="F61" s="383">
        <v>132.89016939999999</v>
      </c>
      <c r="G61" s="383">
        <v>149.82209599999999</v>
      </c>
      <c r="H61" s="383">
        <v>158.7972043</v>
      </c>
      <c r="I61" s="383">
        <v>172.98179719999999</v>
      </c>
      <c r="J61" s="383">
        <v>177.26757720000001</v>
      </c>
      <c r="K61" s="383">
        <v>170.2624218</v>
      </c>
      <c r="L61" s="383">
        <v>176.49068550000001</v>
      </c>
      <c r="M61" s="383">
        <v>170.29887170000001</v>
      </c>
      <c r="N61" s="383">
        <v>176.54990749999999</v>
      </c>
      <c r="O61" s="383">
        <v>177.7519216</v>
      </c>
      <c r="P61" s="383">
        <v>157.13468460000001</v>
      </c>
      <c r="Q61" s="383">
        <v>186.00796869999999</v>
      </c>
      <c r="R61" s="383">
        <v>183.36601110000001</v>
      </c>
      <c r="S61" s="383">
        <v>189.96734960000001</v>
      </c>
      <c r="T61" s="383">
        <v>188.52227429999999</v>
      </c>
      <c r="U61" s="383">
        <v>190.25366439999999</v>
      </c>
      <c r="V61" s="383">
        <v>195.765063</v>
      </c>
      <c r="W61" s="383">
        <v>185.6664054</v>
      </c>
      <c r="X61" s="383">
        <v>193.62798369999999</v>
      </c>
      <c r="Y61" s="383">
        <v>190.7930145</v>
      </c>
      <c r="Z61" s="383">
        <v>195.96676199999999</v>
      </c>
      <c r="AA61" s="383">
        <v>185.74809049999999</v>
      </c>
      <c r="AB61" s="383">
        <v>175.21441139999999</v>
      </c>
      <c r="AC61" s="383">
        <v>196.3015336</v>
      </c>
      <c r="AD61" s="383">
        <v>182.38847029999999</v>
      </c>
      <c r="AE61" s="383">
        <v>189.7999207</v>
      </c>
      <c r="AF61" s="383">
        <v>187.19802290000001</v>
      </c>
      <c r="AG61" s="383">
        <v>188.23256180000001</v>
      </c>
      <c r="AH61" s="383">
        <v>194.24970339999999</v>
      </c>
      <c r="AI61" s="383">
        <v>186.88200620000001</v>
      </c>
      <c r="AJ61" s="383">
        <v>190.0837315</v>
      </c>
      <c r="AK61" s="383">
        <v>187.77202679999999</v>
      </c>
      <c r="AL61" s="383">
        <v>186.3871225</v>
      </c>
      <c r="AM61" s="383">
        <v>183.32303709999999</v>
      </c>
      <c r="AN61" s="383">
        <v>172.457877</v>
      </c>
      <c r="AO61" s="383">
        <v>194.4951231</v>
      </c>
      <c r="AP61" s="383">
        <v>183.5651738</v>
      </c>
      <c r="AQ61" s="383">
        <v>190.3008389</v>
      </c>
      <c r="AR61" s="383">
        <v>188.9464567</v>
      </c>
      <c r="AS61" s="383">
        <v>185.12561149999999</v>
      </c>
      <c r="AT61" s="383">
        <v>196.82594940000001</v>
      </c>
      <c r="AU61" s="383">
        <v>184.08638160000001</v>
      </c>
      <c r="AV61" s="383">
        <v>194.16232149999999</v>
      </c>
      <c r="AW61" s="383">
        <v>190.02400650000001</v>
      </c>
      <c r="AX61" s="383">
        <v>187.5431045</v>
      </c>
      <c r="AY61" s="383">
        <v>183.9217822</v>
      </c>
      <c r="AZ61" s="383">
        <v>173.25936340000001</v>
      </c>
      <c r="BA61" s="383">
        <v>185.70080179999999</v>
      </c>
      <c r="BB61" s="383">
        <v>184.68980350000001</v>
      </c>
      <c r="BC61" s="383">
        <v>194.97102960000001</v>
      </c>
      <c r="BD61" s="691">
        <v>181.62686299999999</v>
      </c>
      <c r="BE61" s="691">
        <v>188.81649999999999</v>
      </c>
      <c r="BF61" s="691">
        <v>195.494</v>
      </c>
      <c r="BG61" s="691">
        <v>184.98990000000001</v>
      </c>
      <c r="BH61" s="394">
        <v>189.31399999999999</v>
      </c>
      <c r="BI61" s="394">
        <v>187.6397</v>
      </c>
      <c r="BJ61" s="394">
        <v>190.2662</v>
      </c>
      <c r="BK61" s="394">
        <v>187.48140000000001</v>
      </c>
      <c r="BL61" s="394">
        <v>170.54990000000001</v>
      </c>
      <c r="BM61" s="394">
        <v>191.8306</v>
      </c>
      <c r="BN61" s="394">
        <v>184.71360000000001</v>
      </c>
      <c r="BO61" s="394">
        <v>196.03380000000001</v>
      </c>
      <c r="BP61" s="394">
        <v>188.79920000000001</v>
      </c>
      <c r="BQ61" s="394">
        <v>191.3528</v>
      </c>
      <c r="BR61" s="394">
        <v>194.73070000000001</v>
      </c>
      <c r="BS61" s="394">
        <v>185.93889999999999</v>
      </c>
      <c r="BT61" s="394">
        <v>193.05170000000001</v>
      </c>
      <c r="BU61" s="394">
        <v>185.2483</v>
      </c>
      <c r="BV61" s="394">
        <v>191.04820000000001</v>
      </c>
    </row>
    <row r="62" spans="1:74" ht="11.1" customHeight="1" x14ac:dyDescent="0.2">
      <c r="A62" s="77" t="s">
        <v>464</v>
      </c>
      <c r="B62" s="562" t="s">
        <v>1046</v>
      </c>
      <c r="C62" s="383">
        <v>180.34251459999999</v>
      </c>
      <c r="D62" s="383">
        <v>165.9473256</v>
      </c>
      <c r="E62" s="383">
        <v>147.45953979999999</v>
      </c>
      <c r="F62" s="383">
        <v>122.32462959999999</v>
      </c>
      <c r="G62" s="383">
        <v>112.05017359999999</v>
      </c>
      <c r="H62" s="383">
        <v>115.22890870000001</v>
      </c>
      <c r="I62" s="383">
        <v>133.42298729999999</v>
      </c>
      <c r="J62" s="383">
        <v>129.87090370000001</v>
      </c>
      <c r="K62" s="383">
        <v>116.33255490000001</v>
      </c>
      <c r="L62" s="383">
        <v>125.2177429</v>
      </c>
      <c r="M62" s="383">
        <v>132.1356959</v>
      </c>
      <c r="N62" s="383">
        <v>172.6678837</v>
      </c>
      <c r="O62" s="383">
        <v>180.71110160000001</v>
      </c>
      <c r="P62" s="383">
        <v>167.87557140000001</v>
      </c>
      <c r="Q62" s="383">
        <v>142.74894</v>
      </c>
      <c r="R62" s="383">
        <v>122.5748123</v>
      </c>
      <c r="S62" s="383">
        <v>114.08245340000001</v>
      </c>
      <c r="T62" s="383">
        <v>121.009153</v>
      </c>
      <c r="U62" s="383">
        <v>130.5453938</v>
      </c>
      <c r="V62" s="383">
        <v>131.55077270000001</v>
      </c>
      <c r="W62" s="383">
        <v>115.3025416</v>
      </c>
      <c r="X62" s="383">
        <v>121.84666540000001</v>
      </c>
      <c r="Y62" s="383">
        <v>145.11575719999999</v>
      </c>
      <c r="Z62" s="383">
        <v>162.75669049999999</v>
      </c>
      <c r="AA62" s="383">
        <v>193.89926460000001</v>
      </c>
      <c r="AB62" s="383">
        <v>164.9649891</v>
      </c>
      <c r="AC62" s="383">
        <v>150.01239559999999</v>
      </c>
      <c r="AD62" s="383">
        <v>126.9465785</v>
      </c>
      <c r="AE62" s="383">
        <v>120.564435</v>
      </c>
      <c r="AF62" s="383">
        <v>124.82822059999999</v>
      </c>
      <c r="AG62" s="383">
        <v>139.69879950000001</v>
      </c>
      <c r="AH62" s="383">
        <v>138.37694389999999</v>
      </c>
      <c r="AI62" s="383">
        <v>123.5083693</v>
      </c>
      <c r="AJ62" s="383">
        <v>127.2174014</v>
      </c>
      <c r="AK62" s="383">
        <v>149.400149</v>
      </c>
      <c r="AL62" s="383">
        <v>182.72592839999999</v>
      </c>
      <c r="AM62" s="383">
        <v>178.7586527</v>
      </c>
      <c r="AN62" s="383">
        <v>159.49952429999999</v>
      </c>
      <c r="AO62" s="383">
        <v>162.9074578</v>
      </c>
      <c r="AP62" s="383">
        <v>130.54719779999999</v>
      </c>
      <c r="AQ62" s="383">
        <v>124.7679165</v>
      </c>
      <c r="AR62" s="383">
        <v>127.5449655</v>
      </c>
      <c r="AS62" s="383">
        <v>143.93043750000001</v>
      </c>
      <c r="AT62" s="383">
        <v>144.36888200000001</v>
      </c>
      <c r="AU62" s="383">
        <v>128.126406</v>
      </c>
      <c r="AV62" s="383">
        <v>131.5861908</v>
      </c>
      <c r="AW62" s="383">
        <v>152.5116108</v>
      </c>
      <c r="AX62" s="383">
        <v>171.37417769999999</v>
      </c>
      <c r="AY62" s="383">
        <v>200.22827989999999</v>
      </c>
      <c r="AZ62" s="383">
        <v>160.5961752</v>
      </c>
      <c r="BA62" s="383">
        <v>150.845226</v>
      </c>
      <c r="BB62" s="383">
        <v>129.1712479</v>
      </c>
      <c r="BC62" s="383">
        <v>125.48532779999999</v>
      </c>
      <c r="BD62" s="691">
        <v>131.04536469999999</v>
      </c>
      <c r="BE62" s="691">
        <v>144.68790000000001</v>
      </c>
      <c r="BF62" s="691">
        <v>146.06379999999999</v>
      </c>
      <c r="BG62" s="691">
        <v>128.3673</v>
      </c>
      <c r="BH62" s="394">
        <v>133.9853</v>
      </c>
      <c r="BI62" s="394">
        <v>149.0181</v>
      </c>
      <c r="BJ62" s="394">
        <v>178.1816</v>
      </c>
      <c r="BK62" s="394">
        <v>192.3434</v>
      </c>
      <c r="BL62" s="394">
        <v>160.17250000000001</v>
      </c>
      <c r="BM62" s="394">
        <v>154.91890000000001</v>
      </c>
      <c r="BN62" s="394">
        <v>129.33279999999999</v>
      </c>
      <c r="BO62" s="394">
        <v>122.0155</v>
      </c>
      <c r="BP62" s="394">
        <v>126.4392</v>
      </c>
      <c r="BQ62" s="394">
        <v>143.50360000000001</v>
      </c>
      <c r="BR62" s="394">
        <v>143.7456</v>
      </c>
      <c r="BS62" s="394">
        <v>126.72580000000001</v>
      </c>
      <c r="BT62" s="394">
        <v>134.0566</v>
      </c>
      <c r="BU62" s="394">
        <v>146.5752</v>
      </c>
      <c r="BV62" s="394">
        <v>175.8862</v>
      </c>
    </row>
    <row r="63" spans="1:74" s="885" customFormat="1" ht="11.1" customHeight="1" x14ac:dyDescent="0.2">
      <c r="A63" s="288" t="s">
        <v>160</v>
      </c>
      <c r="B63" s="887" t="s">
        <v>474</v>
      </c>
      <c r="C63" s="884">
        <v>75.091090660000006</v>
      </c>
      <c r="D63" s="884">
        <v>66.452992890000004</v>
      </c>
      <c r="E63" s="884">
        <v>60.738485099999998</v>
      </c>
      <c r="F63" s="884">
        <v>49.48141287</v>
      </c>
      <c r="G63" s="884">
        <v>54.951498010000002</v>
      </c>
      <c r="H63" s="884">
        <v>73.194100770000006</v>
      </c>
      <c r="I63" s="884">
        <v>96.690966509999996</v>
      </c>
      <c r="J63" s="884">
        <v>98.066063689999993</v>
      </c>
      <c r="K63" s="884">
        <v>76.737359760000004</v>
      </c>
      <c r="L63" s="884">
        <v>68.753056509999993</v>
      </c>
      <c r="M63" s="884">
        <v>69.543515069999998</v>
      </c>
      <c r="N63" s="884">
        <v>86.494912369999994</v>
      </c>
      <c r="O63" s="884">
        <v>90.138281509999999</v>
      </c>
      <c r="P63" s="884">
        <v>94.61694498</v>
      </c>
      <c r="Q63" s="884">
        <v>71.112653620000003</v>
      </c>
      <c r="R63" s="884">
        <v>62.07670203</v>
      </c>
      <c r="S63" s="884">
        <v>72.421722419999995</v>
      </c>
      <c r="T63" s="884">
        <v>94.461197729999995</v>
      </c>
      <c r="U63" s="884">
        <v>110.1142545</v>
      </c>
      <c r="V63" s="884">
        <v>109.6606642</v>
      </c>
      <c r="W63" s="884">
        <v>87.84178962</v>
      </c>
      <c r="X63" s="884">
        <v>72.718991220000007</v>
      </c>
      <c r="Y63" s="884">
        <v>67.415651539999999</v>
      </c>
      <c r="Z63" s="884">
        <v>70.358790350000007</v>
      </c>
      <c r="AA63" s="884">
        <v>95.539681630000004</v>
      </c>
      <c r="AB63" s="884">
        <v>79.81338169</v>
      </c>
      <c r="AC63" s="884">
        <v>69.77236173</v>
      </c>
      <c r="AD63" s="884">
        <v>63.034568899999996</v>
      </c>
      <c r="AE63" s="884">
        <v>70.292669380000007</v>
      </c>
      <c r="AF63" s="884">
        <v>82.614336539999996</v>
      </c>
      <c r="AG63" s="884">
        <v>96.436043220000002</v>
      </c>
      <c r="AH63" s="884">
        <v>94.47669028</v>
      </c>
      <c r="AI63" s="884">
        <v>74.360175499999997</v>
      </c>
      <c r="AJ63" s="884">
        <v>64.219740110000004</v>
      </c>
      <c r="AK63" s="884">
        <v>65.854799670000006</v>
      </c>
      <c r="AL63" s="884">
        <v>82.517551040000001</v>
      </c>
      <c r="AM63" s="884">
        <v>71.138900919999998</v>
      </c>
      <c r="AN63" s="884">
        <v>55.60871685</v>
      </c>
      <c r="AO63" s="884">
        <v>59.113298790000002</v>
      </c>
      <c r="AP63" s="884">
        <v>47.853237550000003</v>
      </c>
      <c r="AQ63" s="884">
        <v>52.668122820000001</v>
      </c>
      <c r="AR63" s="884">
        <v>66.799664140000004</v>
      </c>
      <c r="AS63" s="884">
        <v>86.425612709999996</v>
      </c>
      <c r="AT63" s="884">
        <v>85.424775960000005</v>
      </c>
      <c r="AU63" s="884">
        <v>67.849277139999998</v>
      </c>
      <c r="AV63" s="884">
        <v>59.889681260000003</v>
      </c>
      <c r="AW63" s="884">
        <v>60.105989090000001</v>
      </c>
      <c r="AX63" s="884">
        <v>63.889854370000002</v>
      </c>
      <c r="AY63" s="884">
        <v>83.056831729999999</v>
      </c>
      <c r="AZ63" s="884">
        <v>53.31333944</v>
      </c>
      <c r="BA63" s="884">
        <v>46.642057729999998</v>
      </c>
      <c r="BB63" s="884">
        <v>44.378475790000003</v>
      </c>
      <c r="BC63" s="884">
        <v>53.785167600000001</v>
      </c>
      <c r="BD63" s="736">
        <v>67.905486170000003</v>
      </c>
      <c r="BE63" s="736">
        <v>82.163520000000005</v>
      </c>
      <c r="BF63" s="736">
        <v>76.311589999999995</v>
      </c>
      <c r="BG63" s="736">
        <v>61.17886</v>
      </c>
      <c r="BH63" s="557">
        <v>54.80941</v>
      </c>
      <c r="BI63" s="557">
        <v>56.113770000000002</v>
      </c>
      <c r="BJ63" s="557">
        <v>71.97578</v>
      </c>
      <c r="BK63" s="557">
        <v>84.249070000000003</v>
      </c>
      <c r="BL63" s="557">
        <v>60.106749999999998</v>
      </c>
      <c r="BM63" s="557">
        <v>48.286990000000003</v>
      </c>
      <c r="BN63" s="557">
        <v>39.438969999999998</v>
      </c>
      <c r="BO63" s="557">
        <v>49.1404</v>
      </c>
      <c r="BP63" s="557">
        <v>63.56906</v>
      </c>
      <c r="BQ63" s="557">
        <v>83.144599999999997</v>
      </c>
      <c r="BR63" s="557">
        <v>83.657489999999996</v>
      </c>
      <c r="BS63" s="557">
        <v>66.613680000000002</v>
      </c>
      <c r="BT63" s="557">
        <v>58.039459999999998</v>
      </c>
      <c r="BU63" s="557">
        <v>58.390830000000001</v>
      </c>
      <c r="BV63" s="557">
        <v>75.093119999999999</v>
      </c>
    </row>
    <row r="64" spans="1:74" s="204" customFormat="1" ht="12" customHeight="1" x14ac:dyDescent="0.2">
      <c r="A64" s="203"/>
      <c r="B64" s="1117" t="s">
        <v>1502</v>
      </c>
      <c r="C64" s="1117"/>
      <c r="D64" s="1117"/>
      <c r="E64" s="1117"/>
      <c r="F64" s="1117"/>
      <c r="G64" s="1117"/>
      <c r="H64" s="1117"/>
      <c r="I64" s="1117"/>
      <c r="J64" s="1117"/>
      <c r="K64" s="1117"/>
      <c r="L64" s="1117"/>
      <c r="M64" s="1117"/>
      <c r="N64" s="1117"/>
      <c r="O64" s="1117"/>
      <c r="P64" s="1117"/>
      <c r="Q64" s="1117"/>
      <c r="R64" s="885"/>
      <c r="AY64" s="219"/>
      <c r="AZ64" s="219"/>
      <c r="BA64" s="219"/>
      <c r="BB64" s="219"/>
      <c r="BC64" s="219"/>
      <c r="BD64" s="830"/>
      <c r="BE64" s="830"/>
      <c r="BF64" s="830"/>
      <c r="BG64" s="830"/>
      <c r="BH64" s="219"/>
      <c r="BI64" s="219"/>
      <c r="BJ64" s="219"/>
    </row>
    <row r="65" spans="1:74" s="204" customFormat="1" ht="12" customHeight="1" x14ac:dyDescent="0.2">
      <c r="A65" s="203"/>
      <c r="B65" s="1117" t="s">
        <v>1503</v>
      </c>
      <c r="C65" s="1117"/>
      <c r="D65" s="1117"/>
      <c r="E65" s="1117"/>
      <c r="F65" s="1117"/>
      <c r="G65" s="1117"/>
      <c r="H65" s="1117"/>
      <c r="I65" s="1117"/>
      <c r="J65" s="1117"/>
      <c r="K65" s="1117"/>
      <c r="L65" s="1117"/>
      <c r="M65" s="1117"/>
      <c r="N65" s="1117"/>
      <c r="O65" s="1117"/>
      <c r="P65" s="1117"/>
      <c r="Q65" s="1117"/>
      <c r="R65" s="885"/>
      <c r="AY65" s="219"/>
      <c r="AZ65" s="219"/>
      <c r="BA65" s="219"/>
      <c r="BB65" s="219"/>
      <c r="BC65" s="219"/>
      <c r="BD65" s="831"/>
      <c r="BE65" s="831"/>
      <c r="BF65" s="831"/>
      <c r="BG65" s="830"/>
      <c r="BH65" s="219"/>
      <c r="BI65" s="219"/>
      <c r="BJ65" s="219"/>
    </row>
    <row r="66" spans="1:74" s="204" customFormat="1" ht="12" customHeight="1" x14ac:dyDescent="0.25">
      <c r="A66" s="203"/>
      <c r="B66" s="1117" t="s">
        <v>1504</v>
      </c>
      <c r="C66" s="994"/>
      <c r="D66" s="994"/>
      <c r="E66" s="994"/>
      <c r="F66" s="994"/>
      <c r="G66" s="994"/>
      <c r="H66" s="994"/>
      <c r="I66" s="994"/>
      <c r="J66" s="994"/>
      <c r="K66" s="994"/>
      <c r="L66" s="994"/>
      <c r="M66" s="994"/>
      <c r="N66" s="994"/>
      <c r="O66" s="994"/>
      <c r="P66" s="994"/>
      <c r="Q66" s="994"/>
      <c r="R66" s="885"/>
      <c r="AY66" s="219"/>
      <c r="AZ66" s="219"/>
      <c r="BA66" s="219"/>
      <c r="BB66" s="219"/>
      <c r="BC66" s="219"/>
      <c r="BD66" s="831"/>
      <c r="BE66" s="831"/>
      <c r="BF66" s="831"/>
      <c r="BG66" s="830"/>
      <c r="BH66" s="219"/>
      <c r="BI66" s="219"/>
      <c r="BJ66" s="219"/>
    </row>
    <row r="67" spans="1:74" s="327" customFormat="1" ht="12" customHeight="1" x14ac:dyDescent="0.3">
      <c r="A67" s="329"/>
      <c r="B67" s="906" t="s">
        <v>830</v>
      </c>
      <c r="C67" s="906"/>
      <c r="D67" s="906"/>
      <c r="E67" s="906"/>
      <c r="F67" s="906"/>
      <c r="G67" s="906"/>
      <c r="H67" s="907"/>
      <c r="I67" s="906"/>
      <c r="J67" s="906"/>
      <c r="K67" s="906"/>
      <c r="L67" s="906"/>
      <c r="M67" s="906"/>
      <c r="N67" s="906"/>
      <c r="O67" s="906"/>
      <c r="P67" s="906"/>
      <c r="Q67" s="906"/>
      <c r="R67" s="908"/>
      <c r="S67" s="340"/>
      <c r="T67" s="340"/>
      <c r="U67" s="340"/>
      <c r="V67" s="340"/>
      <c r="W67" s="340"/>
      <c r="X67" s="340"/>
      <c r="Y67" s="340"/>
      <c r="Z67" s="340"/>
      <c r="AA67" s="340"/>
      <c r="AB67" s="340"/>
      <c r="AC67" s="341"/>
      <c r="AD67" s="341"/>
      <c r="AE67" s="341"/>
      <c r="AF67" s="341"/>
      <c r="AG67" s="341"/>
      <c r="AH67" s="341"/>
      <c r="AI67" s="341"/>
      <c r="AJ67" s="341"/>
      <c r="AK67" s="341"/>
      <c r="AL67" s="341"/>
      <c r="AM67" s="341"/>
      <c r="AN67" s="341"/>
      <c r="AO67" s="341"/>
      <c r="AP67" s="341"/>
      <c r="AQ67" s="341"/>
      <c r="AR67" s="341"/>
      <c r="AS67" s="341"/>
      <c r="AT67" s="341"/>
      <c r="AU67" s="341"/>
      <c r="AV67" s="341"/>
      <c r="AW67" s="341"/>
      <c r="AX67" s="341"/>
      <c r="AY67" s="341"/>
      <c r="AZ67" s="341"/>
      <c r="BA67" s="341"/>
      <c r="BB67" s="341"/>
      <c r="BC67" s="341"/>
      <c r="BD67" s="807"/>
      <c r="BE67" s="807"/>
      <c r="BF67" s="807"/>
      <c r="BG67" s="807"/>
      <c r="BH67" s="341"/>
      <c r="BI67" s="341"/>
      <c r="BJ67" s="341"/>
      <c r="BK67" s="341"/>
      <c r="BL67" s="341"/>
      <c r="BM67" s="341"/>
      <c r="BN67" s="341"/>
      <c r="BO67" s="341"/>
      <c r="BP67" s="341"/>
      <c r="BQ67" s="341"/>
      <c r="BR67" s="341"/>
      <c r="BS67" s="341"/>
      <c r="BT67" s="341"/>
      <c r="BU67" s="341"/>
      <c r="BV67" s="341"/>
    </row>
    <row r="68" spans="1:74" s="204" customFormat="1" ht="12" customHeight="1" x14ac:dyDescent="0.25">
      <c r="A68" s="203"/>
      <c r="B68" s="1006" t="str">
        <f>Dates!$G$2</f>
        <v>EIA completed modeling and analysis for this report on Thursday, October 3, 2024.</v>
      </c>
      <c r="C68" s="1007"/>
      <c r="D68" s="1007"/>
      <c r="E68" s="1007"/>
      <c r="F68" s="1007"/>
      <c r="G68" s="1007"/>
      <c r="H68" s="1007"/>
      <c r="I68" s="1007"/>
      <c r="J68" s="1007"/>
      <c r="K68" s="1007"/>
      <c r="L68" s="1007"/>
      <c r="M68" s="1007"/>
      <c r="N68" s="1007"/>
      <c r="O68" s="1007"/>
      <c r="P68" s="1007"/>
      <c r="Q68" s="1007"/>
      <c r="R68" s="909"/>
      <c r="AY68" s="219"/>
      <c r="AZ68" s="219"/>
      <c r="BA68" s="219"/>
      <c r="BB68" s="219"/>
      <c r="BC68" s="219"/>
      <c r="BD68" s="831"/>
      <c r="BE68" s="831"/>
      <c r="BF68" s="831"/>
      <c r="BG68" s="830"/>
      <c r="BH68" s="219"/>
      <c r="BI68" s="219"/>
      <c r="BJ68" s="219"/>
    </row>
    <row r="69" spans="1:74" s="204" customFormat="1" ht="12" customHeight="1" x14ac:dyDescent="0.25">
      <c r="A69" s="203"/>
      <c r="B69" s="1005" t="s">
        <v>483</v>
      </c>
      <c r="C69" s="998"/>
      <c r="D69" s="998"/>
      <c r="E69" s="998"/>
      <c r="F69" s="998"/>
      <c r="G69" s="998"/>
      <c r="H69" s="998"/>
      <c r="I69" s="998"/>
      <c r="J69" s="998"/>
      <c r="K69" s="998"/>
      <c r="L69" s="998"/>
      <c r="M69" s="998"/>
      <c r="N69" s="998"/>
      <c r="O69" s="998"/>
      <c r="P69" s="998"/>
      <c r="Q69" s="998"/>
      <c r="R69" s="885"/>
      <c r="AY69" s="219"/>
      <c r="AZ69" s="219"/>
      <c r="BA69" s="219"/>
      <c r="BB69" s="219"/>
      <c r="BC69" s="219"/>
      <c r="BD69" s="831"/>
      <c r="BE69" s="831"/>
      <c r="BF69" s="831"/>
      <c r="BG69" s="830"/>
      <c r="BH69" s="219"/>
      <c r="BI69" s="219"/>
      <c r="BJ69" s="219"/>
    </row>
    <row r="70" spans="1:74" s="204" customFormat="1" ht="12" customHeight="1" x14ac:dyDescent="0.25">
      <c r="A70" s="203"/>
      <c r="B70" s="915" t="s">
        <v>491</v>
      </c>
      <c r="C70" s="349"/>
      <c r="D70" s="349"/>
      <c r="E70" s="349"/>
      <c r="F70" s="349"/>
      <c r="G70" s="349"/>
      <c r="H70" s="939"/>
      <c r="I70" s="349"/>
      <c r="J70" s="349"/>
      <c r="K70" s="349"/>
      <c r="L70" s="349"/>
      <c r="M70" s="349"/>
      <c r="N70" s="349"/>
      <c r="O70" s="349"/>
      <c r="P70" s="349"/>
      <c r="Q70" s="349"/>
      <c r="R70" s="885"/>
      <c r="AY70" s="219"/>
      <c r="AZ70" s="219"/>
      <c r="BA70" s="219"/>
      <c r="BB70" s="219"/>
      <c r="BC70" s="219"/>
      <c r="BD70" s="831"/>
      <c r="BE70" s="831"/>
      <c r="BF70" s="831"/>
      <c r="BG70" s="830"/>
      <c r="BH70" s="219"/>
      <c r="BI70" s="219"/>
      <c r="BJ70" s="219"/>
    </row>
    <row r="71" spans="1:74" s="204" customFormat="1" ht="12" customHeight="1" x14ac:dyDescent="0.25">
      <c r="A71" s="203"/>
      <c r="B71" s="997" t="s">
        <v>1452</v>
      </c>
      <c r="C71" s="998"/>
      <c r="D71" s="998"/>
      <c r="E71" s="998"/>
      <c r="F71" s="998"/>
      <c r="G71" s="998"/>
      <c r="H71" s="998"/>
      <c r="I71" s="998"/>
      <c r="J71" s="998"/>
      <c r="K71" s="998"/>
      <c r="L71" s="998"/>
      <c r="M71" s="998"/>
      <c r="N71" s="998"/>
      <c r="O71" s="998"/>
      <c r="P71" s="998"/>
      <c r="Q71" s="998"/>
      <c r="R71" s="885"/>
      <c r="AY71" s="219"/>
      <c r="AZ71" s="219"/>
      <c r="BA71" s="219"/>
      <c r="BB71" s="219"/>
      <c r="BC71" s="219"/>
      <c r="BD71" s="831"/>
      <c r="BE71" s="831"/>
      <c r="BF71" s="831"/>
      <c r="BG71" s="830"/>
      <c r="BH71" s="219"/>
      <c r="BI71" s="219"/>
      <c r="BJ71" s="219"/>
    </row>
    <row r="72" spans="1:74" s="204" customFormat="1" ht="12" customHeight="1" x14ac:dyDescent="0.2">
      <c r="A72" s="203"/>
      <c r="B72" s="986" t="s">
        <v>844</v>
      </c>
      <c r="C72" s="986"/>
      <c r="D72" s="986"/>
      <c r="E72" s="986"/>
      <c r="F72" s="986"/>
      <c r="G72" s="986"/>
      <c r="H72" s="986"/>
      <c r="I72" s="986"/>
      <c r="J72" s="986"/>
      <c r="K72" s="986"/>
      <c r="L72" s="986"/>
      <c r="M72" s="986"/>
      <c r="N72" s="986"/>
      <c r="O72" s="986"/>
      <c r="P72" s="986"/>
      <c r="Q72" s="986"/>
      <c r="R72" s="986"/>
      <c r="AY72" s="219"/>
      <c r="AZ72" s="219"/>
      <c r="BA72" s="219"/>
      <c r="BB72" s="219"/>
      <c r="BC72" s="219"/>
      <c r="BD72" s="831"/>
      <c r="BE72" s="831"/>
      <c r="BF72" s="831"/>
      <c r="BG72" s="830"/>
      <c r="BH72" s="219"/>
      <c r="BI72" s="219"/>
      <c r="BJ72" s="219"/>
    </row>
    <row r="73" spans="1:74" s="204" customFormat="1" ht="12" customHeight="1" x14ac:dyDescent="0.25">
      <c r="A73" s="203"/>
      <c r="B73" s="992" t="s">
        <v>1501</v>
      </c>
      <c r="C73" s="993"/>
      <c r="D73" s="993"/>
      <c r="E73" s="993"/>
      <c r="F73" s="993"/>
      <c r="G73" s="993"/>
      <c r="H73" s="993"/>
      <c r="I73" s="993"/>
      <c r="J73" s="993"/>
      <c r="K73" s="993"/>
      <c r="L73" s="993"/>
      <c r="M73" s="993"/>
      <c r="N73" s="993"/>
      <c r="O73" s="993"/>
      <c r="P73" s="993"/>
      <c r="Q73" s="994"/>
      <c r="R73" s="885"/>
      <c r="AY73" s="219"/>
      <c r="AZ73" s="219"/>
      <c r="BA73" s="219"/>
      <c r="BB73" s="219"/>
      <c r="BC73" s="219"/>
      <c r="BD73" s="831"/>
      <c r="BE73" s="831"/>
      <c r="BF73" s="831"/>
      <c r="BG73" s="830"/>
      <c r="BH73" s="219"/>
      <c r="BI73" s="219"/>
      <c r="BJ73" s="219"/>
    </row>
    <row r="74" spans="1:74" s="204" customFormat="1" ht="12" customHeight="1" x14ac:dyDescent="0.25">
      <c r="A74" s="203"/>
      <c r="B74" s="992" t="s">
        <v>494</v>
      </c>
      <c r="C74" s="994"/>
      <c r="D74" s="994"/>
      <c r="E74" s="994"/>
      <c r="F74" s="994"/>
      <c r="G74" s="994"/>
      <c r="H74" s="994"/>
      <c r="I74" s="994"/>
      <c r="J74" s="994"/>
      <c r="K74" s="994"/>
      <c r="L74" s="994"/>
      <c r="M74" s="994"/>
      <c r="N74" s="994"/>
      <c r="O74" s="994"/>
      <c r="P74" s="994"/>
      <c r="Q74" s="994"/>
      <c r="R74" s="885"/>
      <c r="AY74" s="219"/>
      <c r="AZ74" s="219"/>
      <c r="BA74" s="219"/>
      <c r="BB74" s="219"/>
      <c r="BC74" s="219"/>
      <c r="BD74" s="831"/>
      <c r="BE74" s="831"/>
      <c r="BF74" s="831"/>
      <c r="BG74" s="830"/>
      <c r="BH74" s="219"/>
      <c r="BI74" s="219"/>
      <c r="BJ74" s="219"/>
    </row>
    <row r="75" spans="1:74" s="204" customFormat="1" ht="12" customHeight="1" x14ac:dyDescent="0.25">
      <c r="A75" s="203"/>
      <c r="B75" s="996" t="s">
        <v>1454</v>
      </c>
      <c r="C75" s="994"/>
      <c r="D75" s="994"/>
      <c r="E75" s="994"/>
      <c r="F75" s="994"/>
      <c r="G75" s="994"/>
      <c r="H75" s="994"/>
      <c r="I75" s="994"/>
      <c r="J75" s="994"/>
      <c r="K75" s="994"/>
      <c r="L75" s="994"/>
      <c r="M75" s="994"/>
      <c r="N75" s="994"/>
      <c r="O75" s="994"/>
      <c r="P75" s="994"/>
      <c r="Q75" s="994"/>
      <c r="R75" s="885"/>
      <c r="AY75" s="219"/>
      <c r="AZ75" s="219"/>
      <c r="BA75" s="219"/>
      <c r="BB75" s="219"/>
      <c r="BC75" s="219"/>
      <c r="BD75" s="831"/>
      <c r="BE75" s="831"/>
      <c r="BF75" s="831"/>
      <c r="BG75" s="830"/>
      <c r="BH75" s="219"/>
      <c r="BI75" s="219"/>
      <c r="BJ75" s="219"/>
    </row>
    <row r="76" spans="1:74" x14ac:dyDescent="0.2">
      <c r="BK76" s="137"/>
      <c r="BL76" s="137"/>
      <c r="BM76" s="137"/>
      <c r="BN76" s="137"/>
      <c r="BO76" s="137"/>
      <c r="BP76" s="137"/>
      <c r="BQ76" s="137"/>
      <c r="BR76" s="137"/>
      <c r="BS76" s="137"/>
      <c r="BT76" s="137"/>
      <c r="BU76" s="137"/>
      <c r="BV76" s="137"/>
    </row>
    <row r="77" spans="1:74" x14ac:dyDescent="0.2">
      <c r="BK77" s="137"/>
      <c r="BL77" s="137"/>
      <c r="BM77" s="137"/>
      <c r="BN77" s="137"/>
      <c r="BO77" s="137"/>
      <c r="BP77" s="137"/>
      <c r="BQ77" s="137"/>
      <c r="BR77" s="137"/>
      <c r="BS77" s="137"/>
      <c r="BT77" s="137"/>
      <c r="BU77" s="137"/>
      <c r="BV77" s="137"/>
    </row>
    <row r="78" spans="1:74" x14ac:dyDescent="0.2">
      <c r="BK78" s="137"/>
      <c r="BL78" s="137"/>
      <c r="BM78" s="137"/>
      <c r="BN78" s="137"/>
      <c r="BO78" s="137"/>
      <c r="BP78" s="137"/>
      <c r="BQ78" s="137"/>
      <c r="BR78" s="137"/>
      <c r="BS78" s="137"/>
      <c r="BT78" s="137"/>
      <c r="BU78" s="137"/>
      <c r="BV78" s="137"/>
    </row>
    <row r="79" spans="1:74" x14ac:dyDescent="0.2">
      <c r="BK79" s="137"/>
      <c r="BL79" s="137"/>
      <c r="BM79" s="137"/>
      <c r="BN79" s="137"/>
      <c r="BO79" s="137"/>
      <c r="BP79" s="137"/>
      <c r="BQ79" s="137"/>
      <c r="BR79" s="137"/>
      <c r="BS79" s="137"/>
      <c r="BT79" s="137"/>
      <c r="BU79" s="137"/>
      <c r="BV79" s="137"/>
    </row>
    <row r="80" spans="1:74" x14ac:dyDescent="0.2">
      <c r="BK80" s="137"/>
      <c r="BL80" s="137"/>
      <c r="BM80" s="137"/>
      <c r="BN80" s="137"/>
      <c r="BO80" s="137"/>
      <c r="BP80" s="137"/>
      <c r="BQ80" s="137"/>
      <c r="BR80" s="137"/>
      <c r="BS80" s="137"/>
      <c r="BT80" s="137"/>
      <c r="BU80" s="137"/>
      <c r="BV80" s="137"/>
    </row>
    <row r="81" spans="63:74" x14ac:dyDescent="0.2">
      <c r="BK81" s="137"/>
      <c r="BL81" s="137"/>
      <c r="BM81" s="137"/>
      <c r="BN81" s="137"/>
      <c r="BO81" s="137"/>
      <c r="BP81" s="137"/>
      <c r="BQ81" s="137"/>
      <c r="BR81" s="137"/>
      <c r="BS81" s="137"/>
      <c r="BT81" s="137"/>
      <c r="BU81" s="137"/>
      <c r="BV81" s="137"/>
    </row>
    <row r="82" spans="63:74" x14ac:dyDescent="0.2">
      <c r="BK82" s="137"/>
      <c r="BL82" s="137"/>
      <c r="BM82" s="137"/>
      <c r="BN82" s="137"/>
      <c r="BO82" s="137"/>
      <c r="BP82" s="137"/>
      <c r="BQ82" s="137"/>
      <c r="BR82" s="137"/>
      <c r="BS82" s="137"/>
      <c r="BT82" s="137"/>
      <c r="BU82" s="137"/>
      <c r="BV82" s="137"/>
    </row>
    <row r="83" spans="63:74" x14ac:dyDescent="0.2">
      <c r="BK83" s="137"/>
      <c r="BL83" s="137"/>
      <c r="BM83" s="137"/>
      <c r="BN83" s="137"/>
      <c r="BO83" s="137"/>
      <c r="BP83" s="137"/>
      <c r="BQ83" s="137"/>
      <c r="BR83" s="137"/>
      <c r="BS83" s="137"/>
      <c r="BT83" s="137"/>
      <c r="BU83" s="137"/>
      <c r="BV83" s="137"/>
    </row>
    <row r="84" spans="63:74" x14ac:dyDescent="0.2">
      <c r="BK84" s="137"/>
      <c r="BL84" s="137"/>
      <c r="BM84" s="137"/>
      <c r="BN84" s="137"/>
      <c r="BO84" s="137"/>
      <c r="BP84" s="137"/>
      <c r="BQ84" s="137"/>
      <c r="BR84" s="137"/>
      <c r="BS84" s="137"/>
      <c r="BT84" s="137"/>
      <c r="BU84" s="137"/>
      <c r="BV84" s="137"/>
    </row>
    <row r="85" spans="63:74" x14ac:dyDescent="0.2">
      <c r="BK85" s="137"/>
      <c r="BL85" s="137"/>
      <c r="BM85" s="137"/>
      <c r="BN85" s="137"/>
      <c r="BO85" s="137"/>
      <c r="BP85" s="137"/>
      <c r="BQ85" s="137"/>
      <c r="BR85" s="137"/>
      <c r="BS85" s="137"/>
      <c r="BT85" s="137"/>
      <c r="BU85" s="137"/>
      <c r="BV85" s="137"/>
    </row>
    <row r="86" spans="63:74" x14ac:dyDescent="0.2">
      <c r="BK86" s="137"/>
      <c r="BL86" s="137"/>
      <c r="BM86" s="137"/>
      <c r="BN86" s="137"/>
      <c r="BO86" s="137"/>
      <c r="BP86" s="137"/>
      <c r="BQ86" s="137"/>
      <c r="BR86" s="137"/>
      <c r="BS86" s="137"/>
      <c r="BT86" s="137"/>
      <c r="BU86" s="137"/>
      <c r="BV86" s="137"/>
    </row>
    <row r="87" spans="63:74" x14ac:dyDescent="0.2">
      <c r="BK87" s="137"/>
      <c r="BL87" s="137"/>
      <c r="BM87" s="137"/>
      <c r="BN87" s="137"/>
      <c r="BO87" s="137"/>
      <c r="BP87" s="137"/>
      <c r="BQ87" s="137"/>
      <c r="BR87" s="137"/>
      <c r="BS87" s="137"/>
      <c r="BT87" s="137"/>
      <c r="BU87" s="137"/>
      <c r="BV87" s="137"/>
    </row>
    <row r="88" spans="63:74" x14ac:dyDescent="0.2">
      <c r="BK88" s="137"/>
      <c r="BL88" s="137"/>
      <c r="BM88" s="137"/>
      <c r="BN88" s="137"/>
      <c r="BO88" s="137"/>
      <c r="BP88" s="137"/>
      <c r="BQ88" s="137"/>
      <c r="BR88" s="137"/>
      <c r="BS88" s="137"/>
      <c r="BT88" s="137"/>
      <c r="BU88" s="137"/>
      <c r="BV88" s="137"/>
    </row>
    <row r="89" spans="63:74" x14ac:dyDescent="0.2">
      <c r="BK89" s="137"/>
      <c r="BL89" s="137"/>
      <c r="BM89" s="137"/>
      <c r="BN89" s="137"/>
      <c r="BO89" s="137"/>
      <c r="BP89" s="137"/>
      <c r="BQ89" s="137"/>
      <c r="BR89" s="137"/>
      <c r="BS89" s="137"/>
      <c r="BT89" s="137"/>
      <c r="BU89" s="137"/>
      <c r="BV89" s="137"/>
    </row>
    <row r="90" spans="63:74" x14ac:dyDescent="0.2">
      <c r="BK90" s="137"/>
      <c r="BL90" s="137"/>
      <c r="BM90" s="137"/>
      <c r="BN90" s="137"/>
      <c r="BO90" s="137"/>
      <c r="BP90" s="137"/>
      <c r="BQ90" s="137"/>
      <c r="BR90" s="137"/>
      <c r="BS90" s="137"/>
      <c r="BT90" s="137"/>
      <c r="BU90" s="137"/>
      <c r="BV90" s="137"/>
    </row>
    <row r="91" spans="63:74" x14ac:dyDescent="0.2">
      <c r="BK91" s="137"/>
      <c r="BL91" s="137"/>
      <c r="BM91" s="137"/>
      <c r="BN91" s="137"/>
      <c r="BO91" s="137"/>
      <c r="BP91" s="137"/>
      <c r="BQ91" s="137"/>
      <c r="BR91" s="137"/>
      <c r="BS91" s="137"/>
      <c r="BT91" s="137"/>
      <c r="BU91" s="137"/>
      <c r="BV91" s="137"/>
    </row>
    <row r="92" spans="63:74" x14ac:dyDescent="0.2">
      <c r="BK92" s="137"/>
      <c r="BL92" s="137"/>
      <c r="BM92" s="137"/>
      <c r="BN92" s="137"/>
      <c r="BO92" s="137"/>
      <c r="BP92" s="137"/>
      <c r="BQ92" s="137"/>
      <c r="BR92" s="137"/>
      <c r="BS92" s="137"/>
      <c r="BT92" s="137"/>
      <c r="BU92" s="137"/>
      <c r="BV92" s="137"/>
    </row>
    <row r="93" spans="63:74" x14ac:dyDescent="0.2">
      <c r="BK93" s="137"/>
      <c r="BL93" s="137"/>
      <c r="BM93" s="137"/>
      <c r="BN93" s="137"/>
      <c r="BO93" s="137"/>
      <c r="BP93" s="137"/>
      <c r="BQ93" s="137"/>
      <c r="BR93" s="137"/>
      <c r="BS93" s="137"/>
      <c r="BT93" s="137"/>
      <c r="BU93" s="137"/>
      <c r="BV93" s="137"/>
    </row>
    <row r="94" spans="63:74" x14ac:dyDescent="0.2">
      <c r="BK94" s="137"/>
      <c r="BL94" s="137"/>
      <c r="BM94" s="137"/>
      <c r="BN94" s="137"/>
      <c r="BO94" s="137"/>
      <c r="BP94" s="137"/>
      <c r="BQ94" s="137"/>
      <c r="BR94" s="137"/>
      <c r="BS94" s="137"/>
      <c r="BT94" s="137"/>
      <c r="BU94" s="137"/>
      <c r="BV94" s="137"/>
    </row>
    <row r="95" spans="63:74" x14ac:dyDescent="0.2">
      <c r="BK95" s="137"/>
      <c r="BL95" s="137"/>
      <c r="BM95" s="137"/>
      <c r="BN95" s="137"/>
      <c r="BO95" s="137"/>
      <c r="BP95" s="137"/>
      <c r="BQ95" s="137"/>
      <c r="BR95" s="137"/>
      <c r="BS95" s="137"/>
      <c r="BT95" s="137"/>
      <c r="BU95" s="137"/>
      <c r="BV95" s="137"/>
    </row>
    <row r="96" spans="63:74" x14ac:dyDescent="0.2">
      <c r="BK96" s="137"/>
      <c r="BL96" s="137"/>
      <c r="BM96" s="137"/>
      <c r="BN96" s="137"/>
      <c r="BO96" s="137"/>
      <c r="BP96" s="137"/>
      <c r="BQ96" s="137"/>
      <c r="BR96" s="137"/>
      <c r="BS96" s="137"/>
      <c r="BT96" s="137"/>
      <c r="BU96" s="137"/>
      <c r="BV96" s="137"/>
    </row>
    <row r="97" spans="63:74" x14ac:dyDescent="0.2">
      <c r="BK97" s="137"/>
      <c r="BL97" s="137"/>
      <c r="BM97" s="137"/>
      <c r="BN97" s="137"/>
      <c r="BO97" s="137"/>
      <c r="BP97" s="137"/>
      <c r="BQ97" s="137"/>
      <c r="BR97" s="137"/>
      <c r="BS97" s="137"/>
      <c r="BT97" s="137"/>
      <c r="BU97" s="137"/>
      <c r="BV97" s="137"/>
    </row>
    <row r="98" spans="63:74" x14ac:dyDescent="0.2">
      <c r="BK98" s="137"/>
      <c r="BL98" s="137"/>
      <c r="BM98" s="137"/>
      <c r="BN98" s="137"/>
      <c r="BO98" s="137"/>
      <c r="BP98" s="137"/>
      <c r="BQ98" s="137"/>
      <c r="BR98" s="137"/>
      <c r="BS98" s="137"/>
      <c r="BT98" s="137"/>
      <c r="BU98" s="137"/>
      <c r="BV98" s="137"/>
    </row>
    <row r="99" spans="63:74" x14ac:dyDescent="0.2">
      <c r="BK99" s="137"/>
      <c r="BL99" s="137"/>
      <c r="BM99" s="137"/>
      <c r="BN99" s="137"/>
      <c r="BO99" s="137"/>
      <c r="BP99" s="137"/>
      <c r="BQ99" s="137"/>
      <c r="BR99" s="137"/>
      <c r="BS99" s="137"/>
      <c r="BT99" s="137"/>
      <c r="BU99" s="137"/>
      <c r="BV99" s="137"/>
    </row>
    <row r="100" spans="63:74" x14ac:dyDescent="0.2">
      <c r="BK100" s="137"/>
      <c r="BL100" s="137"/>
      <c r="BM100" s="137"/>
      <c r="BN100" s="137"/>
      <c r="BO100" s="137"/>
      <c r="BP100" s="137"/>
      <c r="BQ100" s="137"/>
      <c r="BR100" s="137"/>
      <c r="BS100" s="137"/>
      <c r="BT100" s="137"/>
      <c r="BU100" s="137"/>
      <c r="BV100" s="137"/>
    </row>
    <row r="101" spans="63:74" x14ac:dyDescent="0.2">
      <c r="BK101" s="137"/>
      <c r="BL101" s="137"/>
      <c r="BM101" s="137"/>
      <c r="BN101" s="137"/>
      <c r="BO101" s="137"/>
      <c r="BP101" s="137"/>
      <c r="BQ101" s="137"/>
      <c r="BR101" s="137"/>
      <c r="BS101" s="137"/>
      <c r="BT101" s="137"/>
      <c r="BU101" s="137"/>
      <c r="BV101" s="137"/>
    </row>
    <row r="102" spans="63:74" x14ac:dyDescent="0.2">
      <c r="BK102" s="137"/>
      <c r="BL102" s="137"/>
      <c r="BM102" s="137"/>
      <c r="BN102" s="137"/>
      <c r="BO102" s="137"/>
      <c r="BP102" s="137"/>
      <c r="BQ102" s="137"/>
      <c r="BR102" s="137"/>
      <c r="BS102" s="137"/>
      <c r="BT102" s="137"/>
      <c r="BU102" s="137"/>
      <c r="BV102" s="137"/>
    </row>
    <row r="103" spans="63:74" x14ac:dyDescent="0.2">
      <c r="BK103" s="137"/>
      <c r="BL103" s="137"/>
      <c r="BM103" s="137"/>
      <c r="BN103" s="137"/>
      <c r="BO103" s="137"/>
      <c r="BP103" s="137"/>
      <c r="BQ103" s="137"/>
      <c r="BR103" s="137"/>
      <c r="BS103" s="137"/>
      <c r="BT103" s="137"/>
      <c r="BU103" s="137"/>
      <c r="BV103" s="137"/>
    </row>
    <row r="104" spans="63:74" x14ac:dyDescent="0.2">
      <c r="BK104" s="137"/>
      <c r="BL104" s="137"/>
      <c r="BM104" s="137"/>
      <c r="BN104" s="137"/>
      <c r="BO104" s="137"/>
      <c r="BP104" s="137"/>
      <c r="BQ104" s="137"/>
      <c r="BR104" s="137"/>
      <c r="BS104" s="137"/>
      <c r="BT104" s="137"/>
      <c r="BU104" s="137"/>
      <c r="BV104" s="137"/>
    </row>
    <row r="105" spans="63:74" x14ac:dyDescent="0.2">
      <c r="BK105" s="137"/>
      <c r="BL105" s="137"/>
      <c r="BM105" s="137"/>
      <c r="BN105" s="137"/>
      <c r="BO105" s="137"/>
      <c r="BP105" s="137"/>
      <c r="BQ105" s="137"/>
      <c r="BR105" s="137"/>
      <c r="BS105" s="137"/>
      <c r="BT105" s="137"/>
      <c r="BU105" s="137"/>
      <c r="BV105" s="137"/>
    </row>
    <row r="106" spans="63:74" x14ac:dyDescent="0.2">
      <c r="BK106" s="137"/>
      <c r="BL106" s="137"/>
      <c r="BM106" s="137"/>
      <c r="BN106" s="137"/>
      <c r="BO106" s="137"/>
      <c r="BP106" s="137"/>
      <c r="BQ106" s="137"/>
      <c r="BR106" s="137"/>
      <c r="BS106" s="137"/>
      <c r="BT106" s="137"/>
      <c r="BU106" s="137"/>
      <c r="BV106" s="137"/>
    </row>
    <row r="107" spans="63:74" x14ac:dyDescent="0.2">
      <c r="BK107" s="137"/>
      <c r="BL107" s="137"/>
      <c r="BM107" s="137"/>
      <c r="BN107" s="137"/>
      <c r="BO107" s="137"/>
      <c r="BP107" s="137"/>
      <c r="BQ107" s="137"/>
      <c r="BR107" s="137"/>
      <c r="BS107" s="137"/>
      <c r="BT107" s="137"/>
      <c r="BU107" s="137"/>
      <c r="BV107" s="137"/>
    </row>
    <row r="108" spans="63:74" x14ac:dyDescent="0.2">
      <c r="BK108" s="137"/>
      <c r="BL108" s="137"/>
      <c r="BM108" s="137"/>
      <c r="BN108" s="137"/>
      <c r="BO108" s="137"/>
      <c r="BP108" s="137"/>
      <c r="BQ108" s="137"/>
      <c r="BR108" s="137"/>
      <c r="BS108" s="137"/>
      <c r="BT108" s="137"/>
      <c r="BU108" s="137"/>
      <c r="BV108" s="137"/>
    </row>
    <row r="109" spans="63:74" x14ac:dyDescent="0.2">
      <c r="BK109" s="137"/>
      <c r="BL109" s="137"/>
      <c r="BM109" s="137"/>
      <c r="BN109" s="137"/>
      <c r="BO109" s="137"/>
      <c r="BP109" s="137"/>
      <c r="BQ109" s="137"/>
      <c r="BR109" s="137"/>
      <c r="BS109" s="137"/>
      <c r="BT109" s="137"/>
      <c r="BU109" s="137"/>
      <c r="BV109" s="137"/>
    </row>
    <row r="110" spans="63:74" x14ac:dyDescent="0.2">
      <c r="BK110" s="137"/>
      <c r="BL110" s="137"/>
      <c r="BM110" s="137"/>
      <c r="BN110" s="137"/>
      <c r="BO110" s="137"/>
      <c r="BP110" s="137"/>
      <c r="BQ110" s="137"/>
      <c r="BR110" s="137"/>
      <c r="BS110" s="137"/>
      <c r="BT110" s="137"/>
      <c r="BU110" s="137"/>
      <c r="BV110" s="137"/>
    </row>
    <row r="111" spans="63:74" x14ac:dyDescent="0.2">
      <c r="BK111" s="137"/>
      <c r="BL111" s="137"/>
      <c r="BM111" s="137"/>
      <c r="BN111" s="137"/>
      <c r="BO111" s="137"/>
      <c r="BP111" s="137"/>
      <c r="BQ111" s="137"/>
      <c r="BR111" s="137"/>
      <c r="BS111" s="137"/>
      <c r="BT111" s="137"/>
      <c r="BU111" s="137"/>
      <c r="BV111" s="137"/>
    </row>
    <row r="112" spans="63:74" x14ac:dyDescent="0.2">
      <c r="BK112" s="137"/>
      <c r="BL112" s="137"/>
      <c r="BM112" s="137"/>
      <c r="BN112" s="137"/>
      <c r="BO112" s="137"/>
      <c r="BP112" s="137"/>
      <c r="BQ112" s="137"/>
      <c r="BR112" s="137"/>
      <c r="BS112" s="137"/>
      <c r="BT112" s="137"/>
      <c r="BU112" s="137"/>
      <c r="BV112" s="137"/>
    </row>
    <row r="113" spans="63:74" x14ac:dyDescent="0.2">
      <c r="BK113" s="137"/>
      <c r="BL113" s="137"/>
      <c r="BM113" s="137"/>
      <c r="BN113" s="137"/>
      <c r="BO113" s="137"/>
      <c r="BP113" s="137"/>
      <c r="BQ113" s="137"/>
      <c r="BR113" s="137"/>
      <c r="BS113" s="137"/>
      <c r="BT113" s="137"/>
      <c r="BU113" s="137"/>
      <c r="BV113" s="137"/>
    </row>
    <row r="114" spans="63:74" x14ac:dyDescent="0.2">
      <c r="BK114" s="137"/>
      <c r="BL114" s="137"/>
      <c r="BM114" s="137"/>
      <c r="BN114" s="137"/>
      <c r="BO114" s="137"/>
      <c r="BP114" s="137"/>
      <c r="BQ114" s="137"/>
      <c r="BR114" s="137"/>
      <c r="BS114" s="137"/>
      <c r="BT114" s="137"/>
      <c r="BU114" s="137"/>
      <c r="BV114" s="137"/>
    </row>
    <row r="115" spans="63:74" x14ac:dyDescent="0.2">
      <c r="BK115" s="137"/>
      <c r="BL115" s="137"/>
      <c r="BM115" s="137"/>
      <c r="BN115" s="137"/>
      <c r="BO115" s="137"/>
      <c r="BP115" s="137"/>
      <c r="BQ115" s="137"/>
      <c r="BR115" s="137"/>
      <c r="BS115" s="137"/>
      <c r="BT115" s="137"/>
      <c r="BU115" s="137"/>
      <c r="BV115" s="137"/>
    </row>
    <row r="116" spans="63:74" x14ac:dyDescent="0.2">
      <c r="BK116" s="137"/>
      <c r="BL116" s="137"/>
      <c r="BM116" s="137"/>
      <c r="BN116" s="137"/>
      <c r="BO116" s="137"/>
      <c r="BP116" s="137"/>
      <c r="BQ116" s="137"/>
      <c r="BR116" s="137"/>
      <c r="BS116" s="137"/>
      <c r="BT116" s="137"/>
      <c r="BU116" s="137"/>
      <c r="BV116" s="137"/>
    </row>
    <row r="117" spans="63:74" x14ac:dyDescent="0.2">
      <c r="BK117" s="137"/>
      <c r="BL117" s="137"/>
      <c r="BM117" s="137"/>
      <c r="BN117" s="137"/>
      <c r="BO117" s="137"/>
      <c r="BP117" s="137"/>
      <c r="BQ117" s="137"/>
      <c r="BR117" s="137"/>
      <c r="BS117" s="137"/>
      <c r="BT117" s="137"/>
      <c r="BU117" s="137"/>
      <c r="BV117" s="137"/>
    </row>
    <row r="118" spans="63:74" x14ac:dyDescent="0.2">
      <c r="BK118" s="137"/>
      <c r="BL118" s="137"/>
      <c r="BM118" s="137"/>
      <c r="BN118" s="137"/>
      <c r="BO118" s="137"/>
      <c r="BP118" s="137"/>
      <c r="BQ118" s="137"/>
      <c r="BR118" s="137"/>
      <c r="BS118" s="137"/>
      <c r="BT118" s="137"/>
      <c r="BU118" s="137"/>
      <c r="BV118" s="137"/>
    </row>
    <row r="119" spans="63:74" x14ac:dyDescent="0.2">
      <c r="BK119" s="137"/>
      <c r="BL119" s="137"/>
      <c r="BM119" s="137"/>
      <c r="BN119" s="137"/>
      <c r="BO119" s="137"/>
      <c r="BP119" s="137"/>
      <c r="BQ119" s="137"/>
      <c r="BR119" s="137"/>
      <c r="BS119" s="137"/>
      <c r="BT119" s="137"/>
      <c r="BU119" s="137"/>
      <c r="BV119" s="137"/>
    </row>
    <row r="120" spans="63:74" x14ac:dyDescent="0.2">
      <c r="BK120" s="137"/>
      <c r="BL120" s="137"/>
      <c r="BM120" s="137"/>
      <c r="BN120" s="137"/>
      <c r="BO120" s="137"/>
      <c r="BP120" s="137"/>
      <c r="BQ120" s="137"/>
      <c r="BR120" s="137"/>
      <c r="BS120" s="137"/>
      <c r="BT120" s="137"/>
      <c r="BU120" s="137"/>
      <c r="BV120" s="137"/>
    </row>
    <row r="121" spans="63:74" x14ac:dyDescent="0.2">
      <c r="BK121" s="137"/>
      <c r="BL121" s="137"/>
      <c r="BM121" s="137"/>
      <c r="BN121" s="137"/>
      <c r="BO121" s="137"/>
      <c r="BP121" s="137"/>
      <c r="BQ121" s="137"/>
      <c r="BR121" s="137"/>
      <c r="BS121" s="137"/>
      <c r="BT121" s="137"/>
      <c r="BU121" s="137"/>
      <c r="BV121" s="137"/>
    </row>
    <row r="122" spans="63:74" x14ac:dyDescent="0.2">
      <c r="BK122" s="137"/>
      <c r="BL122" s="137"/>
      <c r="BM122" s="137"/>
      <c r="BN122" s="137"/>
      <c r="BO122" s="137"/>
      <c r="BP122" s="137"/>
      <c r="BQ122" s="137"/>
      <c r="BR122" s="137"/>
      <c r="BS122" s="137"/>
      <c r="BT122" s="137"/>
      <c r="BU122" s="137"/>
      <c r="BV122" s="137"/>
    </row>
    <row r="123" spans="63:74" x14ac:dyDescent="0.2">
      <c r="BK123" s="137"/>
      <c r="BL123" s="137"/>
      <c r="BM123" s="137"/>
      <c r="BN123" s="137"/>
      <c r="BO123" s="137"/>
      <c r="BP123" s="137"/>
      <c r="BQ123" s="137"/>
      <c r="BR123" s="137"/>
      <c r="BS123" s="137"/>
      <c r="BT123" s="137"/>
      <c r="BU123" s="137"/>
      <c r="BV123" s="137"/>
    </row>
    <row r="124" spans="63:74" x14ac:dyDescent="0.2">
      <c r="BK124" s="137"/>
      <c r="BL124" s="137"/>
      <c r="BM124" s="137"/>
      <c r="BN124" s="137"/>
      <c r="BO124" s="137"/>
      <c r="BP124" s="137"/>
      <c r="BQ124" s="137"/>
      <c r="BR124" s="137"/>
      <c r="BS124" s="137"/>
      <c r="BT124" s="137"/>
      <c r="BU124" s="137"/>
      <c r="BV124" s="137"/>
    </row>
    <row r="125" spans="63:74" x14ac:dyDescent="0.2">
      <c r="BK125" s="137"/>
      <c r="BL125" s="137"/>
      <c r="BM125" s="137"/>
      <c r="BN125" s="137"/>
      <c r="BO125" s="137"/>
      <c r="BP125" s="137"/>
      <c r="BQ125" s="137"/>
      <c r="BR125" s="137"/>
      <c r="BS125" s="137"/>
      <c r="BT125" s="137"/>
      <c r="BU125" s="137"/>
      <c r="BV125" s="137"/>
    </row>
    <row r="126" spans="63:74" x14ac:dyDescent="0.2">
      <c r="BK126" s="137"/>
      <c r="BL126" s="137"/>
      <c r="BM126" s="137"/>
      <c r="BN126" s="137"/>
      <c r="BO126" s="137"/>
      <c r="BP126" s="137"/>
      <c r="BQ126" s="137"/>
      <c r="BR126" s="137"/>
      <c r="BS126" s="137"/>
      <c r="BT126" s="137"/>
      <c r="BU126" s="137"/>
      <c r="BV126" s="137"/>
    </row>
    <row r="127" spans="63:74" x14ac:dyDescent="0.2">
      <c r="BK127" s="137"/>
      <c r="BL127" s="137"/>
      <c r="BM127" s="137"/>
      <c r="BN127" s="137"/>
      <c r="BO127" s="137"/>
      <c r="BP127" s="137"/>
      <c r="BQ127" s="137"/>
      <c r="BR127" s="137"/>
      <c r="BS127" s="137"/>
      <c r="BT127" s="137"/>
      <c r="BU127" s="137"/>
      <c r="BV127" s="137"/>
    </row>
    <row r="128" spans="63:74" x14ac:dyDescent="0.2">
      <c r="BK128" s="137"/>
      <c r="BL128" s="137"/>
      <c r="BM128" s="137"/>
      <c r="BN128" s="137"/>
      <c r="BO128" s="137"/>
      <c r="BP128" s="137"/>
      <c r="BQ128" s="137"/>
      <c r="BR128" s="137"/>
      <c r="BS128" s="137"/>
      <c r="BT128" s="137"/>
      <c r="BU128" s="137"/>
      <c r="BV128" s="137"/>
    </row>
    <row r="129" spans="63:74" x14ac:dyDescent="0.2">
      <c r="BK129" s="137"/>
      <c r="BL129" s="137"/>
      <c r="BM129" s="137"/>
      <c r="BN129" s="137"/>
      <c r="BO129" s="137"/>
      <c r="BP129" s="137"/>
      <c r="BQ129" s="137"/>
      <c r="BR129" s="137"/>
      <c r="BS129" s="137"/>
      <c r="BT129" s="137"/>
      <c r="BU129" s="137"/>
      <c r="BV129" s="137"/>
    </row>
    <row r="130" spans="63:74" x14ac:dyDescent="0.2">
      <c r="BK130" s="137"/>
      <c r="BL130" s="137"/>
      <c r="BM130" s="137"/>
      <c r="BN130" s="137"/>
      <c r="BO130" s="137"/>
      <c r="BP130" s="137"/>
      <c r="BQ130" s="137"/>
      <c r="BR130" s="137"/>
      <c r="BS130" s="137"/>
      <c r="BT130" s="137"/>
      <c r="BU130" s="137"/>
      <c r="BV130" s="137"/>
    </row>
    <row r="131" spans="63:74" x14ac:dyDescent="0.2">
      <c r="BK131" s="137"/>
      <c r="BL131" s="137"/>
      <c r="BM131" s="137"/>
      <c r="BN131" s="137"/>
      <c r="BO131" s="137"/>
      <c r="BP131" s="137"/>
      <c r="BQ131" s="137"/>
      <c r="BR131" s="137"/>
      <c r="BS131" s="137"/>
      <c r="BT131" s="137"/>
      <c r="BU131" s="137"/>
      <c r="BV131" s="137"/>
    </row>
    <row r="132" spans="63:74" x14ac:dyDescent="0.2">
      <c r="BK132" s="137"/>
      <c r="BL132" s="137"/>
      <c r="BM132" s="137"/>
      <c r="BN132" s="137"/>
      <c r="BO132" s="137"/>
      <c r="BP132" s="137"/>
      <c r="BQ132" s="137"/>
      <c r="BR132" s="137"/>
      <c r="BS132" s="137"/>
      <c r="BT132" s="137"/>
      <c r="BU132" s="137"/>
      <c r="BV132" s="137"/>
    </row>
    <row r="133" spans="63:74" x14ac:dyDescent="0.2">
      <c r="BK133" s="137"/>
      <c r="BL133" s="137"/>
      <c r="BM133" s="137"/>
      <c r="BN133" s="137"/>
      <c r="BO133" s="137"/>
      <c r="BP133" s="137"/>
      <c r="BQ133" s="137"/>
      <c r="BR133" s="137"/>
      <c r="BS133" s="137"/>
      <c r="BT133" s="137"/>
      <c r="BU133" s="137"/>
      <c r="BV133" s="137"/>
    </row>
    <row r="134" spans="63:74" x14ac:dyDescent="0.2">
      <c r="BK134" s="137"/>
      <c r="BL134" s="137"/>
      <c r="BM134" s="137"/>
      <c r="BN134" s="137"/>
      <c r="BO134" s="137"/>
      <c r="BP134" s="137"/>
      <c r="BQ134" s="137"/>
      <c r="BR134" s="137"/>
      <c r="BS134" s="137"/>
      <c r="BT134" s="137"/>
      <c r="BU134" s="137"/>
      <c r="BV134" s="137"/>
    </row>
    <row r="135" spans="63:74" x14ac:dyDescent="0.2">
      <c r="BK135" s="137"/>
      <c r="BL135" s="137"/>
      <c r="BM135" s="137"/>
      <c r="BN135" s="137"/>
      <c r="BO135" s="137"/>
      <c r="BP135" s="137"/>
      <c r="BQ135" s="137"/>
      <c r="BR135" s="137"/>
      <c r="BS135" s="137"/>
      <c r="BT135" s="137"/>
      <c r="BU135" s="137"/>
      <c r="BV135" s="137"/>
    </row>
    <row r="136" spans="63:74" x14ac:dyDescent="0.2">
      <c r="BK136" s="137"/>
      <c r="BL136" s="137"/>
      <c r="BM136" s="137"/>
      <c r="BN136" s="137"/>
      <c r="BO136" s="137"/>
      <c r="BP136" s="137"/>
      <c r="BQ136" s="137"/>
      <c r="BR136" s="137"/>
      <c r="BS136" s="137"/>
      <c r="BT136" s="137"/>
      <c r="BU136" s="137"/>
      <c r="BV136" s="137"/>
    </row>
    <row r="137" spans="63:74" x14ac:dyDescent="0.2">
      <c r="BK137" s="137"/>
      <c r="BL137" s="137"/>
      <c r="BM137" s="137"/>
      <c r="BN137" s="137"/>
      <c r="BO137" s="137"/>
      <c r="BP137" s="137"/>
      <c r="BQ137" s="137"/>
      <c r="BR137" s="137"/>
      <c r="BS137" s="137"/>
      <c r="BT137" s="137"/>
      <c r="BU137" s="137"/>
      <c r="BV137" s="137"/>
    </row>
    <row r="138" spans="63:74" x14ac:dyDescent="0.2">
      <c r="BK138" s="137"/>
      <c r="BL138" s="137"/>
      <c r="BM138" s="137"/>
      <c r="BN138" s="137"/>
      <c r="BO138" s="137"/>
      <c r="BP138" s="137"/>
      <c r="BQ138" s="137"/>
      <c r="BR138" s="137"/>
      <c r="BS138" s="137"/>
      <c r="BT138" s="137"/>
      <c r="BU138" s="137"/>
      <c r="BV138" s="137"/>
    </row>
    <row r="139" spans="63:74" x14ac:dyDescent="0.2">
      <c r="BK139" s="137"/>
      <c r="BL139" s="137"/>
      <c r="BM139" s="137"/>
      <c r="BN139" s="137"/>
      <c r="BO139" s="137"/>
      <c r="BP139" s="137"/>
      <c r="BQ139" s="137"/>
      <c r="BR139" s="137"/>
      <c r="BS139" s="137"/>
      <c r="BT139" s="137"/>
      <c r="BU139" s="137"/>
      <c r="BV139" s="137"/>
    </row>
    <row r="140" spans="63:74" x14ac:dyDescent="0.2">
      <c r="BK140" s="137"/>
      <c r="BL140" s="137"/>
      <c r="BM140" s="137"/>
      <c r="BN140" s="137"/>
      <c r="BO140" s="137"/>
      <c r="BP140" s="137"/>
      <c r="BQ140" s="137"/>
      <c r="BR140" s="137"/>
      <c r="BS140" s="137"/>
      <c r="BT140" s="137"/>
      <c r="BU140" s="137"/>
      <c r="BV140" s="137"/>
    </row>
    <row r="141" spans="63:74" x14ac:dyDescent="0.2">
      <c r="BK141" s="137"/>
      <c r="BL141" s="137"/>
      <c r="BM141" s="137"/>
      <c r="BN141" s="137"/>
      <c r="BO141" s="137"/>
      <c r="BP141" s="137"/>
      <c r="BQ141" s="137"/>
      <c r="BR141" s="137"/>
      <c r="BS141" s="137"/>
      <c r="BT141" s="137"/>
      <c r="BU141" s="137"/>
      <c r="BV141" s="137"/>
    </row>
    <row r="142" spans="63:74" x14ac:dyDescent="0.2">
      <c r="BK142" s="137"/>
      <c r="BL142" s="137"/>
      <c r="BM142" s="137"/>
      <c r="BN142" s="137"/>
      <c r="BO142" s="137"/>
      <c r="BP142" s="137"/>
      <c r="BQ142" s="137"/>
      <c r="BR142" s="137"/>
      <c r="BS142" s="137"/>
      <c r="BT142" s="137"/>
      <c r="BU142" s="137"/>
      <c r="BV142" s="137"/>
    </row>
    <row r="143" spans="63:74" x14ac:dyDescent="0.2">
      <c r="BK143" s="137"/>
      <c r="BL143" s="137"/>
      <c r="BM143" s="137"/>
      <c r="BN143" s="137"/>
      <c r="BO143" s="137"/>
      <c r="BP143" s="137"/>
      <c r="BQ143" s="137"/>
      <c r="BR143" s="137"/>
      <c r="BS143" s="137"/>
      <c r="BT143" s="137"/>
      <c r="BU143" s="137"/>
      <c r="BV143" s="137"/>
    </row>
    <row r="144" spans="63:74" x14ac:dyDescent="0.2">
      <c r="BK144" s="137"/>
      <c r="BL144" s="137"/>
      <c r="BM144" s="137"/>
      <c r="BN144" s="137"/>
      <c r="BO144" s="137"/>
      <c r="BP144" s="137"/>
      <c r="BQ144" s="137"/>
      <c r="BR144" s="137"/>
      <c r="BS144" s="137"/>
      <c r="BT144" s="137"/>
      <c r="BU144" s="137"/>
      <c r="BV144" s="137"/>
    </row>
    <row r="145" spans="63:74" x14ac:dyDescent="0.2">
      <c r="BK145" s="137"/>
      <c r="BL145" s="137"/>
      <c r="BM145" s="137"/>
      <c r="BN145" s="137"/>
      <c r="BO145" s="137"/>
      <c r="BP145" s="137"/>
      <c r="BQ145" s="137"/>
      <c r="BR145" s="137"/>
      <c r="BS145" s="137"/>
      <c r="BT145" s="137"/>
      <c r="BU145" s="137"/>
      <c r="BV145" s="137"/>
    </row>
    <row r="146" spans="63:74" x14ac:dyDescent="0.2">
      <c r="BK146" s="137"/>
      <c r="BL146" s="137"/>
      <c r="BM146" s="137"/>
      <c r="BN146" s="137"/>
      <c r="BO146" s="137"/>
      <c r="BP146" s="137"/>
      <c r="BQ146" s="137"/>
      <c r="BR146" s="137"/>
      <c r="BS146" s="137"/>
      <c r="BT146" s="137"/>
      <c r="BU146" s="137"/>
      <c r="BV146" s="137"/>
    </row>
    <row r="147" spans="63:74" x14ac:dyDescent="0.2">
      <c r="BK147" s="137"/>
      <c r="BL147" s="137"/>
      <c r="BM147" s="137"/>
      <c r="BN147" s="137"/>
      <c r="BO147" s="137"/>
      <c r="BP147" s="137"/>
      <c r="BQ147" s="137"/>
      <c r="BR147" s="137"/>
      <c r="BS147" s="137"/>
      <c r="BT147" s="137"/>
      <c r="BU147" s="137"/>
      <c r="BV147" s="137"/>
    </row>
    <row r="148" spans="63:74" x14ac:dyDescent="0.2">
      <c r="BK148" s="137"/>
      <c r="BL148" s="137"/>
      <c r="BM148" s="137"/>
      <c r="BN148" s="137"/>
      <c r="BO148" s="137"/>
      <c r="BP148" s="137"/>
      <c r="BQ148" s="137"/>
      <c r="BR148" s="137"/>
      <c r="BS148" s="137"/>
      <c r="BT148" s="137"/>
      <c r="BU148" s="137"/>
      <c r="BV148" s="137"/>
    </row>
    <row r="149" spans="63:74" x14ac:dyDescent="0.2">
      <c r="BK149" s="137"/>
      <c r="BL149" s="137"/>
      <c r="BM149" s="137"/>
      <c r="BN149" s="137"/>
      <c r="BO149" s="137"/>
      <c r="BP149" s="137"/>
      <c r="BQ149" s="137"/>
      <c r="BR149" s="137"/>
      <c r="BS149" s="137"/>
      <c r="BT149" s="137"/>
      <c r="BU149" s="137"/>
      <c r="BV149" s="137"/>
    </row>
    <row r="150" spans="63:74" x14ac:dyDescent="0.2">
      <c r="BK150" s="137"/>
      <c r="BL150" s="137"/>
      <c r="BM150" s="137"/>
      <c r="BN150" s="137"/>
      <c r="BO150" s="137"/>
      <c r="BP150" s="137"/>
      <c r="BQ150" s="137"/>
      <c r="BR150" s="137"/>
      <c r="BS150" s="137"/>
      <c r="BT150" s="137"/>
      <c r="BU150" s="137"/>
      <c r="BV150" s="137"/>
    </row>
    <row r="151" spans="63:74" x14ac:dyDescent="0.2">
      <c r="BK151" s="137"/>
      <c r="BL151" s="137"/>
      <c r="BM151" s="137"/>
      <c r="BN151" s="137"/>
      <c r="BO151" s="137"/>
      <c r="BP151" s="137"/>
      <c r="BQ151" s="137"/>
      <c r="BR151" s="137"/>
      <c r="BS151" s="137"/>
      <c r="BT151" s="137"/>
      <c r="BU151" s="137"/>
      <c r="BV151" s="137"/>
    </row>
    <row r="152" spans="63:74" x14ac:dyDescent="0.2">
      <c r="BK152" s="137"/>
      <c r="BL152" s="137"/>
      <c r="BM152" s="137"/>
      <c r="BN152" s="137"/>
      <c r="BO152" s="137"/>
      <c r="BP152" s="137"/>
      <c r="BQ152" s="137"/>
      <c r="BR152" s="137"/>
      <c r="BS152" s="137"/>
      <c r="BT152" s="137"/>
      <c r="BU152" s="137"/>
      <c r="BV152" s="137"/>
    </row>
    <row r="153" spans="63:74" x14ac:dyDescent="0.2">
      <c r="BK153" s="137"/>
      <c r="BL153" s="137"/>
      <c r="BM153" s="137"/>
      <c r="BN153" s="137"/>
      <c r="BO153" s="137"/>
      <c r="BP153" s="137"/>
      <c r="BQ153" s="137"/>
      <c r="BR153" s="137"/>
      <c r="BS153" s="137"/>
      <c r="BT153" s="137"/>
      <c r="BU153" s="137"/>
      <c r="BV153" s="137"/>
    </row>
    <row r="154" spans="63:74" x14ac:dyDescent="0.2">
      <c r="BK154" s="137"/>
      <c r="BL154" s="137"/>
      <c r="BM154" s="137"/>
      <c r="BN154" s="137"/>
      <c r="BO154" s="137"/>
      <c r="BP154" s="137"/>
      <c r="BQ154" s="137"/>
      <c r="BR154" s="137"/>
      <c r="BS154" s="137"/>
      <c r="BT154" s="137"/>
      <c r="BU154" s="137"/>
      <c r="BV154" s="137"/>
    </row>
    <row r="155" spans="63:74" x14ac:dyDescent="0.2">
      <c r="BK155" s="137"/>
      <c r="BL155" s="137"/>
      <c r="BM155" s="137"/>
      <c r="BN155" s="137"/>
      <c r="BO155" s="137"/>
      <c r="BP155" s="137"/>
      <c r="BQ155" s="137"/>
      <c r="BR155" s="137"/>
      <c r="BS155" s="137"/>
      <c r="BT155" s="137"/>
      <c r="BU155" s="137"/>
      <c r="BV155" s="137"/>
    </row>
  </sheetData>
  <mergeCells count="18">
    <mergeCell ref="AM3:AX3"/>
    <mergeCell ref="AY3:BJ3"/>
    <mergeCell ref="BK3:BV3"/>
    <mergeCell ref="B1:AL1"/>
    <mergeCell ref="C3:N3"/>
    <mergeCell ref="O3:Z3"/>
    <mergeCell ref="AA3:AL3"/>
    <mergeCell ref="B74:Q74"/>
    <mergeCell ref="B75:Q75"/>
    <mergeCell ref="A1:A2"/>
    <mergeCell ref="B68:Q68"/>
    <mergeCell ref="B64:Q64"/>
    <mergeCell ref="B65:Q65"/>
    <mergeCell ref="B73:Q73"/>
    <mergeCell ref="B66:Q66"/>
    <mergeCell ref="B71:Q71"/>
    <mergeCell ref="B69:Q69"/>
    <mergeCell ref="B72:R72"/>
  </mergeCells>
  <phoneticPr fontId="7" type="noConversion"/>
  <hyperlinks>
    <hyperlink ref="A1:A2" location="Contents!A1" display="Table of Contents" xr:uid="{00000000-0004-0000-1600-000000000000}"/>
  </hyperlinks>
  <pageMargins left="0.25" right="0.25" top="0.25" bottom="0.25" header="0.5" footer="0.5"/>
  <pageSetup scale="17"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ransitionEvaluation="1" transitionEntry="1" codeName="Sheet5">
    <pageSetUpPr fitToPage="1"/>
  </sheetPr>
  <dimension ref="A1:BV143"/>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G1" sqref="BG1:BG1048576"/>
    </sheetView>
  </sheetViews>
  <sheetFormatPr defaultColWidth="9.5546875" defaultRowHeight="10.199999999999999" x14ac:dyDescent="0.2"/>
  <cols>
    <col min="1" max="1" width="12" style="91" customWidth="1"/>
    <col min="2" max="2" width="43.44140625" style="91" customWidth="1"/>
    <col min="3" max="50" width="7.44140625" style="91" customWidth="1"/>
    <col min="51" max="55" width="7.44140625" style="136" customWidth="1"/>
    <col min="56" max="58" width="7.44140625" style="832" customWidth="1"/>
    <col min="59" max="59" width="7.44140625" style="978" customWidth="1"/>
    <col min="60" max="62" width="7.44140625" style="136" customWidth="1"/>
    <col min="63" max="74" width="7.44140625" style="91" customWidth="1"/>
    <col min="75" max="16384" width="9.5546875" style="91"/>
  </cols>
  <sheetData>
    <row r="1" spans="1:74" ht="13.35" customHeight="1" x14ac:dyDescent="0.25">
      <c r="A1" s="1008" t="s">
        <v>479</v>
      </c>
      <c r="B1" s="1119" t="s">
        <v>765</v>
      </c>
      <c r="C1" s="1120"/>
      <c r="D1" s="1120"/>
      <c r="E1" s="1120"/>
      <c r="F1" s="1120"/>
      <c r="G1" s="1120"/>
      <c r="H1" s="1120"/>
      <c r="I1" s="1120"/>
      <c r="J1" s="1120"/>
      <c r="K1" s="1120"/>
      <c r="L1" s="1120"/>
      <c r="M1" s="1120"/>
      <c r="N1" s="1120"/>
      <c r="O1" s="1120"/>
      <c r="P1" s="1120"/>
      <c r="Q1" s="1120"/>
      <c r="R1" s="1120"/>
      <c r="S1" s="1120"/>
      <c r="T1" s="1120"/>
      <c r="U1" s="1120"/>
      <c r="V1" s="1120"/>
      <c r="W1" s="1120"/>
      <c r="X1" s="1120"/>
      <c r="Y1" s="1120"/>
      <c r="Z1" s="1120"/>
      <c r="AA1" s="1120"/>
      <c r="AB1" s="1120"/>
      <c r="AC1" s="1120"/>
      <c r="AD1" s="1120"/>
      <c r="AE1" s="1120"/>
      <c r="AF1" s="1120"/>
      <c r="AG1" s="1120"/>
      <c r="AH1" s="1120"/>
      <c r="AI1" s="1120"/>
      <c r="AJ1" s="1120"/>
      <c r="AK1" s="1120"/>
      <c r="AL1" s="1120"/>
    </row>
    <row r="2" spans="1:74" s="8" customFormat="1" ht="13.2" x14ac:dyDescent="0.25">
      <c r="A2" s="1009"/>
      <c r="B2" s="243" t="str">
        <f>"U.S. Energy Information Administration  |  Short-Term Energy Outlook  - "&amp;Dates!D1</f>
        <v>U.S. Energy Information Administration  |  Short-Term Energy Outlook  - October 2024</v>
      </c>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Y2" s="156"/>
      <c r="AZ2" s="156"/>
      <c r="BA2" s="156"/>
      <c r="BB2" s="156"/>
      <c r="BC2" s="156"/>
      <c r="BD2" s="367"/>
      <c r="BE2" s="367"/>
      <c r="BF2" s="367"/>
      <c r="BG2" s="958"/>
      <c r="BH2" s="156"/>
      <c r="BI2" s="156"/>
      <c r="BJ2" s="156"/>
    </row>
    <row r="3" spans="1:74" s="7" customFormat="1"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s="7" customFormat="1"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687"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82"/>
      <c r="B5" s="92" t="s">
        <v>1445</v>
      </c>
      <c r="C5" s="567"/>
      <c r="D5" s="567"/>
      <c r="E5" s="567"/>
      <c r="F5" s="567"/>
      <c r="G5" s="567"/>
      <c r="H5" s="567"/>
      <c r="I5" s="567"/>
      <c r="J5" s="567"/>
      <c r="K5" s="567"/>
      <c r="L5" s="567"/>
      <c r="M5" s="567"/>
      <c r="N5" s="567"/>
      <c r="O5" s="567"/>
      <c r="P5" s="567"/>
      <c r="Q5" s="567"/>
      <c r="R5" s="567"/>
      <c r="S5" s="567"/>
      <c r="T5" s="567"/>
      <c r="U5" s="567"/>
      <c r="V5" s="567"/>
      <c r="W5" s="567"/>
      <c r="X5" s="567"/>
      <c r="Y5" s="567"/>
      <c r="Z5" s="567"/>
      <c r="AA5" s="567"/>
      <c r="AB5" s="567"/>
      <c r="AC5" s="567"/>
      <c r="AD5" s="567"/>
      <c r="AE5" s="567"/>
      <c r="AF5" s="567"/>
      <c r="AG5" s="567"/>
      <c r="AH5" s="567"/>
      <c r="AI5" s="567"/>
      <c r="AJ5" s="567"/>
      <c r="AK5" s="567"/>
      <c r="AL5" s="567"/>
      <c r="AM5" s="567"/>
      <c r="AN5" s="567"/>
      <c r="AO5" s="567"/>
      <c r="AP5" s="567"/>
      <c r="AQ5" s="567"/>
      <c r="AR5" s="567"/>
      <c r="AS5" s="567"/>
      <c r="AT5" s="567"/>
      <c r="AU5" s="567"/>
      <c r="AV5" s="567"/>
      <c r="AW5" s="567"/>
      <c r="AX5" s="567"/>
      <c r="AY5" s="158"/>
      <c r="AZ5" s="158"/>
      <c r="BA5" s="158"/>
      <c r="BB5" s="158"/>
      <c r="BC5" s="158"/>
      <c r="BD5" s="833"/>
      <c r="BE5" s="833"/>
      <c r="BF5" s="833"/>
      <c r="BG5" s="833"/>
      <c r="BH5" s="573"/>
      <c r="BI5" s="573"/>
      <c r="BJ5" s="574"/>
      <c r="BK5" s="574"/>
      <c r="BL5" s="574"/>
      <c r="BM5" s="574"/>
      <c r="BN5" s="574"/>
      <c r="BO5" s="574"/>
      <c r="BP5" s="574"/>
      <c r="BQ5" s="574"/>
      <c r="BR5" s="574"/>
      <c r="BS5" s="574"/>
      <c r="BT5" s="574"/>
      <c r="BU5" s="574"/>
      <c r="BV5" s="574"/>
    </row>
    <row r="6" spans="1:74" ht="11.1" customHeight="1" x14ac:dyDescent="0.2">
      <c r="A6" s="82" t="s">
        <v>384</v>
      </c>
      <c r="B6" s="579" t="s">
        <v>1029</v>
      </c>
      <c r="C6" s="387">
        <v>1097.7119662</v>
      </c>
      <c r="D6" s="387">
        <v>1084.397338</v>
      </c>
      <c r="E6" s="387">
        <v>1062.4803179999999</v>
      </c>
      <c r="F6" s="387">
        <v>995.79911492999997</v>
      </c>
      <c r="G6" s="387">
        <v>983.79865477999999</v>
      </c>
      <c r="H6" s="387">
        <v>990.31714627999997</v>
      </c>
      <c r="I6" s="387">
        <v>1047.9420287</v>
      </c>
      <c r="J6" s="387">
        <v>1067.0578441</v>
      </c>
      <c r="K6" s="387">
        <v>1080.2520316</v>
      </c>
      <c r="L6" s="387">
        <v>1082.8414984999999</v>
      </c>
      <c r="M6" s="387">
        <v>1087.7047502</v>
      </c>
      <c r="N6" s="387">
        <v>1090.1586938</v>
      </c>
      <c r="O6" s="387">
        <v>1083.2839954000001</v>
      </c>
      <c r="P6" s="387">
        <v>1086.1088233999999</v>
      </c>
      <c r="Q6" s="387">
        <v>1091.7138437999999</v>
      </c>
      <c r="R6" s="387">
        <v>1105.5511085000001</v>
      </c>
      <c r="S6" s="387">
        <v>1112.6274747</v>
      </c>
      <c r="T6" s="387">
        <v>1118.3949944000001</v>
      </c>
      <c r="U6" s="387">
        <v>1121.0094744999999</v>
      </c>
      <c r="V6" s="387">
        <v>1125.5424459999999</v>
      </c>
      <c r="W6" s="387">
        <v>1130.1497159</v>
      </c>
      <c r="X6" s="387">
        <v>1137.7030658000001</v>
      </c>
      <c r="Y6" s="387">
        <v>1140.3050960999999</v>
      </c>
      <c r="Z6" s="387">
        <v>1140.8275885</v>
      </c>
      <c r="AA6" s="387">
        <v>1135.3287507</v>
      </c>
      <c r="AB6" s="387">
        <v>1134.6485114</v>
      </c>
      <c r="AC6" s="387">
        <v>1134.8450782</v>
      </c>
      <c r="AD6" s="387">
        <v>1137.9049215</v>
      </c>
      <c r="AE6" s="387">
        <v>1138.3652480999999</v>
      </c>
      <c r="AF6" s="387">
        <v>1138.2125283</v>
      </c>
      <c r="AG6" s="387">
        <v>1133.8892424999999</v>
      </c>
      <c r="AH6" s="387">
        <v>1135.1785695000001</v>
      </c>
      <c r="AI6" s="387">
        <v>1138.5229898</v>
      </c>
      <c r="AJ6" s="387">
        <v>1149.670224</v>
      </c>
      <c r="AK6" s="387">
        <v>1152.8140401999999</v>
      </c>
      <c r="AL6" s="387">
        <v>1153.7021589999999</v>
      </c>
      <c r="AM6" s="387">
        <v>1147.9867850000001</v>
      </c>
      <c r="AN6" s="387">
        <v>1147.6243557</v>
      </c>
      <c r="AO6" s="387">
        <v>1148.2670757000001</v>
      </c>
      <c r="AP6" s="387">
        <v>1150.0652694</v>
      </c>
      <c r="AQ6" s="387">
        <v>1152.6055446</v>
      </c>
      <c r="AR6" s="387">
        <v>1156.0382258</v>
      </c>
      <c r="AS6" s="387">
        <v>1162.0766289000001</v>
      </c>
      <c r="AT6" s="387">
        <v>1166.009135</v>
      </c>
      <c r="AU6" s="387">
        <v>1169.5490600999999</v>
      </c>
      <c r="AV6" s="387">
        <v>1173.1408598999999</v>
      </c>
      <c r="AW6" s="387">
        <v>1175.5622811000001</v>
      </c>
      <c r="AX6" s="387">
        <v>1177.2577795</v>
      </c>
      <c r="AY6" s="387">
        <v>1176.7881213999999</v>
      </c>
      <c r="AZ6" s="387">
        <v>1178.1111993</v>
      </c>
      <c r="BA6" s="387">
        <v>1179.7877797000001</v>
      </c>
      <c r="BB6" s="387">
        <v>1182.4044687999999</v>
      </c>
      <c r="BC6" s="387">
        <v>1184.3480992</v>
      </c>
      <c r="BD6" s="695">
        <v>1186.2052773999999</v>
      </c>
      <c r="BE6" s="695">
        <v>1188.1259053000001</v>
      </c>
      <c r="BF6" s="695">
        <v>1189.6977523</v>
      </c>
      <c r="BG6" s="695">
        <v>1191.0707206</v>
      </c>
      <c r="BH6" s="398">
        <v>1191.856</v>
      </c>
      <c r="BI6" s="398">
        <v>1193.123</v>
      </c>
      <c r="BJ6" s="398">
        <v>1194.4829999999999</v>
      </c>
      <c r="BK6" s="398">
        <v>1195.971</v>
      </c>
      <c r="BL6" s="398">
        <v>1197.491</v>
      </c>
      <c r="BM6" s="398">
        <v>1199.078</v>
      </c>
      <c r="BN6" s="398">
        <v>1200.8969999999999</v>
      </c>
      <c r="BO6" s="398">
        <v>1202.4939999999999</v>
      </c>
      <c r="BP6" s="398">
        <v>1204.0340000000001</v>
      </c>
      <c r="BQ6" s="398">
        <v>1205.317</v>
      </c>
      <c r="BR6" s="398">
        <v>1206.894</v>
      </c>
      <c r="BS6" s="398">
        <v>1208.5650000000001</v>
      </c>
      <c r="BT6" s="398">
        <v>1210.308</v>
      </c>
      <c r="BU6" s="398">
        <v>1212.183</v>
      </c>
      <c r="BV6" s="398">
        <v>1214.1679999999999</v>
      </c>
    </row>
    <row r="7" spans="1:74" ht="11.1" customHeight="1" x14ac:dyDescent="0.2">
      <c r="A7" s="82" t="s">
        <v>385</v>
      </c>
      <c r="B7" s="579" t="s">
        <v>1030</v>
      </c>
      <c r="C7" s="387">
        <v>3141.1809549999998</v>
      </c>
      <c r="D7" s="387">
        <v>3101.8838556999999</v>
      </c>
      <c r="E7" s="387">
        <v>3033.0208428000001</v>
      </c>
      <c r="F7" s="387">
        <v>2820.1219384000001</v>
      </c>
      <c r="G7" s="387">
        <v>2777.9795817999998</v>
      </c>
      <c r="H7" s="387">
        <v>2792.123795</v>
      </c>
      <c r="I7" s="387">
        <v>2964.9528236000001</v>
      </c>
      <c r="J7" s="387">
        <v>3014.8714924999999</v>
      </c>
      <c r="K7" s="387">
        <v>3044.2780471000001</v>
      </c>
      <c r="L7" s="387">
        <v>3027.5434893000001</v>
      </c>
      <c r="M7" s="387">
        <v>3035.1475639</v>
      </c>
      <c r="N7" s="387">
        <v>3041.4612729</v>
      </c>
      <c r="O7" s="387">
        <v>3040.4324578999999</v>
      </c>
      <c r="P7" s="387">
        <v>3048.7045542999999</v>
      </c>
      <c r="Q7" s="387">
        <v>3060.2254038999999</v>
      </c>
      <c r="R7" s="387">
        <v>3080.9445448000001</v>
      </c>
      <c r="S7" s="387">
        <v>3094.5007469000002</v>
      </c>
      <c r="T7" s="387">
        <v>3106.8435482999998</v>
      </c>
      <c r="U7" s="387">
        <v>3110.4392932000001</v>
      </c>
      <c r="V7" s="387">
        <v>3126.0055355</v>
      </c>
      <c r="W7" s="387">
        <v>3146.0086191</v>
      </c>
      <c r="X7" s="387">
        <v>3188.7956749</v>
      </c>
      <c r="Y7" s="387">
        <v>3203.9120932999999</v>
      </c>
      <c r="Z7" s="387">
        <v>3209.7050052</v>
      </c>
      <c r="AA7" s="387">
        <v>3194.6204508999999</v>
      </c>
      <c r="AB7" s="387">
        <v>3190.4318189999999</v>
      </c>
      <c r="AC7" s="387">
        <v>3185.5851499999999</v>
      </c>
      <c r="AD7" s="387">
        <v>3175.0631595999998</v>
      </c>
      <c r="AE7" s="387">
        <v>3172.6633794999998</v>
      </c>
      <c r="AF7" s="387">
        <v>3173.3685254000002</v>
      </c>
      <c r="AG7" s="387">
        <v>3183.6632817</v>
      </c>
      <c r="AH7" s="387">
        <v>3185.7147666000001</v>
      </c>
      <c r="AI7" s="387">
        <v>3186.0076644000001</v>
      </c>
      <c r="AJ7" s="387">
        <v>3179.8382531000002</v>
      </c>
      <c r="AK7" s="387">
        <v>3180.1417680999998</v>
      </c>
      <c r="AL7" s="387">
        <v>3182.2144874999999</v>
      </c>
      <c r="AM7" s="387">
        <v>3188.6893369999998</v>
      </c>
      <c r="AN7" s="387">
        <v>3192.3257706999998</v>
      </c>
      <c r="AO7" s="387">
        <v>3195.7567144</v>
      </c>
      <c r="AP7" s="387">
        <v>3195.2881834</v>
      </c>
      <c r="AQ7" s="387">
        <v>3201.0786355999999</v>
      </c>
      <c r="AR7" s="387">
        <v>3209.4340861999999</v>
      </c>
      <c r="AS7" s="387">
        <v>3225.6253499999998</v>
      </c>
      <c r="AT7" s="387">
        <v>3235.1576866</v>
      </c>
      <c r="AU7" s="387">
        <v>3243.3019107999999</v>
      </c>
      <c r="AV7" s="387">
        <v>3248.9509962000002</v>
      </c>
      <c r="AW7" s="387">
        <v>3255.1492650999999</v>
      </c>
      <c r="AX7" s="387">
        <v>3260.7896910999998</v>
      </c>
      <c r="AY7" s="387">
        <v>3263.6653645000001</v>
      </c>
      <c r="AZ7" s="387">
        <v>3269.8452871</v>
      </c>
      <c r="BA7" s="387">
        <v>3277.1225491999999</v>
      </c>
      <c r="BB7" s="387">
        <v>3287.4574256000001</v>
      </c>
      <c r="BC7" s="387">
        <v>3295.4591604000002</v>
      </c>
      <c r="BD7" s="695">
        <v>3303.0880286000001</v>
      </c>
      <c r="BE7" s="695">
        <v>3311.1517051000001</v>
      </c>
      <c r="BF7" s="695">
        <v>3317.4290836</v>
      </c>
      <c r="BG7" s="695">
        <v>3322.7278391999998</v>
      </c>
      <c r="BH7" s="398">
        <v>3325.7449999999999</v>
      </c>
      <c r="BI7" s="398">
        <v>3330.0639999999999</v>
      </c>
      <c r="BJ7" s="398">
        <v>3334.3809999999999</v>
      </c>
      <c r="BK7" s="398">
        <v>3338.395</v>
      </c>
      <c r="BL7" s="398">
        <v>3342.9380000000001</v>
      </c>
      <c r="BM7" s="398">
        <v>3347.7069999999999</v>
      </c>
      <c r="BN7" s="398">
        <v>3353.3319999999999</v>
      </c>
      <c r="BO7" s="398">
        <v>3358.0819999999999</v>
      </c>
      <c r="BP7" s="398">
        <v>3362.5859999999998</v>
      </c>
      <c r="BQ7" s="398">
        <v>3366.1970000000001</v>
      </c>
      <c r="BR7" s="398">
        <v>3370.6950000000002</v>
      </c>
      <c r="BS7" s="398">
        <v>3375.431</v>
      </c>
      <c r="BT7" s="398">
        <v>3380.165</v>
      </c>
      <c r="BU7" s="398">
        <v>3385.56</v>
      </c>
      <c r="BV7" s="398">
        <v>3391.375</v>
      </c>
    </row>
    <row r="8" spans="1:74" ht="11.1" customHeight="1" x14ac:dyDescent="0.2">
      <c r="A8" s="82" t="s">
        <v>386</v>
      </c>
      <c r="B8" s="579" t="s">
        <v>1031</v>
      </c>
      <c r="C8" s="387">
        <v>2759.4482950000001</v>
      </c>
      <c r="D8" s="387">
        <v>2718.9405339999998</v>
      </c>
      <c r="E8" s="387">
        <v>2658.1752028999999</v>
      </c>
      <c r="F8" s="387">
        <v>2480.5395712999998</v>
      </c>
      <c r="G8" s="387">
        <v>2451.7186483</v>
      </c>
      <c r="H8" s="387">
        <v>2475.0997032999999</v>
      </c>
      <c r="I8" s="387">
        <v>2650.2423629999998</v>
      </c>
      <c r="J8" s="387">
        <v>2703.3576539999999</v>
      </c>
      <c r="K8" s="387">
        <v>2734.0052031</v>
      </c>
      <c r="L8" s="387">
        <v>2712.3540951999998</v>
      </c>
      <c r="M8" s="387">
        <v>2720.4393466000001</v>
      </c>
      <c r="N8" s="387">
        <v>2728.4300423</v>
      </c>
      <c r="O8" s="387">
        <v>2733.7756442</v>
      </c>
      <c r="P8" s="387">
        <v>2743.4901319999999</v>
      </c>
      <c r="Q8" s="387">
        <v>2755.0229675</v>
      </c>
      <c r="R8" s="387">
        <v>2775.6070294000001</v>
      </c>
      <c r="S8" s="387">
        <v>2785.3519016</v>
      </c>
      <c r="T8" s="387">
        <v>2791.4904627000001</v>
      </c>
      <c r="U8" s="387">
        <v>2783.8737292000001</v>
      </c>
      <c r="V8" s="387">
        <v>2790.4114055999999</v>
      </c>
      <c r="W8" s="387">
        <v>2800.9545085999998</v>
      </c>
      <c r="X8" s="387">
        <v>2828.6549813000001</v>
      </c>
      <c r="Y8" s="387">
        <v>2837.3449799</v>
      </c>
      <c r="Z8" s="387">
        <v>2840.1764475999998</v>
      </c>
      <c r="AA8" s="387">
        <v>2828.9285568</v>
      </c>
      <c r="AB8" s="387">
        <v>2826.2085834</v>
      </c>
      <c r="AC8" s="387">
        <v>2823.7956998</v>
      </c>
      <c r="AD8" s="387">
        <v>2820.7376267999998</v>
      </c>
      <c r="AE8" s="387">
        <v>2819.6531322000001</v>
      </c>
      <c r="AF8" s="387">
        <v>2819.5899368</v>
      </c>
      <c r="AG8" s="387">
        <v>2821.1692920999999</v>
      </c>
      <c r="AH8" s="387">
        <v>2822.6827566000002</v>
      </c>
      <c r="AI8" s="387">
        <v>2824.7515816999999</v>
      </c>
      <c r="AJ8" s="387">
        <v>2829.1654531999998</v>
      </c>
      <c r="AK8" s="387">
        <v>2831.0027353</v>
      </c>
      <c r="AL8" s="387">
        <v>2832.0531138000001</v>
      </c>
      <c r="AM8" s="387">
        <v>2829.9629147999999</v>
      </c>
      <c r="AN8" s="387">
        <v>2831.2047413999999</v>
      </c>
      <c r="AO8" s="387">
        <v>2833.4249196000001</v>
      </c>
      <c r="AP8" s="387">
        <v>2835.0861755999999</v>
      </c>
      <c r="AQ8" s="387">
        <v>2840.4160127999999</v>
      </c>
      <c r="AR8" s="387">
        <v>2847.8771571000002</v>
      </c>
      <c r="AS8" s="387">
        <v>2861.4417262000002</v>
      </c>
      <c r="AT8" s="387">
        <v>2870.1863969000001</v>
      </c>
      <c r="AU8" s="387">
        <v>2878.0832866000001</v>
      </c>
      <c r="AV8" s="387">
        <v>2887.2358806000002</v>
      </c>
      <c r="AW8" s="387">
        <v>2891.8595946999999</v>
      </c>
      <c r="AX8" s="387">
        <v>2894.0579139000001</v>
      </c>
      <c r="AY8" s="387">
        <v>2887.3620359000001</v>
      </c>
      <c r="AZ8" s="387">
        <v>2889.5611674000002</v>
      </c>
      <c r="BA8" s="387">
        <v>2894.1865059000002</v>
      </c>
      <c r="BB8" s="387">
        <v>2905.3116550999998</v>
      </c>
      <c r="BC8" s="387">
        <v>2911.7342050000002</v>
      </c>
      <c r="BD8" s="695">
        <v>2917.5277593000001</v>
      </c>
      <c r="BE8" s="695">
        <v>2922.9120358</v>
      </c>
      <c r="BF8" s="695">
        <v>2927.2828104999999</v>
      </c>
      <c r="BG8" s="695">
        <v>2930.8598012000002</v>
      </c>
      <c r="BH8" s="398">
        <v>2932.67</v>
      </c>
      <c r="BI8" s="398">
        <v>2935.3890000000001</v>
      </c>
      <c r="BJ8" s="398">
        <v>2938.0439999999999</v>
      </c>
      <c r="BK8" s="398">
        <v>2939.9380000000001</v>
      </c>
      <c r="BL8" s="398">
        <v>2942.989</v>
      </c>
      <c r="BM8" s="398">
        <v>2946.498</v>
      </c>
      <c r="BN8" s="398">
        <v>2951.1860000000001</v>
      </c>
      <c r="BO8" s="398">
        <v>2955.0729999999999</v>
      </c>
      <c r="BP8" s="398">
        <v>2958.8789999999999</v>
      </c>
      <c r="BQ8" s="398">
        <v>2962.3330000000001</v>
      </c>
      <c r="BR8" s="398">
        <v>2966.18</v>
      </c>
      <c r="BS8" s="398">
        <v>2970.1489999999999</v>
      </c>
      <c r="BT8" s="398">
        <v>2974.01</v>
      </c>
      <c r="BU8" s="398">
        <v>2978.395</v>
      </c>
      <c r="BV8" s="398">
        <v>2983.0749999999998</v>
      </c>
    </row>
    <row r="9" spans="1:74" ht="11.1" customHeight="1" x14ac:dyDescent="0.2">
      <c r="A9" s="82" t="s">
        <v>387</v>
      </c>
      <c r="B9" s="579" t="s">
        <v>1032</v>
      </c>
      <c r="C9" s="387">
        <v>1299.8919799</v>
      </c>
      <c r="D9" s="387">
        <v>1285.8430175000001</v>
      </c>
      <c r="E9" s="387">
        <v>1264.3709514</v>
      </c>
      <c r="F9" s="387">
        <v>1200.3020719000001</v>
      </c>
      <c r="G9" s="387">
        <v>1190.3640803000001</v>
      </c>
      <c r="H9" s="387">
        <v>1199.3832671</v>
      </c>
      <c r="I9" s="387">
        <v>1262.8260760000001</v>
      </c>
      <c r="J9" s="387">
        <v>1283.1597865000001</v>
      </c>
      <c r="K9" s="387">
        <v>1295.8508423999999</v>
      </c>
      <c r="L9" s="387">
        <v>1291.2939793</v>
      </c>
      <c r="M9" s="387">
        <v>1295.9036742999999</v>
      </c>
      <c r="N9" s="387">
        <v>1300.0746631</v>
      </c>
      <c r="O9" s="387">
        <v>1302.2951852000001</v>
      </c>
      <c r="P9" s="387">
        <v>1306.7225817000001</v>
      </c>
      <c r="Q9" s="387">
        <v>1311.8450922</v>
      </c>
      <c r="R9" s="387">
        <v>1321.9117736999999</v>
      </c>
      <c r="S9" s="387">
        <v>1325.2377194999999</v>
      </c>
      <c r="T9" s="387">
        <v>1326.0719864</v>
      </c>
      <c r="U9" s="387">
        <v>1318.8856771999999</v>
      </c>
      <c r="V9" s="387">
        <v>1318.8832594999999</v>
      </c>
      <c r="W9" s="387">
        <v>1320.535836</v>
      </c>
      <c r="X9" s="387">
        <v>1327.2496696000001</v>
      </c>
      <c r="Y9" s="387">
        <v>1329.6575372</v>
      </c>
      <c r="Z9" s="387">
        <v>1331.1657015999999</v>
      </c>
      <c r="AA9" s="387">
        <v>1331.4290698</v>
      </c>
      <c r="AB9" s="387">
        <v>1331.3966479999999</v>
      </c>
      <c r="AC9" s="387">
        <v>1330.7233430000001</v>
      </c>
      <c r="AD9" s="387">
        <v>1326.1110518999999</v>
      </c>
      <c r="AE9" s="387">
        <v>1326.6295577000001</v>
      </c>
      <c r="AF9" s="387">
        <v>1328.9807575</v>
      </c>
      <c r="AG9" s="387">
        <v>1337.6008064</v>
      </c>
      <c r="AH9" s="387">
        <v>1340.2902779000001</v>
      </c>
      <c r="AI9" s="387">
        <v>1341.4853270999999</v>
      </c>
      <c r="AJ9" s="387">
        <v>1336.9630156999999</v>
      </c>
      <c r="AK9" s="387">
        <v>1338.3364239</v>
      </c>
      <c r="AL9" s="387">
        <v>1341.3826134999999</v>
      </c>
      <c r="AM9" s="387">
        <v>1349.3943200000001</v>
      </c>
      <c r="AN9" s="387">
        <v>1353.3165207</v>
      </c>
      <c r="AO9" s="387">
        <v>1356.4419513</v>
      </c>
      <c r="AP9" s="387">
        <v>1356.2412174000001</v>
      </c>
      <c r="AQ9" s="387">
        <v>1359.6701531000001</v>
      </c>
      <c r="AR9" s="387">
        <v>1364.1993642</v>
      </c>
      <c r="AS9" s="387">
        <v>1372.7291998000001</v>
      </c>
      <c r="AT9" s="387">
        <v>1377.2836998</v>
      </c>
      <c r="AU9" s="387">
        <v>1380.7632132000001</v>
      </c>
      <c r="AV9" s="387">
        <v>1383.6019217999999</v>
      </c>
      <c r="AW9" s="387">
        <v>1384.605826</v>
      </c>
      <c r="AX9" s="387">
        <v>1384.2091075000001</v>
      </c>
      <c r="AY9" s="387">
        <v>1377.9912116</v>
      </c>
      <c r="AZ9" s="387">
        <v>1378.1086636</v>
      </c>
      <c r="BA9" s="387">
        <v>1380.1409087</v>
      </c>
      <c r="BB9" s="387">
        <v>1387.3585703000001</v>
      </c>
      <c r="BC9" s="387">
        <v>1390.7674344</v>
      </c>
      <c r="BD9" s="695">
        <v>1393.6381243999999</v>
      </c>
      <c r="BE9" s="695">
        <v>1395.7261100999999</v>
      </c>
      <c r="BF9" s="695">
        <v>1397.7038491000001</v>
      </c>
      <c r="BG9" s="695">
        <v>1399.3268112999999</v>
      </c>
      <c r="BH9" s="398">
        <v>1399.9760000000001</v>
      </c>
      <c r="BI9" s="398">
        <v>1401.354</v>
      </c>
      <c r="BJ9" s="398">
        <v>1402.8409999999999</v>
      </c>
      <c r="BK9" s="398">
        <v>1404.36</v>
      </c>
      <c r="BL9" s="398">
        <v>1406.126</v>
      </c>
      <c r="BM9" s="398">
        <v>1408.0609999999999</v>
      </c>
      <c r="BN9" s="398">
        <v>1410.489</v>
      </c>
      <c r="BO9" s="398">
        <v>1412.519</v>
      </c>
      <c r="BP9" s="398">
        <v>1414.4760000000001</v>
      </c>
      <c r="BQ9" s="398">
        <v>1416.1759999999999</v>
      </c>
      <c r="BR9" s="398">
        <v>1418.123</v>
      </c>
      <c r="BS9" s="398">
        <v>1420.134</v>
      </c>
      <c r="BT9" s="398">
        <v>1422.038</v>
      </c>
      <c r="BU9" s="398">
        <v>1424.3030000000001</v>
      </c>
      <c r="BV9" s="398">
        <v>1426.759</v>
      </c>
    </row>
    <row r="10" spans="1:74" ht="11.1" customHeight="1" x14ac:dyDescent="0.2">
      <c r="A10" s="82" t="s">
        <v>388</v>
      </c>
      <c r="B10" s="579" t="s">
        <v>1033</v>
      </c>
      <c r="C10" s="387">
        <v>3782.0947385999998</v>
      </c>
      <c r="D10" s="387">
        <v>3741.1448531999999</v>
      </c>
      <c r="E10" s="387">
        <v>3677.3120804999999</v>
      </c>
      <c r="F10" s="387">
        <v>3482.8400932999998</v>
      </c>
      <c r="G10" s="387">
        <v>3454.0587915999999</v>
      </c>
      <c r="H10" s="387">
        <v>3483.2118482999999</v>
      </c>
      <c r="I10" s="387">
        <v>3682.2785850999999</v>
      </c>
      <c r="J10" s="387">
        <v>3743.3158668000001</v>
      </c>
      <c r="K10" s="387">
        <v>3778.3030155000001</v>
      </c>
      <c r="L10" s="387">
        <v>3746.7254477000001</v>
      </c>
      <c r="M10" s="387">
        <v>3759.9982675000001</v>
      </c>
      <c r="N10" s="387">
        <v>3777.6068915000001</v>
      </c>
      <c r="O10" s="387">
        <v>3806.044731</v>
      </c>
      <c r="P10" s="387">
        <v>3827.4549050999999</v>
      </c>
      <c r="Q10" s="387">
        <v>3848.330825</v>
      </c>
      <c r="R10" s="387">
        <v>3871.6478179999999</v>
      </c>
      <c r="S10" s="387">
        <v>3889.2237341999999</v>
      </c>
      <c r="T10" s="387">
        <v>3904.0339008000001</v>
      </c>
      <c r="U10" s="387">
        <v>3908.1461709999999</v>
      </c>
      <c r="V10" s="387">
        <v>3923.3739485000001</v>
      </c>
      <c r="W10" s="387">
        <v>3941.7850865999999</v>
      </c>
      <c r="X10" s="387">
        <v>3978.5240238000001</v>
      </c>
      <c r="Y10" s="387">
        <v>3991.9435539999999</v>
      </c>
      <c r="Z10" s="387">
        <v>3997.1881156999998</v>
      </c>
      <c r="AA10" s="387">
        <v>3980.3552082000001</v>
      </c>
      <c r="AB10" s="387">
        <v>3979.6767086</v>
      </c>
      <c r="AC10" s="387">
        <v>3981.2501160000002</v>
      </c>
      <c r="AD10" s="387">
        <v>3984.3166873</v>
      </c>
      <c r="AE10" s="387">
        <v>3990.9629663999999</v>
      </c>
      <c r="AF10" s="387">
        <v>4000.4302100999998</v>
      </c>
      <c r="AG10" s="387">
        <v>4015.6472251</v>
      </c>
      <c r="AH10" s="387">
        <v>4028.5597929</v>
      </c>
      <c r="AI10" s="387">
        <v>4042.0967200999999</v>
      </c>
      <c r="AJ10" s="387">
        <v>4060.3404706000001</v>
      </c>
      <c r="AK10" s="387">
        <v>4072.064269</v>
      </c>
      <c r="AL10" s="387">
        <v>4081.3505792000001</v>
      </c>
      <c r="AM10" s="387">
        <v>4085.7834155</v>
      </c>
      <c r="AN10" s="387">
        <v>4092.0067382000002</v>
      </c>
      <c r="AO10" s="387">
        <v>4097.6045617</v>
      </c>
      <c r="AP10" s="387">
        <v>4097.0111164999998</v>
      </c>
      <c r="AQ10" s="387">
        <v>4105.5322690000003</v>
      </c>
      <c r="AR10" s="387">
        <v>4117.6022494999997</v>
      </c>
      <c r="AS10" s="387">
        <v>4139.1883916999996</v>
      </c>
      <c r="AT10" s="387">
        <v>4153.8805282000003</v>
      </c>
      <c r="AU10" s="387">
        <v>4167.6459924000001</v>
      </c>
      <c r="AV10" s="387">
        <v>4181.5861286999998</v>
      </c>
      <c r="AW10" s="387">
        <v>4192.6722404000002</v>
      </c>
      <c r="AX10" s="387">
        <v>4202.0056717999996</v>
      </c>
      <c r="AY10" s="387">
        <v>4205.8816078999998</v>
      </c>
      <c r="AZ10" s="387">
        <v>4214.4882899000004</v>
      </c>
      <c r="BA10" s="387">
        <v>4224.1209029000001</v>
      </c>
      <c r="BB10" s="387">
        <v>4236.8707562999998</v>
      </c>
      <c r="BC10" s="387">
        <v>4246.9867491000005</v>
      </c>
      <c r="BD10" s="695">
        <v>4256.5601907999999</v>
      </c>
      <c r="BE10" s="695">
        <v>4266.2955251000003</v>
      </c>
      <c r="BF10" s="695">
        <v>4274.2555315999998</v>
      </c>
      <c r="BG10" s="695">
        <v>4281.1446539999997</v>
      </c>
      <c r="BH10" s="398">
        <v>4285.3119999999999</v>
      </c>
      <c r="BI10" s="398">
        <v>4291.2979999999998</v>
      </c>
      <c r="BJ10" s="398">
        <v>4297.45</v>
      </c>
      <c r="BK10" s="398">
        <v>4303.2470000000003</v>
      </c>
      <c r="BL10" s="398">
        <v>4310.125</v>
      </c>
      <c r="BM10" s="398">
        <v>4317.5630000000001</v>
      </c>
      <c r="BN10" s="398">
        <v>4326.6090000000004</v>
      </c>
      <c r="BO10" s="398">
        <v>4334.3779999999997</v>
      </c>
      <c r="BP10" s="398">
        <v>4341.92</v>
      </c>
      <c r="BQ10" s="398">
        <v>4348.5749999999998</v>
      </c>
      <c r="BR10" s="398">
        <v>4356.1549999999997</v>
      </c>
      <c r="BS10" s="398">
        <v>4364.0010000000002</v>
      </c>
      <c r="BT10" s="398">
        <v>4371.9629999999997</v>
      </c>
      <c r="BU10" s="398">
        <v>4380.4530000000004</v>
      </c>
      <c r="BV10" s="398">
        <v>4389.3220000000001</v>
      </c>
    </row>
    <row r="11" spans="1:74" ht="11.1" customHeight="1" x14ac:dyDescent="0.2">
      <c r="A11" s="82" t="s">
        <v>389</v>
      </c>
      <c r="B11" s="579" t="s">
        <v>1034</v>
      </c>
      <c r="C11" s="387">
        <v>939.00982806000002</v>
      </c>
      <c r="D11" s="387">
        <v>928.65224645000001</v>
      </c>
      <c r="E11" s="387">
        <v>908.96954174999996</v>
      </c>
      <c r="F11" s="387">
        <v>841.93228378000003</v>
      </c>
      <c r="G11" s="387">
        <v>832.12140552000005</v>
      </c>
      <c r="H11" s="387">
        <v>841.50747679000006</v>
      </c>
      <c r="I11" s="387">
        <v>907.40537449999999</v>
      </c>
      <c r="J11" s="387">
        <v>927.19918717999997</v>
      </c>
      <c r="K11" s="387">
        <v>938.20379172000003</v>
      </c>
      <c r="L11" s="387">
        <v>927.11953469000002</v>
      </c>
      <c r="M11" s="387">
        <v>930.52046302999997</v>
      </c>
      <c r="N11" s="387">
        <v>935.10692330999996</v>
      </c>
      <c r="O11" s="387">
        <v>944.32744535999996</v>
      </c>
      <c r="P11" s="387">
        <v>948.69857214000001</v>
      </c>
      <c r="Q11" s="387">
        <v>951.66883346999998</v>
      </c>
      <c r="R11" s="387">
        <v>951.61076849000005</v>
      </c>
      <c r="S11" s="387">
        <v>952.99989459000005</v>
      </c>
      <c r="T11" s="387">
        <v>954.20875090000004</v>
      </c>
      <c r="U11" s="387">
        <v>953.14674404000004</v>
      </c>
      <c r="V11" s="387">
        <v>955.56300580000004</v>
      </c>
      <c r="W11" s="387">
        <v>959.36694279000005</v>
      </c>
      <c r="X11" s="387">
        <v>968.64238438999996</v>
      </c>
      <c r="Y11" s="387">
        <v>972.15879985000004</v>
      </c>
      <c r="Z11" s="387">
        <v>974.00001852000003</v>
      </c>
      <c r="AA11" s="387">
        <v>971.93559156000003</v>
      </c>
      <c r="AB11" s="387">
        <v>972.09925332</v>
      </c>
      <c r="AC11" s="387">
        <v>972.26055494000002</v>
      </c>
      <c r="AD11" s="387">
        <v>971.23821408000003</v>
      </c>
      <c r="AE11" s="387">
        <v>972.28075720000004</v>
      </c>
      <c r="AF11" s="387">
        <v>974.20690196999999</v>
      </c>
      <c r="AG11" s="387">
        <v>977.77845067999999</v>
      </c>
      <c r="AH11" s="387">
        <v>980.90044697999997</v>
      </c>
      <c r="AI11" s="387">
        <v>984.33469318000004</v>
      </c>
      <c r="AJ11" s="387">
        <v>989.26967001000003</v>
      </c>
      <c r="AK11" s="387">
        <v>992.43705547000002</v>
      </c>
      <c r="AL11" s="387">
        <v>995.02533027000004</v>
      </c>
      <c r="AM11" s="387">
        <v>996.89279151000005</v>
      </c>
      <c r="AN11" s="387">
        <v>998.42912220999995</v>
      </c>
      <c r="AO11" s="387">
        <v>999.49261942999999</v>
      </c>
      <c r="AP11" s="387">
        <v>998.16207609000003</v>
      </c>
      <c r="AQ11" s="387">
        <v>999.72081172000003</v>
      </c>
      <c r="AR11" s="387">
        <v>1002.2476192</v>
      </c>
      <c r="AS11" s="387">
        <v>1007.3015957</v>
      </c>
      <c r="AT11" s="387">
        <v>1010.5952241</v>
      </c>
      <c r="AU11" s="387">
        <v>1013.6876015</v>
      </c>
      <c r="AV11" s="387">
        <v>1016.9936209</v>
      </c>
      <c r="AW11" s="387">
        <v>1019.3723266</v>
      </c>
      <c r="AX11" s="387">
        <v>1021.2386114</v>
      </c>
      <c r="AY11" s="387">
        <v>1021.4084017</v>
      </c>
      <c r="AZ11" s="387">
        <v>1023.1379004</v>
      </c>
      <c r="BA11" s="387">
        <v>1025.2430339</v>
      </c>
      <c r="BB11" s="387">
        <v>1028.5423062</v>
      </c>
      <c r="BC11" s="387">
        <v>1030.7848308</v>
      </c>
      <c r="BD11" s="695">
        <v>1032.7891119000001</v>
      </c>
      <c r="BE11" s="695">
        <v>1034.3956407000001</v>
      </c>
      <c r="BF11" s="695">
        <v>1036.0430663</v>
      </c>
      <c r="BG11" s="695">
        <v>1037.57188</v>
      </c>
      <c r="BH11" s="398">
        <v>1038.932</v>
      </c>
      <c r="BI11" s="398">
        <v>1040.261</v>
      </c>
      <c r="BJ11" s="398">
        <v>1041.509</v>
      </c>
      <c r="BK11" s="398">
        <v>1042.395</v>
      </c>
      <c r="BL11" s="398">
        <v>1043.692</v>
      </c>
      <c r="BM11" s="398">
        <v>1045.1199999999999</v>
      </c>
      <c r="BN11" s="398">
        <v>1046.931</v>
      </c>
      <c r="BO11" s="398">
        <v>1048.4280000000001</v>
      </c>
      <c r="BP11" s="398">
        <v>1049.864</v>
      </c>
      <c r="BQ11" s="398">
        <v>1051.047</v>
      </c>
      <c r="BR11" s="398">
        <v>1052.5060000000001</v>
      </c>
      <c r="BS11" s="398">
        <v>1054.047</v>
      </c>
      <c r="BT11" s="398">
        <v>1055.671</v>
      </c>
      <c r="BU11" s="398">
        <v>1057.3789999999999</v>
      </c>
      <c r="BV11" s="398">
        <v>1059.171</v>
      </c>
    </row>
    <row r="12" spans="1:74" ht="11.1" customHeight="1" x14ac:dyDescent="0.2">
      <c r="A12" s="82" t="s">
        <v>390</v>
      </c>
      <c r="B12" s="579" t="s">
        <v>1035</v>
      </c>
      <c r="C12" s="387">
        <v>2393.5528562</v>
      </c>
      <c r="D12" s="387">
        <v>2366.1395131999998</v>
      </c>
      <c r="E12" s="387">
        <v>2325.7748894000001</v>
      </c>
      <c r="F12" s="387">
        <v>2209.3907046999998</v>
      </c>
      <c r="G12" s="387">
        <v>2190.4247291000001</v>
      </c>
      <c r="H12" s="387">
        <v>2205.8086825</v>
      </c>
      <c r="I12" s="387">
        <v>2321.6535439999998</v>
      </c>
      <c r="J12" s="387">
        <v>2356.1541213</v>
      </c>
      <c r="K12" s="387">
        <v>2375.4213933000001</v>
      </c>
      <c r="L12" s="387">
        <v>2355.8340444</v>
      </c>
      <c r="M12" s="387">
        <v>2362.3506928000002</v>
      </c>
      <c r="N12" s="387">
        <v>2371.3500227999998</v>
      </c>
      <c r="O12" s="387">
        <v>2385.8620669000002</v>
      </c>
      <c r="P12" s="387">
        <v>2397.5542356999999</v>
      </c>
      <c r="Q12" s="387">
        <v>2409.4565616999998</v>
      </c>
      <c r="R12" s="387">
        <v>2425.6660467000002</v>
      </c>
      <c r="S12" s="387">
        <v>2434.9159358000002</v>
      </c>
      <c r="T12" s="387">
        <v>2441.3032308000002</v>
      </c>
      <c r="U12" s="387">
        <v>2438.8202139</v>
      </c>
      <c r="V12" s="387">
        <v>2443.9881091000002</v>
      </c>
      <c r="W12" s="387">
        <v>2450.7991986000002</v>
      </c>
      <c r="X12" s="387">
        <v>2466.2340939999999</v>
      </c>
      <c r="Y12" s="387">
        <v>2471.0961132000002</v>
      </c>
      <c r="Z12" s="387">
        <v>2472.3658679</v>
      </c>
      <c r="AA12" s="387">
        <v>2465.9218199000002</v>
      </c>
      <c r="AB12" s="387">
        <v>2463.0981992000002</v>
      </c>
      <c r="AC12" s="387">
        <v>2459.7734676999999</v>
      </c>
      <c r="AD12" s="387">
        <v>2448.3683455</v>
      </c>
      <c r="AE12" s="387">
        <v>2449.7258520999999</v>
      </c>
      <c r="AF12" s="387">
        <v>2456.2667077000001</v>
      </c>
      <c r="AG12" s="387">
        <v>2472.9686124999998</v>
      </c>
      <c r="AH12" s="387">
        <v>2486.1428907999998</v>
      </c>
      <c r="AI12" s="387">
        <v>2500.7672428000001</v>
      </c>
      <c r="AJ12" s="387">
        <v>2521.7986323</v>
      </c>
      <c r="AK12" s="387">
        <v>2535.6054089999998</v>
      </c>
      <c r="AL12" s="387">
        <v>2547.1445365</v>
      </c>
      <c r="AM12" s="387">
        <v>2553.4269546999999</v>
      </c>
      <c r="AN12" s="387">
        <v>2562.6725793000001</v>
      </c>
      <c r="AO12" s="387">
        <v>2571.8923500999999</v>
      </c>
      <c r="AP12" s="387">
        <v>2578.6022926000001</v>
      </c>
      <c r="AQ12" s="387">
        <v>2589.6333365</v>
      </c>
      <c r="AR12" s="387">
        <v>2602.5015075000001</v>
      </c>
      <c r="AS12" s="387">
        <v>2621.8176411999998</v>
      </c>
      <c r="AT12" s="387">
        <v>2634.9019392999999</v>
      </c>
      <c r="AU12" s="387">
        <v>2646.3652376</v>
      </c>
      <c r="AV12" s="387">
        <v>2656.1064302</v>
      </c>
      <c r="AW12" s="387">
        <v>2664.403558</v>
      </c>
      <c r="AX12" s="387">
        <v>2671.1555153999998</v>
      </c>
      <c r="AY12" s="387">
        <v>2673.3317920999998</v>
      </c>
      <c r="AZ12" s="387">
        <v>2679.2662911000002</v>
      </c>
      <c r="BA12" s="387">
        <v>2685.9285021999999</v>
      </c>
      <c r="BB12" s="387">
        <v>2694.9700756000002</v>
      </c>
      <c r="BC12" s="387">
        <v>2701.8489734</v>
      </c>
      <c r="BD12" s="695">
        <v>2708.2168455999999</v>
      </c>
      <c r="BE12" s="695">
        <v>2714.0064609999999</v>
      </c>
      <c r="BF12" s="695">
        <v>2719.4027058000001</v>
      </c>
      <c r="BG12" s="695">
        <v>2724.3383487000001</v>
      </c>
      <c r="BH12" s="398">
        <v>2727.9270000000001</v>
      </c>
      <c r="BI12" s="398">
        <v>2732.6060000000002</v>
      </c>
      <c r="BJ12" s="398">
        <v>2737.489</v>
      </c>
      <c r="BK12" s="398">
        <v>2742.5970000000002</v>
      </c>
      <c r="BL12" s="398">
        <v>2747.873</v>
      </c>
      <c r="BM12" s="398">
        <v>2753.3359999999998</v>
      </c>
      <c r="BN12" s="398">
        <v>2759.1619999999998</v>
      </c>
      <c r="BO12" s="398">
        <v>2764.8719999999998</v>
      </c>
      <c r="BP12" s="398">
        <v>2770.64</v>
      </c>
      <c r="BQ12" s="398">
        <v>2776.3049999999998</v>
      </c>
      <c r="BR12" s="398">
        <v>2782.308</v>
      </c>
      <c r="BS12" s="398">
        <v>2788.49</v>
      </c>
      <c r="BT12" s="398">
        <v>2795.0129999999999</v>
      </c>
      <c r="BU12" s="398">
        <v>2801.43</v>
      </c>
      <c r="BV12" s="398">
        <v>2807.904</v>
      </c>
    </row>
    <row r="13" spans="1:74" ht="11.1" customHeight="1" x14ac:dyDescent="0.2">
      <c r="A13" s="82" t="s">
        <v>391</v>
      </c>
      <c r="B13" s="579" t="s">
        <v>1036</v>
      </c>
      <c r="C13" s="387">
        <v>1410.4530509000001</v>
      </c>
      <c r="D13" s="387">
        <v>1396.2397000999999</v>
      </c>
      <c r="E13" s="387">
        <v>1372.1491956</v>
      </c>
      <c r="F13" s="387">
        <v>1295.4387803</v>
      </c>
      <c r="G13" s="387">
        <v>1283.651036</v>
      </c>
      <c r="H13" s="387">
        <v>1294.0432057</v>
      </c>
      <c r="I13" s="387">
        <v>1367.6168921000001</v>
      </c>
      <c r="J13" s="387">
        <v>1391.6176877</v>
      </c>
      <c r="K13" s="387">
        <v>1407.0471951</v>
      </c>
      <c r="L13" s="387">
        <v>1402.0258629</v>
      </c>
      <c r="M13" s="387">
        <v>1409.2224578</v>
      </c>
      <c r="N13" s="387">
        <v>1416.7574282</v>
      </c>
      <c r="O13" s="387">
        <v>1425.0352250999999</v>
      </c>
      <c r="P13" s="387">
        <v>1432.9436083999999</v>
      </c>
      <c r="Q13" s="387">
        <v>1440.887029</v>
      </c>
      <c r="R13" s="387">
        <v>1449.9343772</v>
      </c>
      <c r="S13" s="387">
        <v>1457.1462048000001</v>
      </c>
      <c r="T13" s="387">
        <v>1463.5914018999999</v>
      </c>
      <c r="U13" s="387">
        <v>1466.8025336999999</v>
      </c>
      <c r="V13" s="387">
        <v>1473.5650462000001</v>
      </c>
      <c r="W13" s="387">
        <v>1481.4115045999999</v>
      </c>
      <c r="X13" s="387">
        <v>1496.5152740000001</v>
      </c>
      <c r="Y13" s="387">
        <v>1501.8996</v>
      </c>
      <c r="Z13" s="387">
        <v>1503.737848</v>
      </c>
      <c r="AA13" s="387">
        <v>1496.7571187000001</v>
      </c>
      <c r="AB13" s="387">
        <v>1495.4578847</v>
      </c>
      <c r="AC13" s="387">
        <v>1494.5672468</v>
      </c>
      <c r="AD13" s="387">
        <v>1492.8294034999999</v>
      </c>
      <c r="AE13" s="387">
        <v>1493.6978091999999</v>
      </c>
      <c r="AF13" s="387">
        <v>1495.9166624</v>
      </c>
      <c r="AG13" s="387">
        <v>1500.3130581</v>
      </c>
      <c r="AH13" s="387">
        <v>1504.6124847000001</v>
      </c>
      <c r="AI13" s="387">
        <v>1509.6420373999999</v>
      </c>
      <c r="AJ13" s="387">
        <v>1518.2574023</v>
      </c>
      <c r="AK13" s="387">
        <v>1522.6054426000001</v>
      </c>
      <c r="AL13" s="387">
        <v>1525.5418443999999</v>
      </c>
      <c r="AM13" s="387">
        <v>1524.5938209000001</v>
      </c>
      <c r="AN13" s="387">
        <v>1526.5615358</v>
      </c>
      <c r="AO13" s="387">
        <v>1528.9722024</v>
      </c>
      <c r="AP13" s="387">
        <v>1530.5725156999999</v>
      </c>
      <c r="AQ13" s="387">
        <v>1534.8090640999999</v>
      </c>
      <c r="AR13" s="387">
        <v>1540.4285428999999</v>
      </c>
      <c r="AS13" s="387">
        <v>1549.8062018000001</v>
      </c>
      <c r="AT13" s="387">
        <v>1556.4101037</v>
      </c>
      <c r="AU13" s="387">
        <v>1562.6154984</v>
      </c>
      <c r="AV13" s="387">
        <v>1568.8006582999999</v>
      </c>
      <c r="AW13" s="387">
        <v>1573.9253346</v>
      </c>
      <c r="AX13" s="387">
        <v>1578.3677995999999</v>
      </c>
      <c r="AY13" s="387">
        <v>1581.0504566</v>
      </c>
      <c r="AZ13" s="387">
        <v>1584.9366966</v>
      </c>
      <c r="BA13" s="387">
        <v>1588.9489229000001</v>
      </c>
      <c r="BB13" s="387">
        <v>1593.5470521</v>
      </c>
      <c r="BC13" s="387">
        <v>1597.4663135999999</v>
      </c>
      <c r="BD13" s="695">
        <v>1601.1666241</v>
      </c>
      <c r="BE13" s="695">
        <v>1604.8044416</v>
      </c>
      <c r="BF13" s="695">
        <v>1607.9495062000001</v>
      </c>
      <c r="BG13" s="695">
        <v>1610.758276</v>
      </c>
      <c r="BH13" s="398">
        <v>1612.712</v>
      </c>
      <c r="BI13" s="398">
        <v>1615.2370000000001</v>
      </c>
      <c r="BJ13" s="398">
        <v>1617.8150000000001</v>
      </c>
      <c r="BK13" s="398">
        <v>1620.1469999999999</v>
      </c>
      <c r="BL13" s="398">
        <v>1623.0530000000001</v>
      </c>
      <c r="BM13" s="398">
        <v>1626.2360000000001</v>
      </c>
      <c r="BN13" s="398">
        <v>1630.164</v>
      </c>
      <c r="BO13" s="398">
        <v>1633.546</v>
      </c>
      <c r="BP13" s="398">
        <v>1636.8530000000001</v>
      </c>
      <c r="BQ13" s="398">
        <v>1639.8679999999999</v>
      </c>
      <c r="BR13" s="398">
        <v>1643.1859999999999</v>
      </c>
      <c r="BS13" s="398">
        <v>1646.5909999999999</v>
      </c>
      <c r="BT13" s="398">
        <v>1649.982</v>
      </c>
      <c r="BU13" s="398">
        <v>1653.635</v>
      </c>
      <c r="BV13" s="398">
        <v>1657.451</v>
      </c>
    </row>
    <row r="14" spans="1:74" ht="11.1" customHeight="1" x14ac:dyDescent="0.2">
      <c r="A14" s="82" t="s">
        <v>392</v>
      </c>
      <c r="B14" s="579" t="s">
        <v>1039</v>
      </c>
      <c r="C14" s="387">
        <v>4010.8743376000002</v>
      </c>
      <c r="D14" s="387">
        <v>3965.1637492999998</v>
      </c>
      <c r="E14" s="387">
        <v>3891.2317097999999</v>
      </c>
      <c r="F14" s="387">
        <v>3663.6599901999998</v>
      </c>
      <c r="G14" s="387">
        <v>3627.3487203</v>
      </c>
      <c r="H14" s="387">
        <v>3656.8796710000001</v>
      </c>
      <c r="I14" s="387">
        <v>3874.0845528</v>
      </c>
      <c r="J14" s="387">
        <v>3943.9261618999999</v>
      </c>
      <c r="K14" s="387">
        <v>3988.2362088</v>
      </c>
      <c r="L14" s="387">
        <v>3970.0839866000001</v>
      </c>
      <c r="M14" s="387">
        <v>3991.0289391000001</v>
      </c>
      <c r="N14" s="387">
        <v>4014.1403595000002</v>
      </c>
      <c r="O14" s="387">
        <v>4044.2359658999999</v>
      </c>
      <c r="P14" s="387">
        <v>4068.0670335999998</v>
      </c>
      <c r="Q14" s="387">
        <v>4090.4512805999998</v>
      </c>
      <c r="R14" s="387">
        <v>4111.1961591999998</v>
      </c>
      <c r="S14" s="387">
        <v>4130.8311758999998</v>
      </c>
      <c r="T14" s="387">
        <v>4149.1637828000003</v>
      </c>
      <c r="U14" s="387">
        <v>4159.1541649000001</v>
      </c>
      <c r="V14" s="387">
        <v>4180.1618135999997</v>
      </c>
      <c r="W14" s="387">
        <v>4205.1469139000001</v>
      </c>
      <c r="X14" s="387">
        <v>4263.3981675000005</v>
      </c>
      <c r="Y14" s="387">
        <v>4274.3716446999997</v>
      </c>
      <c r="Z14" s="387">
        <v>4267.3560471999999</v>
      </c>
      <c r="AA14" s="387">
        <v>4208.9867287999996</v>
      </c>
      <c r="AB14" s="387">
        <v>4191.0164666999999</v>
      </c>
      <c r="AC14" s="387">
        <v>4180.0806148000001</v>
      </c>
      <c r="AD14" s="387">
        <v>4180.0689376</v>
      </c>
      <c r="AE14" s="387">
        <v>4180.2845825000004</v>
      </c>
      <c r="AF14" s="387">
        <v>4184.6173139000002</v>
      </c>
      <c r="AG14" s="387">
        <v>4201.9980542000003</v>
      </c>
      <c r="AH14" s="387">
        <v>4207.8667673</v>
      </c>
      <c r="AI14" s="387">
        <v>4211.1543755000002</v>
      </c>
      <c r="AJ14" s="387">
        <v>4202.7873092999998</v>
      </c>
      <c r="AK14" s="387">
        <v>4207.7178845999997</v>
      </c>
      <c r="AL14" s="387">
        <v>4216.8725318999996</v>
      </c>
      <c r="AM14" s="387">
        <v>4237.6552084000004</v>
      </c>
      <c r="AN14" s="387">
        <v>4249.7050321999996</v>
      </c>
      <c r="AO14" s="387">
        <v>4260.4259603999999</v>
      </c>
      <c r="AP14" s="387">
        <v>4264.8767350999997</v>
      </c>
      <c r="AQ14" s="387">
        <v>4276.6458155999999</v>
      </c>
      <c r="AR14" s="387">
        <v>4290.7919437999999</v>
      </c>
      <c r="AS14" s="387">
        <v>4312.6429618000002</v>
      </c>
      <c r="AT14" s="387">
        <v>4327.5473043000002</v>
      </c>
      <c r="AU14" s="387">
        <v>4340.8328133000005</v>
      </c>
      <c r="AV14" s="387">
        <v>4353.5798912999999</v>
      </c>
      <c r="AW14" s="387">
        <v>4362.8174312000001</v>
      </c>
      <c r="AX14" s="387">
        <v>4369.6258355</v>
      </c>
      <c r="AY14" s="387">
        <v>4368.7561937999999</v>
      </c>
      <c r="AZ14" s="387">
        <v>4374.6430098000001</v>
      </c>
      <c r="BA14" s="387">
        <v>4382.0373729000003</v>
      </c>
      <c r="BB14" s="387">
        <v>4393.5011666999999</v>
      </c>
      <c r="BC14" s="387">
        <v>4401.9892116999999</v>
      </c>
      <c r="BD14" s="695">
        <v>4410.0633913000001</v>
      </c>
      <c r="BE14" s="695">
        <v>4418.2568891999999</v>
      </c>
      <c r="BF14" s="695">
        <v>4425.1034503000001</v>
      </c>
      <c r="BG14" s="695">
        <v>4431.1362582000002</v>
      </c>
      <c r="BH14" s="398">
        <v>4434.3519999999999</v>
      </c>
      <c r="BI14" s="398">
        <v>4440.26</v>
      </c>
      <c r="BJ14" s="398">
        <v>4446.857</v>
      </c>
      <c r="BK14" s="398">
        <v>4454.7309999999998</v>
      </c>
      <c r="BL14" s="398">
        <v>4462.2650000000003</v>
      </c>
      <c r="BM14" s="398">
        <v>4470.049</v>
      </c>
      <c r="BN14" s="398">
        <v>4478.6390000000001</v>
      </c>
      <c r="BO14" s="398">
        <v>4486.5</v>
      </c>
      <c r="BP14" s="398">
        <v>4494.1909999999998</v>
      </c>
      <c r="BQ14" s="398">
        <v>4501.2839999999997</v>
      </c>
      <c r="BR14" s="398">
        <v>4508.9520000000002</v>
      </c>
      <c r="BS14" s="398">
        <v>4516.7700000000004</v>
      </c>
      <c r="BT14" s="398">
        <v>4524.5389999999998</v>
      </c>
      <c r="BU14" s="398">
        <v>4532.8050000000003</v>
      </c>
      <c r="BV14" s="398">
        <v>4541.3680000000004</v>
      </c>
    </row>
    <row r="15" spans="1:74" ht="11.1" customHeight="1" x14ac:dyDescent="0.2">
      <c r="A15" s="82"/>
      <c r="B15" s="92" t="s">
        <v>1446</v>
      </c>
      <c r="C15" s="568"/>
      <c r="D15" s="568"/>
      <c r="E15" s="568"/>
      <c r="F15" s="568"/>
      <c r="G15" s="568"/>
      <c r="H15" s="568"/>
      <c r="I15" s="568"/>
      <c r="J15" s="568"/>
      <c r="K15" s="568"/>
      <c r="L15" s="568"/>
      <c r="M15" s="568"/>
      <c r="N15" s="568"/>
      <c r="O15" s="568"/>
      <c r="P15" s="568"/>
      <c r="Q15" s="568"/>
      <c r="R15" s="568"/>
      <c r="S15" s="568"/>
      <c r="T15" s="568"/>
      <c r="U15" s="568"/>
      <c r="V15" s="568"/>
      <c r="W15" s="568"/>
      <c r="X15" s="568"/>
      <c r="Y15" s="568"/>
      <c r="Z15" s="568"/>
      <c r="AA15" s="568"/>
      <c r="AB15" s="568"/>
      <c r="AC15" s="568"/>
      <c r="AD15" s="568"/>
      <c r="AE15" s="568"/>
      <c r="AF15" s="568"/>
      <c r="AG15" s="568"/>
      <c r="AH15" s="568"/>
      <c r="AI15" s="568"/>
      <c r="AJ15" s="568"/>
      <c r="AK15" s="568"/>
      <c r="AL15" s="568"/>
      <c r="AM15" s="568"/>
      <c r="AN15" s="568"/>
      <c r="AO15" s="568"/>
      <c r="AP15" s="568"/>
      <c r="AQ15" s="568"/>
      <c r="AR15" s="568"/>
      <c r="AS15" s="568"/>
      <c r="AT15" s="568"/>
      <c r="AU15" s="568"/>
      <c r="AV15" s="568"/>
      <c r="AW15" s="568"/>
      <c r="AX15" s="568"/>
      <c r="AY15" s="568"/>
      <c r="AZ15" s="568"/>
      <c r="BA15" s="568"/>
      <c r="BB15" s="568"/>
      <c r="BC15" s="568"/>
      <c r="BD15" s="834"/>
      <c r="BE15" s="834"/>
      <c r="BF15" s="834"/>
      <c r="BG15" s="834"/>
      <c r="BH15" s="575"/>
      <c r="BI15" s="575"/>
      <c r="BJ15" s="575"/>
      <c r="BK15" s="575"/>
      <c r="BL15" s="575"/>
      <c r="BM15" s="575"/>
      <c r="BN15" s="575"/>
      <c r="BO15" s="575"/>
      <c r="BP15" s="575"/>
      <c r="BQ15" s="575"/>
      <c r="BR15" s="575"/>
      <c r="BS15" s="575"/>
      <c r="BT15" s="575"/>
      <c r="BU15" s="575"/>
      <c r="BV15" s="575"/>
    </row>
    <row r="16" spans="1:74" ht="11.1" customHeight="1" x14ac:dyDescent="0.2">
      <c r="A16" s="82" t="s">
        <v>393</v>
      </c>
      <c r="B16" s="579" t="s">
        <v>1029</v>
      </c>
      <c r="C16" s="383">
        <v>98.282205505999997</v>
      </c>
      <c r="D16" s="383">
        <v>96.502623709000005</v>
      </c>
      <c r="E16" s="383">
        <v>93.430754058999995</v>
      </c>
      <c r="F16" s="383">
        <v>84.085220598000006</v>
      </c>
      <c r="G16" s="383">
        <v>82.164807211999999</v>
      </c>
      <c r="H16" s="383">
        <v>82.688137941999997</v>
      </c>
      <c r="I16" s="383">
        <v>89.851970266999999</v>
      </c>
      <c r="J16" s="383">
        <v>92.115221121000005</v>
      </c>
      <c r="K16" s="383">
        <v>93.674647983</v>
      </c>
      <c r="L16" s="383">
        <v>94.015002972999994</v>
      </c>
      <c r="M16" s="383">
        <v>94.553217759999995</v>
      </c>
      <c r="N16" s="383">
        <v>94.774044463999999</v>
      </c>
      <c r="O16" s="383">
        <v>93.951018540000007</v>
      </c>
      <c r="P16" s="383">
        <v>94.081917486999998</v>
      </c>
      <c r="Q16" s="383">
        <v>94.440276761000007</v>
      </c>
      <c r="R16" s="383">
        <v>95.539911574000001</v>
      </c>
      <c r="S16" s="383">
        <v>95.967830090000007</v>
      </c>
      <c r="T16" s="383">
        <v>96.237847521999996</v>
      </c>
      <c r="U16" s="383">
        <v>96.043064884000003</v>
      </c>
      <c r="V16" s="383">
        <v>96.227454387999998</v>
      </c>
      <c r="W16" s="383">
        <v>96.484117048000002</v>
      </c>
      <c r="X16" s="383">
        <v>97.028949389000005</v>
      </c>
      <c r="Y16" s="383">
        <v>97.268235966999995</v>
      </c>
      <c r="Z16" s="383">
        <v>97.417873306999994</v>
      </c>
      <c r="AA16" s="383">
        <v>97.332620480000003</v>
      </c>
      <c r="AB16" s="383">
        <v>97.411890043</v>
      </c>
      <c r="AC16" s="383">
        <v>97.510441064999995</v>
      </c>
      <c r="AD16" s="383">
        <v>97.726261637999997</v>
      </c>
      <c r="AE16" s="383">
        <v>97.789884510999997</v>
      </c>
      <c r="AF16" s="383">
        <v>97.799297773999996</v>
      </c>
      <c r="AG16" s="383">
        <v>97.841205317000004</v>
      </c>
      <c r="AH16" s="383">
        <v>97.677171444999999</v>
      </c>
      <c r="AI16" s="383">
        <v>97.393900047000002</v>
      </c>
      <c r="AJ16" s="383">
        <v>96.646600649000007</v>
      </c>
      <c r="AK16" s="383">
        <v>96.383447052999998</v>
      </c>
      <c r="AL16" s="383">
        <v>96.259648786</v>
      </c>
      <c r="AM16" s="383">
        <v>96.519574360999997</v>
      </c>
      <c r="AN16" s="383">
        <v>96.491210366999994</v>
      </c>
      <c r="AO16" s="383">
        <v>96.418925318999996</v>
      </c>
      <c r="AP16" s="383">
        <v>96.247111329999996</v>
      </c>
      <c r="AQ16" s="383">
        <v>96.128690085000002</v>
      </c>
      <c r="AR16" s="383">
        <v>96.008053697999998</v>
      </c>
      <c r="AS16" s="383">
        <v>95.929003815000002</v>
      </c>
      <c r="AT16" s="383">
        <v>95.771085912000004</v>
      </c>
      <c r="AU16" s="383">
        <v>95.578101634999996</v>
      </c>
      <c r="AV16" s="383">
        <v>95.219681184999999</v>
      </c>
      <c r="AW16" s="383">
        <v>95.054341506</v>
      </c>
      <c r="AX16" s="383">
        <v>94.951712799999996</v>
      </c>
      <c r="AY16" s="383">
        <v>95.000388987999997</v>
      </c>
      <c r="AZ16" s="383">
        <v>94.956736786999997</v>
      </c>
      <c r="BA16" s="383">
        <v>94.909350119999999</v>
      </c>
      <c r="BB16" s="383">
        <v>94.877553421000002</v>
      </c>
      <c r="BC16" s="383">
        <v>94.808204490999998</v>
      </c>
      <c r="BD16" s="691">
        <v>94.720627765000003</v>
      </c>
      <c r="BE16" s="691">
        <v>94.477780733000003</v>
      </c>
      <c r="BF16" s="691">
        <v>94.456530298999994</v>
      </c>
      <c r="BG16" s="691">
        <v>94.519833954000006</v>
      </c>
      <c r="BH16" s="394">
        <v>94.810850000000002</v>
      </c>
      <c r="BI16" s="394">
        <v>94.935890000000001</v>
      </c>
      <c r="BJ16" s="394">
        <v>95.038120000000006</v>
      </c>
      <c r="BK16" s="394">
        <v>95.045649999999995</v>
      </c>
      <c r="BL16" s="394">
        <v>95.156149999999997</v>
      </c>
      <c r="BM16" s="394">
        <v>95.297759999999997</v>
      </c>
      <c r="BN16" s="394">
        <v>95.535839999999993</v>
      </c>
      <c r="BO16" s="394">
        <v>95.690619999999996</v>
      </c>
      <c r="BP16" s="394">
        <v>95.827460000000002</v>
      </c>
      <c r="BQ16" s="394">
        <v>95.881320000000002</v>
      </c>
      <c r="BR16" s="394">
        <v>96.031080000000003</v>
      </c>
      <c r="BS16" s="394">
        <v>96.211699999999993</v>
      </c>
      <c r="BT16" s="394">
        <v>96.429180000000002</v>
      </c>
      <c r="BU16" s="394">
        <v>96.666979999999995</v>
      </c>
      <c r="BV16" s="394">
        <v>96.931110000000004</v>
      </c>
    </row>
    <row r="17" spans="1:74" ht="11.1" customHeight="1" x14ac:dyDescent="0.2">
      <c r="A17" s="82" t="s">
        <v>394</v>
      </c>
      <c r="B17" s="579" t="s">
        <v>1030</v>
      </c>
      <c r="C17" s="383">
        <v>97.516857376999994</v>
      </c>
      <c r="D17" s="383">
        <v>95.514588938000003</v>
      </c>
      <c r="E17" s="383">
        <v>91.942973451</v>
      </c>
      <c r="F17" s="383">
        <v>80.857887891000004</v>
      </c>
      <c r="G17" s="383">
        <v>78.605670582000002</v>
      </c>
      <c r="H17" s="383">
        <v>79.242198494999997</v>
      </c>
      <c r="I17" s="383">
        <v>87.886118702000005</v>
      </c>
      <c r="J17" s="383">
        <v>90.461151760999996</v>
      </c>
      <c r="K17" s="383">
        <v>92.085944741000006</v>
      </c>
      <c r="L17" s="383">
        <v>91.821735304000001</v>
      </c>
      <c r="M17" s="383">
        <v>92.250119882999996</v>
      </c>
      <c r="N17" s="383">
        <v>92.432336139</v>
      </c>
      <c r="O17" s="383">
        <v>91.819646930000005</v>
      </c>
      <c r="P17" s="383">
        <v>91.921079397</v>
      </c>
      <c r="Q17" s="383">
        <v>92.187896397000003</v>
      </c>
      <c r="R17" s="383">
        <v>92.973125338000003</v>
      </c>
      <c r="S17" s="383">
        <v>93.305940848999995</v>
      </c>
      <c r="T17" s="383">
        <v>93.539370337999998</v>
      </c>
      <c r="U17" s="383">
        <v>93.380996175999996</v>
      </c>
      <c r="V17" s="383">
        <v>93.634966840000004</v>
      </c>
      <c r="W17" s="383">
        <v>94.008864701999997</v>
      </c>
      <c r="X17" s="383">
        <v>94.773186800000005</v>
      </c>
      <c r="Y17" s="383">
        <v>95.184066279999996</v>
      </c>
      <c r="Z17" s="383">
        <v>95.512000178999998</v>
      </c>
      <c r="AA17" s="383">
        <v>95.677086098000004</v>
      </c>
      <c r="AB17" s="383">
        <v>95.899055636</v>
      </c>
      <c r="AC17" s="383">
        <v>96.098006393000006</v>
      </c>
      <c r="AD17" s="383">
        <v>96.338223052999993</v>
      </c>
      <c r="AE17" s="383">
        <v>96.442922734999996</v>
      </c>
      <c r="AF17" s="383">
        <v>96.476390123000002</v>
      </c>
      <c r="AG17" s="383">
        <v>96.504819015999999</v>
      </c>
      <c r="AH17" s="383">
        <v>96.346176467999996</v>
      </c>
      <c r="AI17" s="383">
        <v>96.066656277000007</v>
      </c>
      <c r="AJ17" s="383">
        <v>95.297124452999995</v>
      </c>
      <c r="AK17" s="383">
        <v>95.052699469999993</v>
      </c>
      <c r="AL17" s="383">
        <v>94.964247337000003</v>
      </c>
      <c r="AM17" s="383">
        <v>95.275557386000003</v>
      </c>
      <c r="AN17" s="383">
        <v>95.316208955999997</v>
      </c>
      <c r="AO17" s="383">
        <v>95.329991376999999</v>
      </c>
      <c r="AP17" s="383">
        <v>95.265460418999993</v>
      </c>
      <c r="AQ17" s="383">
        <v>95.264087716999995</v>
      </c>
      <c r="AR17" s="383">
        <v>95.274429038999997</v>
      </c>
      <c r="AS17" s="383">
        <v>95.414697063999995</v>
      </c>
      <c r="AT17" s="383">
        <v>95.359806926000005</v>
      </c>
      <c r="AU17" s="383">
        <v>95.227971303999993</v>
      </c>
      <c r="AV17" s="383">
        <v>94.881260550999997</v>
      </c>
      <c r="AW17" s="383">
        <v>94.698981195000002</v>
      </c>
      <c r="AX17" s="383">
        <v>94.543203590000005</v>
      </c>
      <c r="AY17" s="383">
        <v>94.349126666999993</v>
      </c>
      <c r="AZ17" s="383">
        <v>94.294953363999994</v>
      </c>
      <c r="BA17" s="383">
        <v>94.315882611999996</v>
      </c>
      <c r="BB17" s="383">
        <v>94.536627429999996</v>
      </c>
      <c r="BC17" s="383">
        <v>94.614227017999994</v>
      </c>
      <c r="BD17" s="691">
        <v>94.673394393999999</v>
      </c>
      <c r="BE17" s="691">
        <v>94.632743332000004</v>
      </c>
      <c r="BF17" s="691">
        <v>94.716085953000004</v>
      </c>
      <c r="BG17" s="691">
        <v>94.842036031999996</v>
      </c>
      <c r="BH17" s="394">
        <v>95.104349999999997</v>
      </c>
      <c r="BI17" s="394">
        <v>95.245199999999997</v>
      </c>
      <c r="BJ17" s="394">
        <v>95.358329999999995</v>
      </c>
      <c r="BK17" s="394">
        <v>95.370310000000003</v>
      </c>
      <c r="BL17" s="394">
        <v>95.483090000000004</v>
      </c>
      <c r="BM17" s="394">
        <v>95.623239999999996</v>
      </c>
      <c r="BN17" s="394">
        <v>95.85718</v>
      </c>
      <c r="BO17" s="394">
        <v>96.002229999999997</v>
      </c>
      <c r="BP17" s="394">
        <v>96.124809999999997</v>
      </c>
      <c r="BQ17" s="394">
        <v>96.149919999999995</v>
      </c>
      <c r="BR17" s="394">
        <v>96.283829999999995</v>
      </c>
      <c r="BS17" s="394">
        <v>96.451520000000002</v>
      </c>
      <c r="BT17" s="394">
        <v>96.669359999999998</v>
      </c>
      <c r="BU17" s="394">
        <v>96.892349999999993</v>
      </c>
      <c r="BV17" s="394">
        <v>97.136870000000002</v>
      </c>
    </row>
    <row r="18" spans="1:74" ht="11.1" customHeight="1" x14ac:dyDescent="0.2">
      <c r="A18" s="82" t="s">
        <v>395</v>
      </c>
      <c r="B18" s="579" t="s">
        <v>1031</v>
      </c>
      <c r="C18" s="383">
        <v>98.433069841000005</v>
      </c>
      <c r="D18" s="383">
        <v>96.293048123999995</v>
      </c>
      <c r="E18" s="383">
        <v>92.459710431999994</v>
      </c>
      <c r="F18" s="383">
        <v>80.304175661000002</v>
      </c>
      <c r="G18" s="383">
        <v>78.055866843999993</v>
      </c>
      <c r="H18" s="383">
        <v>79.085902876999995</v>
      </c>
      <c r="I18" s="383">
        <v>89.371081919999995</v>
      </c>
      <c r="J18" s="383">
        <v>92.475209035999995</v>
      </c>
      <c r="K18" s="383">
        <v>94.375082382000002</v>
      </c>
      <c r="L18" s="383">
        <v>93.754604560999994</v>
      </c>
      <c r="M18" s="383">
        <v>94.233043417999994</v>
      </c>
      <c r="N18" s="383">
        <v>94.494301555000007</v>
      </c>
      <c r="O18" s="383">
        <v>94.167102240999995</v>
      </c>
      <c r="P18" s="383">
        <v>94.272456484000003</v>
      </c>
      <c r="Q18" s="383">
        <v>94.439087555</v>
      </c>
      <c r="R18" s="383">
        <v>94.781535231999996</v>
      </c>
      <c r="S18" s="383">
        <v>94.984815123999994</v>
      </c>
      <c r="T18" s="383">
        <v>95.163467009000001</v>
      </c>
      <c r="U18" s="383">
        <v>95.118223387</v>
      </c>
      <c r="V18" s="383">
        <v>95.397069884999993</v>
      </c>
      <c r="W18" s="383">
        <v>95.800739003000004</v>
      </c>
      <c r="X18" s="383">
        <v>96.692882698999995</v>
      </c>
      <c r="Y18" s="383">
        <v>97.073458086000002</v>
      </c>
      <c r="Z18" s="383">
        <v>97.306117123000007</v>
      </c>
      <c r="AA18" s="383">
        <v>97.151201486000005</v>
      </c>
      <c r="AB18" s="383">
        <v>97.267771565000004</v>
      </c>
      <c r="AC18" s="383">
        <v>97.416169037000003</v>
      </c>
      <c r="AD18" s="383">
        <v>97.708586744000002</v>
      </c>
      <c r="AE18" s="383">
        <v>97.836494369999997</v>
      </c>
      <c r="AF18" s="383">
        <v>97.912084758000006</v>
      </c>
      <c r="AG18" s="383">
        <v>98.040615533999997</v>
      </c>
      <c r="AH18" s="383">
        <v>97.932628222999995</v>
      </c>
      <c r="AI18" s="383">
        <v>97.693380453000003</v>
      </c>
      <c r="AJ18" s="383">
        <v>96.991216417000004</v>
      </c>
      <c r="AK18" s="383">
        <v>96.738189582999993</v>
      </c>
      <c r="AL18" s="383">
        <v>96.602644144999999</v>
      </c>
      <c r="AM18" s="383">
        <v>96.736991429</v>
      </c>
      <c r="AN18" s="383">
        <v>96.722100288999997</v>
      </c>
      <c r="AO18" s="383">
        <v>96.710382050999996</v>
      </c>
      <c r="AP18" s="383">
        <v>96.724628875999997</v>
      </c>
      <c r="AQ18" s="383">
        <v>96.702162321000003</v>
      </c>
      <c r="AR18" s="383">
        <v>96.665774548000002</v>
      </c>
      <c r="AS18" s="383">
        <v>96.658660026000007</v>
      </c>
      <c r="AT18" s="383">
        <v>96.562033963000005</v>
      </c>
      <c r="AU18" s="383">
        <v>96.419090827999995</v>
      </c>
      <c r="AV18" s="383">
        <v>96.130243524999997</v>
      </c>
      <c r="AW18" s="383">
        <v>95.969356568999999</v>
      </c>
      <c r="AX18" s="383">
        <v>95.836842863000001</v>
      </c>
      <c r="AY18" s="383">
        <v>95.676505968000001</v>
      </c>
      <c r="AZ18" s="383">
        <v>95.642886090999994</v>
      </c>
      <c r="BA18" s="383">
        <v>95.679786793999995</v>
      </c>
      <c r="BB18" s="383">
        <v>95.926149957999996</v>
      </c>
      <c r="BC18" s="383">
        <v>95.999885409000001</v>
      </c>
      <c r="BD18" s="691">
        <v>96.039935028000002</v>
      </c>
      <c r="BE18" s="691">
        <v>95.926220735000001</v>
      </c>
      <c r="BF18" s="691">
        <v>95.988957249999999</v>
      </c>
      <c r="BG18" s="691">
        <v>96.108066492999995</v>
      </c>
      <c r="BH18" s="394">
        <v>96.395129999999995</v>
      </c>
      <c r="BI18" s="394">
        <v>96.543300000000002</v>
      </c>
      <c r="BJ18" s="394">
        <v>96.664150000000006</v>
      </c>
      <c r="BK18" s="394">
        <v>96.675650000000005</v>
      </c>
      <c r="BL18" s="394">
        <v>96.803389999999993</v>
      </c>
      <c r="BM18" s="394">
        <v>96.965329999999994</v>
      </c>
      <c r="BN18" s="394">
        <v>97.233429999999998</v>
      </c>
      <c r="BO18" s="394">
        <v>97.409819999999996</v>
      </c>
      <c r="BP18" s="394">
        <v>97.566450000000003</v>
      </c>
      <c r="BQ18" s="394">
        <v>97.640590000000003</v>
      </c>
      <c r="BR18" s="394">
        <v>97.804739999999995</v>
      </c>
      <c r="BS18" s="394">
        <v>97.996179999999995</v>
      </c>
      <c r="BT18" s="394">
        <v>98.213329999999999</v>
      </c>
      <c r="BU18" s="394">
        <v>98.460520000000002</v>
      </c>
      <c r="BV18" s="394">
        <v>98.736180000000004</v>
      </c>
    </row>
    <row r="19" spans="1:74" ht="11.1" customHeight="1" x14ac:dyDescent="0.2">
      <c r="A19" s="82" t="s">
        <v>396</v>
      </c>
      <c r="B19" s="579" t="s">
        <v>1032</v>
      </c>
      <c r="C19" s="383">
        <v>99.710214567999998</v>
      </c>
      <c r="D19" s="383">
        <v>98.130972525999994</v>
      </c>
      <c r="E19" s="383">
        <v>95.452229794000004</v>
      </c>
      <c r="F19" s="383">
        <v>87.2514228</v>
      </c>
      <c r="G19" s="383">
        <v>85.690601369999996</v>
      </c>
      <c r="H19" s="383">
        <v>86.347201932000004</v>
      </c>
      <c r="I19" s="383">
        <v>93.155870824999994</v>
      </c>
      <c r="J19" s="383">
        <v>95.296330613999999</v>
      </c>
      <c r="K19" s="383">
        <v>96.703227639000005</v>
      </c>
      <c r="L19" s="383">
        <v>96.683921798</v>
      </c>
      <c r="M19" s="383">
        <v>97.143173372999996</v>
      </c>
      <c r="N19" s="383">
        <v>97.388342260000002</v>
      </c>
      <c r="O19" s="383">
        <v>96.970535615000003</v>
      </c>
      <c r="P19" s="383">
        <v>97.124208764000002</v>
      </c>
      <c r="Q19" s="383">
        <v>97.400468860000004</v>
      </c>
      <c r="R19" s="383">
        <v>98.041662575999993</v>
      </c>
      <c r="S19" s="383">
        <v>98.381336564999998</v>
      </c>
      <c r="T19" s="383">
        <v>98.661837499000001</v>
      </c>
      <c r="U19" s="383">
        <v>98.752752153000003</v>
      </c>
      <c r="V19" s="383">
        <v>99.012716894999997</v>
      </c>
      <c r="W19" s="383">
        <v>99.311318499999999</v>
      </c>
      <c r="X19" s="383">
        <v>99.746288559000007</v>
      </c>
      <c r="Y19" s="383">
        <v>100.04886519999999</v>
      </c>
      <c r="Z19" s="383">
        <v>100.31678001</v>
      </c>
      <c r="AA19" s="383">
        <v>100.48688185</v>
      </c>
      <c r="AB19" s="383">
        <v>100.73283635999999</v>
      </c>
      <c r="AC19" s="383">
        <v>100.9914924</v>
      </c>
      <c r="AD19" s="383">
        <v>101.35464355000001</v>
      </c>
      <c r="AE19" s="383">
        <v>101.56985745999999</v>
      </c>
      <c r="AF19" s="383">
        <v>101.72892770999999</v>
      </c>
      <c r="AG19" s="383">
        <v>101.92649555</v>
      </c>
      <c r="AH19" s="383">
        <v>101.90229755</v>
      </c>
      <c r="AI19" s="383">
        <v>101.75097495</v>
      </c>
      <c r="AJ19" s="383">
        <v>101.1268546</v>
      </c>
      <c r="AK19" s="383">
        <v>100.98053768</v>
      </c>
      <c r="AL19" s="383">
        <v>100.96635103</v>
      </c>
      <c r="AM19" s="383">
        <v>101.29135377</v>
      </c>
      <c r="AN19" s="383">
        <v>101.3861333</v>
      </c>
      <c r="AO19" s="383">
        <v>101.45774876</v>
      </c>
      <c r="AP19" s="383">
        <v>101.510786</v>
      </c>
      <c r="AQ19" s="383">
        <v>101.53263389999999</v>
      </c>
      <c r="AR19" s="383">
        <v>101.52787832</v>
      </c>
      <c r="AS19" s="383">
        <v>101.5253386</v>
      </c>
      <c r="AT19" s="383">
        <v>101.44576158</v>
      </c>
      <c r="AU19" s="383">
        <v>101.31796658</v>
      </c>
      <c r="AV19" s="383">
        <v>101.01065121000001</v>
      </c>
      <c r="AW19" s="383">
        <v>100.88489706999999</v>
      </c>
      <c r="AX19" s="383">
        <v>100.80940176999999</v>
      </c>
      <c r="AY19" s="383">
        <v>100.74415848</v>
      </c>
      <c r="AZ19" s="383">
        <v>100.79918597</v>
      </c>
      <c r="BA19" s="383">
        <v>100.93447741</v>
      </c>
      <c r="BB19" s="383">
        <v>101.36607232</v>
      </c>
      <c r="BC19" s="383">
        <v>101.49986201999999</v>
      </c>
      <c r="BD19" s="691">
        <v>101.55188604</v>
      </c>
      <c r="BE19" s="691">
        <v>101.32904593000001</v>
      </c>
      <c r="BF19" s="691">
        <v>101.36236239</v>
      </c>
      <c r="BG19" s="691">
        <v>101.45873698</v>
      </c>
      <c r="BH19" s="394">
        <v>101.7385</v>
      </c>
      <c r="BI19" s="394">
        <v>101.8707</v>
      </c>
      <c r="BJ19" s="394">
        <v>101.97580000000001</v>
      </c>
      <c r="BK19" s="394">
        <v>101.97669999999999</v>
      </c>
      <c r="BL19" s="394">
        <v>102.0852</v>
      </c>
      <c r="BM19" s="394">
        <v>102.2242</v>
      </c>
      <c r="BN19" s="394">
        <v>102.45359999999999</v>
      </c>
      <c r="BO19" s="394">
        <v>102.60890000000001</v>
      </c>
      <c r="BP19" s="394">
        <v>102.75</v>
      </c>
      <c r="BQ19" s="394">
        <v>102.8056</v>
      </c>
      <c r="BR19" s="394">
        <v>102.9714</v>
      </c>
      <c r="BS19" s="394">
        <v>103.1763</v>
      </c>
      <c r="BT19" s="394">
        <v>103.4357</v>
      </c>
      <c r="BU19" s="394">
        <v>103.70699999999999</v>
      </c>
      <c r="BV19" s="394">
        <v>104.00579999999999</v>
      </c>
    </row>
    <row r="20" spans="1:74" ht="11.1" customHeight="1" x14ac:dyDescent="0.2">
      <c r="A20" s="82" t="s">
        <v>397</v>
      </c>
      <c r="B20" s="579" t="s">
        <v>1033</v>
      </c>
      <c r="C20" s="383">
        <v>100.48029771</v>
      </c>
      <c r="D20" s="383">
        <v>98.799546527000004</v>
      </c>
      <c r="E20" s="383">
        <v>95.916533569999999</v>
      </c>
      <c r="F20" s="383">
        <v>87.019066972000005</v>
      </c>
      <c r="G20" s="383">
        <v>85.340674359999994</v>
      </c>
      <c r="H20" s="383">
        <v>86.069163868999993</v>
      </c>
      <c r="I20" s="383">
        <v>93.459415355999994</v>
      </c>
      <c r="J20" s="383">
        <v>95.810509214999996</v>
      </c>
      <c r="K20" s="383">
        <v>97.377325303999996</v>
      </c>
      <c r="L20" s="383">
        <v>97.427839641000006</v>
      </c>
      <c r="M20" s="383">
        <v>97.975118171999995</v>
      </c>
      <c r="N20" s="383">
        <v>98.287136916999998</v>
      </c>
      <c r="O20" s="383">
        <v>97.879201949000006</v>
      </c>
      <c r="P20" s="383">
        <v>98.084221565999997</v>
      </c>
      <c r="Q20" s="383">
        <v>98.417501841000004</v>
      </c>
      <c r="R20" s="383">
        <v>99.177443625999999</v>
      </c>
      <c r="S20" s="383">
        <v>99.543444581000003</v>
      </c>
      <c r="T20" s="383">
        <v>99.813905555000005</v>
      </c>
      <c r="U20" s="383">
        <v>99.681808009999997</v>
      </c>
      <c r="V20" s="383">
        <v>99.991452929999994</v>
      </c>
      <c r="W20" s="383">
        <v>100.43582177</v>
      </c>
      <c r="X20" s="383">
        <v>101.35584375000001</v>
      </c>
      <c r="Y20" s="383">
        <v>101.81396354</v>
      </c>
      <c r="Z20" s="383">
        <v>102.15111035</v>
      </c>
      <c r="AA20" s="383">
        <v>102.19468667</v>
      </c>
      <c r="AB20" s="383">
        <v>102.41933566</v>
      </c>
      <c r="AC20" s="383">
        <v>102.65245978999999</v>
      </c>
      <c r="AD20" s="383">
        <v>102.98611748</v>
      </c>
      <c r="AE20" s="383">
        <v>103.16714813999999</v>
      </c>
      <c r="AF20" s="383">
        <v>103.28761015000001</v>
      </c>
      <c r="AG20" s="383">
        <v>103.43970817</v>
      </c>
      <c r="AH20" s="383">
        <v>103.3698794</v>
      </c>
      <c r="AI20" s="383">
        <v>103.1703285</v>
      </c>
      <c r="AJ20" s="383">
        <v>102.48832992</v>
      </c>
      <c r="AK20" s="383">
        <v>102.29387891</v>
      </c>
      <c r="AL20" s="383">
        <v>102.23424994</v>
      </c>
      <c r="AM20" s="383">
        <v>102.47249246</v>
      </c>
      <c r="AN20" s="383">
        <v>102.56022043</v>
      </c>
      <c r="AO20" s="383">
        <v>102.66048333000001</v>
      </c>
      <c r="AP20" s="383">
        <v>102.82480955</v>
      </c>
      <c r="AQ20" s="383">
        <v>102.91149600999999</v>
      </c>
      <c r="AR20" s="383">
        <v>102.97207111</v>
      </c>
      <c r="AS20" s="383">
        <v>103.01026729</v>
      </c>
      <c r="AT20" s="383">
        <v>103.01582033</v>
      </c>
      <c r="AU20" s="383">
        <v>102.99246266</v>
      </c>
      <c r="AV20" s="383">
        <v>102.89596825</v>
      </c>
      <c r="AW20" s="383">
        <v>102.84795871999999</v>
      </c>
      <c r="AX20" s="383">
        <v>102.80420803</v>
      </c>
      <c r="AY20" s="383">
        <v>102.64490702000001</v>
      </c>
      <c r="AZ20" s="383">
        <v>102.69953087</v>
      </c>
      <c r="BA20" s="383">
        <v>102.84827043</v>
      </c>
      <c r="BB20" s="383">
        <v>103.28065539000001</v>
      </c>
      <c r="BC20" s="383">
        <v>103.47547908999999</v>
      </c>
      <c r="BD20" s="691">
        <v>103.62227123</v>
      </c>
      <c r="BE20" s="691">
        <v>103.6070953</v>
      </c>
      <c r="BF20" s="691">
        <v>103.74327667</v>
      </c>
      <c r="BG20" s="691">
        <v>103.91687885</v>
      </c>
      <c r="BH20" s="394">
        <v>104.221</v>
      </c>
      <c r="BI20" s="394">
        <v>104.39960000000001</v>
      </c>
      <c r="BJ20" s="394">
        <v>104.5458</v>
      </c>
      <c r="BK20" s="394">
        <v>104.5565</v>
      </c>
      <c r="BL20" s="394">
        <v>104.7152</v>
      </c>
      <c r="BM20" s="394">
        <v>104.91889999999999</v>
      </c>
      <c r="BN20" s="394">
        <v>105.2504</v>
      </c>
      <c r="BO20" s="394">
        <v>105.4816</v>
      </c>
      <c r="BP20" s="394">
        <v>105.6955</v>
      </c>
      <c r="BQ20" s="394">
        <v>105.8224</v>
      </c>
      <c r="BR20" s="394">
        <v>106.054</v>
      </c>
      <c r="BS20" s="394">
        <v>106.3207</v>
      </c>
      <c r="BT20" s="394">
        <v>106.6451</v>
      </c>
      <c r="BU20" s="394">
        <v>106.96469999999999</v>
      </c>
      <c r="BV20" s="394">
        <v>107.30240000000001</v>
      </c>
    </row>
    <row r="21" spans="1:74" ht="11.1" customHeight="1" x14ac:dyDescent="0.2">
      <c r="A21" s="82" t="s">
        <v>398</v>
      </c>
      <c r="B21" s="579" t="s">
        <v>1034</v>
      </c>
      <c r="C21" s="383">
        <v>99.113923943000003</v>
      </c>
      <c r="D21" s="383">
        <v>97.058781838000002</v>
      </c>
      <c r="E21" s="383">
        <v>93.340625299999999</v>
      </c>
      <c r="F21" s="383">
        <v>81.368134182000006</v>
      </c>
      <c r="G21" s="383">
        <v>79.267438893000005</v>
      </c>
      <c r="H21" s="383">
        <v>80.447219285000003</v>
      </c>
      <c r="I21" s="383">
        <v>90.853242406999996</v>
      </c>
      <c r="J21" s="383">
        <v>94.134648870999996</v>
      </c>
      <c r="K21" s="383">
        <v>96.237205728000006</v>
      </c>
      <c r="L21" s="383">
        <v>95.991563986000003</v>
      </c>
      <c r="M21" s="383">
        <v>96.613433370999999</v>
      </c>
      <c r="N21" s="383">
        <v>96.933464892000003</v>
      </c>
      <c r="O21" s="383">
        <v>96.407056452999996</v>
      </c>
      <c r="P21" s="383">
        <v>96.531863818000005</v>
      </c>
      <c r="Q21" s="383">
        <v>96.763284892000001</v>
      </c>
      <c r="R21" s="383">
        <v>97.310979168000003</v>
      </c>
      <c r="S21" s="383">
        <v>97.598383040000002</v>
      </c>
      <c r="T21" s="383">
        <v>97.835155999999998</v>
      </c>
      <c r="U21" s="383">
        <v>97.844605931999993</v>
      </c>
      <c r="V21" s="383">
        <v>98.112636158000001</v>
      </c>
      <c r="W21" s="383">
        <v>98.462554561000005</v>
      </c>
      <c r="X21" s="383">
        <v>99.092512279999994</v>
      </c>
      <c r="Y21" s="383">
        <v>99.457593681999995</v>
      </c>
      <c r="Z21" s="383">
        <v>99.755949907000002</v>
      </c>
      <c r="AA21" s="383">
        <v>99.866015410000003</v>
      </c>
      <c r="AB21" s="383">
        <v>100.12209544</v>
      </c>
      <c r="AC21" s="383">
        <v>100.40262445</v>
      </c>
      <c r="AD21" s="383">
        <v>100.84589404</v>
      </c>
      <c r="AE21" s="383">
        <v>101.0716023</v>
      </c>
      <c r="AF21" s="383">
        <v>101.21804084</v>
      </c>
      <c r="AG21" s="383">
        <v>101.36694356</v>
      </c>
      <c r="AH21" s="383">
        <v>101.29354222000001</v>
      </c>
      <c r="AI21" s="383">
        <v>101.07957072000001</v>
      </c>
      <c r="AJ21" s="383">
        <v>100.37258128000001</v>
      </c>
      <c r="AK21" s="383">
        <v>100.14180531</v>
      </c>
      <c r="AL21" s="383">
        <v>100.03479503</v>
      </c>
      <c r="AM21" s="383">
        <v>100.2140715</v>
      </c>
      <c r="AN21" s="383">
        <v>100.2327018</v>
      </c>
      <c r="AO21" s="383">
        <v>100.253207</v>
      </c>
      <c r="AP21" s="383">
        <v>100.3167899</v>
      </c>
      <c r="AQ21" s="383">
        <v>100.31014279999999</v>
      </c>
      <c r="AR21" s="383">
        <v>100.2744685</v>
      </c>
      <c r="AS21" s="383">
        <v>100.19631090999999</v>
      </c>
      <c r="AT21" s="383">
        <v>100.11267427999999</v>
      </c>
      <c r="AU21" s="383">
        <v>100.01010251</v>
      </c>
      <c r="AV21" s="383">
        <v>99.811477851999996</v>
      </c>
      <c r="AW21" s="383">
        <v>99.728874145999995</v>
      </c>
      <c r="AX21" s="383">
        <v>99.685173630999998</v>
      </c>
      <c r="AY21" s="383">
        <v>99.654788076000003</v>
      </c>
      <c r="AZ21" s="383">
        <v>99.708085115000003</v>
      </c>
      <c r="BA21" s="383">
        <v>99.819476518000002</v>
      </c>
      <c r="BB21" s="383">
        <v>100.11825628</v>
      </c>
      <c r="BC21" s="383">
        <v>100.24886591000001</v>
      </c>
      <c r="BD21" s="691">
        <v>100.34059942</v>
      </c>
      <c r="BE21" s="691">
        <v>100.27407316</v>
      </c>
      <c r="BF21" s="691">
        <v>100.37759214</v>
      </c>
      <c r="BG21" s="691">
        <v>100.53177272000001</v>
      </c>
      <c r="BH21" s="394">
        <v>100.84569999999999</v>
      </c>
      <c r="BI21" s="394">
        <v>101.0194</v>
      </c>
      <c r="BJ21" s="394">
        <v>101.1619</v>
      </c>
      <c r="BK21" s="394">
        <v>101.1815</v>
      </c>
      <c r="BL21" s="394">
        <v>101.33069999999999</v>
      </c>
      <c r="BM21" s="394">
        <v>101.5177</v>
      </c>
      <c r="BN21" s="394">
        <v>101.82299999999999</v>
      </c>
      <c r="BO21" s="394">
        <v>102.0252</v>
      </c>
      <c r="BP21" s="394">
        <v>102.20480000000001</v>
      </c>
      <c r="BQ21" s="394">
        <v>102.2923</v>
      </c>
      <c r="BR21" s="394">
        <v>102.47880000000001</v>
      </c>
      <c r="BS21" s="394">
        <v>102.6948</v>
      </c>
      <c r="BT21" s="394">
        <v>102.9341</v>
      </c>
      <c r="BU21" s="394">
        <v>103.21380000000001</v>
      </c>
      <c r="BV21" s="394">
        <v>103.5277</v>
      </c>
    </row>
    <row r="22" spans="1:74" ht="11.1" customHeight="1" x14ac:dyDescent="0.2">
      <c r="A22" s="82" t="s">
        <v>399</v>
      </c>
      <c r="B22" s="579" t="s">
        <v>1035</v>
      </c>
      <c r="C22" s="383">
        <v>101.98182294999999</v>
      </c>
      <c r="D22" s="383">
        <v>100.48727137</v>
      </c>
      <c r="E22" s="383">
        <v>97.916726765000007</v>
      </c>
      <c r="F22" s="383">
        <v>90.207103305999993</v>
      </c>
      <c r="G22" s="383">
        <v>88.531887034999997</v>
      </c>
      <c r="H22" s="383">
        <v>88.827992119000001</v>
      </c>
      <c r="I22" s="383">
        <v>94.483122804000004</v>
      </c>
      <c r="J22" s="383">
        <v>96.181092410999995</v>
      </c>
      <c r="K22" s="383">
        <v>97.309605188000006</v>
      </c>
      <c r="L22" s="383">
        <v>97.385892307000006</v>
      </c>
      <c r="M22" s="383">
        <v>97.737568042999996</v>
      </c>
      <c r="N22" s="383">
        <v>97.881863566999996</v>
      </c>
      <c r="O22" s="383">
        <v>97.274046333000001</v>
      </c>
      <c r="P22" s="383">
        <v>97.412130847</v>
      </c>
      <c r="Q22" s="383">
        <v>97.751384560000005</v>
      </c>
      <c r="R22" s="383">
        <v>98.712764421000003</v>
      </c>
      <c r="S22" s="383">
        <v>99.138638823999997</v>
      </c>
      <c r="T22" s="383">
        <v>99.449964715999997</v>
      </c>
      <c r="U22" s="383">
        <v>99.317602566000005</v>
      </c>
      <c r="V22" s="383">
        <v>99.646686086000003</v>
      </c>
      <c r="W22" s="383">
        <v>100.10807574</v>
      </c>
      <c r="X22" s="383">
        <v>101.01659991</v>
      </c>
      <c r="Y22" s="383">
        <v>101.50648056</v>
      </c>
      <c r="Z22" s="383">
        <v>101.89254606999999</v>
      </c>
      <c r="AA22" s="383">
        <v>101.96950171</v>
      </c>
      <c r="AB22" s="383">
        <v>102.30190798</v>
      </c>
      <c r="AC22" s="383">
        <v>102.68447015</v>
      </c>
      <c r="AD22" s="383">
        <v>103.25829441</v>
      </c>
      <c r="AE22" s="383">
        <v>103.63533873999999</v>
      </c>
      <c r="AF22" s="383">
        <v>103.95670933</v>
      </c>
      <c r="AG22" s="383">
        <v>104.34534395</v>
      </c>
      <c r="AH22" s="383">
        <v>104.46316373000001</v>
      </c>
      <c r="AI22" s="383">
        <v>104.43310644</v>
      </c>
      <c r="AJ22" s="383">
        <v>103.89047571</v>
      </c>
      <c r="AK22" s="383">
        <v>103.83818657</v>
      </c>
      <c r="AL22" s="383">
        <v>103.91154265</v>
      </c>
      <c r="AM22" s="383">
        <v>104.25912778999999</v>
      </c>
      <c r="AN22" s="383">
        <v>104.47233639</v>
      </c>
      <c r="AO22" s="383">
        <v>104.69975232</v>
      </c>
      <c r="AP22" s="383">
        <v>105.02605473</v>
      </c>
      <c r="AQ22" s="383">
        <v>105.21837592999999</v>
      </c>
      <c r="AR22" s="383">
        <v>105.36139509</v>
      </c>
      <c r="AS22" s="383">
        <v>105.49546927</v>
      </c>
      <c r="AT22" s="383">
        <v>105.50961655</v>
      </c>
      <c r="AU22" s="383">
        <v>105.44419397999999</v>
      </c>
      <c r="AV22" s="383">
        <v>105.10199068999999</v>
      </c>
      <c r="AW22" s="383">
        <v>105.02533658999999</v>
      </c>
      <c r="AX22" s="383">
        <v>105.0170208</v>
      </c>
      <c r="AY22" s="383">
        <v>105.03033255</v>
      </c>
      <c r="AZ22" s="383">
        <v>105.19372647</v>
      </c>
      <c r="BA22" s="383">
        <v>105.46049177</v>
      </c>
      <c r="BB22" s="383">
        <v>106.09444621</v>
      </c>
      <c r="BC22" s="383">
        <v>106.37009098999999</v>
      </c>
      <c r="BD22" s="691">
        <v>106.55124385000001</v>
      </c>
      <c r="BE22" s="691">
        <v>106.4559161</v>
      </c>
      <c r="BF22" s="691">
        <v>106.58457663</v>
      </c>
      <c r="BG22" s="691">
        <v>106.75523676</v>
      </c>
      <c r="BH22" s="394">
        <v>107.056</v>
      </c>
      <c r="BI22" s="394">
        <v>107.24460000000001</v>
      </c>
      <c r="BJ22" s="394">
        <v>107.4091</v>
      </c>
      <c r="BK22" s="394">
        <v>107.4774</v>
      </c>
      <c r="BL22" s="394">
        <v>107.648</v>
      </c>
      <c r="BM22" s="394">
        <v>107.84869999999999</v>
      </c>
      <c r="BN22" s="394">
        <v>108.14579999999999</v>
      </c>
      <c r="BO22" s="394">
        <v>108.3569</v>
      </c>
      <c r="BP22" s="394">
        <v>108.54819999999999</v>
      </c>
      <c r="BQ22" s="394">
        <v>108.6491</v>
      </c>
      <c r="BR22" s="394">
        <v>108.8539</v>
      </c>
      <c r="BS22" s="394">
        <v>109.0921</v>
      </c>
      <c r="BT22" s="394">
        <v>109.3719</v>
      </c>
      <c r="BU22" s="394">
        <v>109.67019999999999</v>
      </c>
      <c r="BV22" s="394">
        <v>109.9954</v>
      </c>
    </row>
    <row r="23" spans="1:74" ht="11.1" customHeight="1" x14ac:dyDescent="0.2">
      <c r="A23" s="82" t="s">
        <v>400</v>
      </c>
      <c r="B23" s="579" t="s">
        <v>1036</v>
      </c>
      <c r="C23" s="383">
        <v>104.3515853</v>
      </c>
      <c r="D23" s="383">
        <v>103.03199333000001</v>
      </c>
      <c r="E23" s="383">
        <v>100.71746254999999</v>
      </c>
      <c r="F23" s="383">
        <v>93.283568904000006</v>
      </c>
      <c r="G23" s="383">
        <v>92.072478521999997</v>
      </c>
      <c r="H23" s="383">
        <v>92.959767357999993</v>
      </c>
      <c r="I23" s="383">
        <v>99.642999171</v>
      </c>
      <c r="J23" s="383">
        <v>101.95387363</v>
      </c>
      <c r="K23" s="383">
        <v>103.58995448</v>
      </c>
      <c r="L23" s="383">
        <v>103.93627746999999</v>
      </c>
      <c r="M23" s="383">
        <v>104.68399433</v>
      </c>
      <c r="N23" s="383">
        <v>105.21814079000001</v>
      </c>
      <c r="O23" s="383">
        <v>105.04170624</v>
      </c>
      <c r="P23" s="383">
        <v>105.52146985</v>
      </c>
      <c r="Q23" s="383">
        <v>106.16042100999999</v>
      </c>
      <c r="R23" s="383">
        <v>107.39420653000001</v>
      </c>
      <c r="S23" s="383">
        <v>108.02479768000001</v>
      </c>
      <c r="T23" s="383">
        <v>108.48784128</v>
      </c>
      <c r="U23" s="383">
        <v>108.42214414999999</v>
      </c>
      <c r="V23" s="383">
        <v>108.82098750999999</v>
      </c>
      <c r="W23" s="383">
        <v>109.3231782</v>
      </c>
      <c r="X23" s="383">
        <v>110.21604316</v>
      </c>
      <c r="Y23" s="383">
        <v>110.7094333</v>
      </c>
      <c r="Z23" s="383">
        <v>111.09067557</v>
      </c>
      <c r="AA23" s="383">
        <v>111.22810286000001</v>
      </c>
      <c r="AB23" s="383">
        <v>111.48379970000001</v>
      </c>
      <c r="AC23" s="383">
        <v>111.72609898</v>
      </c>
      <c r="AD23" s="383">
        <v>111.96389911999999</v>
      </c>
      <c r="AE23" s="383">
        <v>112.17272948999999</v>
      </c>
      <c r="AF23" s="383">
        <v>112.36148849</v>
      </c>
      <c r="AG23" s="383">
        <v>112.78483174</v>
      </c>
      <c r="AH23" s="383">
        <v>112.7424563</v>
      </c>
      <c r="AI23" s="383">
        <v>112.48901778</v>
      </c>
      <c r="AJ23" s="383">
        <v>111.56036855000001</v>
      </c>
      <c r="AK23" s="383">
        <v>111.2329146</v>
      </c>
      <c r="AL23" s="383">
        <v>111.04250829999999</v>
      </c>
      <c r="AM23" s="383">
        <v>111.13838586</v>
      </c>
      <c r="AN23" s="383">
        <v>111.11014769000001</v>
      </c>
      <c r="AO23" s="383">
        <v>111.10702999</v>
      </c>
      <c r="AP23" s="383">
        <v>111.17334183</v>
      </c>
      <c r="AQ23" s="383">
        <v>111.18723331</v>
      </c>
      <c r="AR23" s="383">
        <v>111.19301349</v>
      </c>
      <c r="AS23" s="383">
        <v>111.20806820999999</v>
      </c>
      <c r="AT23" s="383">
        <v>111.1845864</v>
      </c>
      <c r="AU23" s="383">
        <v>111.13995389</v>
      </c>
      <c r="AV23" s="383">
        <v>110.96437739</v>
      </c>
      <c r="AW23" s="383">
        <v>110.95978848999999</v>
      </c>
      <c r="AX23" s="383">
        <v>111.01639389</v>
      </c>
      <c r="AY23" s="383">
        <v>111.12762375</v>
      </c>
      <c r="AZ23" s="383">
        <v>111.31154511</v>
      </c>
      <c r="BA23" s="383">
        <v>111.56158814</v>
      </c>
      <c r="BB23" s="383">
        <v>112.07584816000001</v>
      </c>
      <c r="BC23" s="383">
        <v>112.30956304</v>
      </c>
      <c r="BD23" s="691">
        <v>112.4608281</v>
      </c>
      <c r="BE23" s="691">
        <v>112.36895803</v>
      </c>
      <c r="BF23" s="691">
        <v>112.47583743</v>
      </c>
      <c r="BG23" s="691">
        <v>112.62078099999999</v>
      </c>
      <c r="BH23" s="394">
        <v>112.8792</v>
      </c>
      <c r="BI23" s="394">
        <v>113.0437</v>
      </c>
      <c r="BJ23" s="394">
        <v>113.18980000000001</v>
      </c>
      <c r="BK23" s="394">
        <v>113.2281</v>
      </c>
      <c r="BL23" s="394">
        <v>113.4042</v>
      </c>
      <c r="BM23" s="394">
        <v>113.629</v>
      </c>
      <c r="BN23" s="394">
        <v>113.99679999999999</v>
      </c>
      <c r="BO23" s="394">
        <v>114.2478</v>
      </c>
      <c r="BP23" s="394">
        <v>114.4764</v>
      </c>
      <c r="BQ23" s="394">
        <v>114.61190000000001</v>
      </c>
      <c r="BR23" s="394">
        <v>114.8488</v>
      </c>
      <c r="BS23" s="394">
        <v>115.1165</v>
      </c>
      <c r="BT23" s="394">
        <v>115.4126</v>
      </c>
      <c r="BU23" s="394">
        <v>115.7433</v>
      </c>
      <c r="BV23" s="394">
        <v>116.1063</v>
      </c>
    </row>
    <row r="24" spans="1:74" ht="11.1" customHeight="1" x14ac:dyDescent="0.2">
      <c r="A24" s="82" t="s">
        <v>401</v>
      </c>
      <c r="B24" s="579" t="s">
        <v>1039</v>
      </c>
      <c r="C24" s="383">
        <v>98.422226179999996</v>
      </c>
      <c r="D24" s="383">
        <v>96.795342312000002</v>
      </c>
      <c r="E24" s="383">
        <v>93.982721576000003</v>
      </c>
      <c r="F24" s="383">
        <v>85.507357893999995</v>
      </c>
      <c r="G24" s="383">
        <v>83.681017980999997</v>
      </c>
      <c r="H24" s="383">
        <v>84.026695759999996</v>
      </c>
      <c r="I24" s="383">
        <v>90.325055750999994</v>
      </c>
      <c r="J24" s="383">
        <v>92.179270521999996</v>
      </c>
      <c r="K24" s="383">
        <v>93.370004594999997</v>
      </c>
      <c r="L24" s="383">
        <v>93.314891618000004</v>
      </c>
      <c r="M24" s="383">
        <v>93.615439058000007</v>
      </c>
      <c r="N24" s="383">
        <v>93.689280562999997</v>
      </c>
      <c r="O24" s="383">
        <v>92.896136734999999</v>
      </c>
      <c r="P24" s="383">
        <v>92.996775920999994</v>
      </c>
      <c r="Q24" s="383">
        <v>93.350918722000003</v>
      </c>
      <c r="R24" s="383">
        <v>94.525891689000005</v>
      </c>
      <c r="S24" s="383">
        <v>94.961546804999998</v>
      </c>
      <c r="T24" s="383">
        <v>95.225210621000002</v>
      </c>
      <c r="U24" s="383">
        <v>94.872203413999998</v>
      </c>
      <c r="V24" s="383">
        <v>95.125394424999996</v>
      </c>
      <c r="W24" s="383">
        <v>95.540103930000001</v>
      </c>
      <c r="X24" s="383">
        <v>96.472481462999994</v>
      </c>
      <c r="Y24" s="383">
        <v>96.943115805000005</v>
      </c>
      <c r="Z24" s="383">
        <v>97.308156491999995</v>
      </c>
      <c r="AA24" s="383">
        <v>97.451265061000001</v>
      </c>
      <c r="AB24" s="383">
        <v>97.692372280000001</v>
      </c>
      <c r="AC24" s="383">
        <v>97.915139687999996</v>
      </c>
      <c r="AD24" s="383">
        <v>98.157300414000005</v>
      </c>
      <c r="AE24" s="383">
        <v>98.315088353999997</v>
      </c>
      <c r="AF24" s="383">
        <v>98.426236638000006</v>
      </c>
      <c r="AG24" s="383">
        <v>98.641531155999999</v>
      </c>
      <c r="AH24" s="383">
        <v>98.546310707000004</v>
      </c>
      <c r="AI24" s="383">
        <v>98.291361183999996</v>
      </c>
      <c r="AJ24" s="383">
        <v>97.501071265999997</v>
      </c>
      <c r="AK24" s="383">
        <v>97.208372081999997</v>
      </c>
      <c r="AL24" s="383">
        <v>97.037652312999995</v>
      </c>
      <c r="AM24" s="383">
        <v>97.184756286999999</v>
      </c>
      <c r="AN24" s="383">
        <v>97.111112102999996</v>
      </c>
      <c r="AO24" s="383">
        <v>97.012564087000001</v>
      </c>
      <c r="AP24" s="383">
        <v>96.879523176999996</v>
      </c>
      <c r="AQ24" s="383">
        <v>96.738359297000002</v>
      </c>
      <c r="AR24" s="383">
        <v>96.579483384</v>
      </c>
      <c r="AS24" s="383">
        <v>96.288627821000006</v>
      </c>
      <c r="AT24" s="383">
        <v>96.180028554000003</v>
      </c>
      <c r="AU24" s="383">
        <v>96.139417965000007</v>
      </c>
      <c r="AV24" s="383">
        <v>96.377487083999995</v>
      </c>
      <c r="AW24" s="383">
        <v>96.314835582000001</v>
      </c>
      <c r="AX24" s="383">
        <v>96.162154486000006</v>
      </c>
      <c r="AY24" s="383">
        <v>95.747193237000005</v>
      </c>
      <c r="AZ24" s="383">
        <v>95.543640875999998</v>
      </c>
      <c r="BA24" s="383">
        <v>95.379246843000004</v>
      </c>
      <c r="BB24" s="383">
        <v>95.274169014999998</v>
      </c>
      <c r="BC24" s="383">
        <v>95.172973228000004</v>
      </c>
      <c r="BD24" s="691">
        <v>95.095817362000005</v>
      </c>
      <c r="BE24" s="691">
        <v>95.006859109000004</v>
      </c>
      <c r="BF24" s="691">
        <v>95.004664810999998</v>
      </c>
      <c r="BG24" s="691">
        <v>95.053392161999994</v>
      </c>
      <c r="BH24" s="394">
        <v>95.244069999999994</v>
      </c>
      <c r="BI24" s="394">
        <v>95.326369999999997</v>
      </c>
      <c r="BJ24" s="394">
        <v>95.391319999999993</v>
      </c>
      <c r="BK24" s="394">
        <v>95.365639999999999</v>
      </c>
      <c r="BL24" s="394">
        <v>95.450850000000003</v>
      </c>
      <c r="BM24" s="394">
        <v>95.573670000000007</v>
      </c>
      <c r="BN24" s="394">
        <v>95.803259999999995</v>
      </c>
      <c r="BO24" s="394">
        <v>95.94941</v>
      </c>
      <c r="BP24" s="394">
        <v>96.081289999999996</v>
      </c>
      <c r="BQ24" s="394">
        <v>96.134339999999995</v>
      </c>
      <c r="BR24" s="394">
        <v>96.286090000000002</v>
      </c>
      <c r="BS24" s="394">
        <v>96.471969999999999</v>
      </c>
      <c r="BT24" s="394">
        <v>96.699250000000006</v>
      </c>
      <c r="BU24" s="394">
        <v>96.947980000000001</v>
      </c>
      <c r="BV24" s="394">
        <v>97.225409999999997</v>
      </c>
    </row>
    <row r="25" spans="1:74" ht="11.1" customHeight="1" x14ac:dyDescent="0.2">
      <c r="A25" s="82"/>
      <c r="B25" s="92" t="s">
        <v>1447</v>
      </c>
      <c r="C25" s="569"/>
      <c r="D25" s="569"/>
      <c r="E25" s="569"/>
      <c r="F25" s="569"/>
      <c r="G25" s="569"/>
      <c r="H25" s="569"/>
      <c r="I25" s="569"/>
      <c r="J25" s="569"/>
      <c r="K25" s="569"/>
      <c r="L25" s="569"/>
      <c r="M25" s="569"/>
      <c r="N25" s="569"/>
      <c r="O25" s="569"/>
      <c r="P25" s="569"/>
      <c r="Q25" s="569"/>
      <c r="R25" s="569"/>
      <c r="S25" s="569"/>
      <c r="T25" s="569"/>
      <c r="U25" s="569"/>
      <c r="V25" s="569"/>
      <c r="W25" s="569"/>
      <c r="X25" s="569"/>
      <c r="Y25" s="569"/>
      <c r="Z25" s="569"/>
      <c r="AA25" s="569"/>
      <c r="AB25" s="569"/>
      <c r="AC25" s="569"/>
      <c r="AD25" s="569"/>
      <c r="AE25" s="569"/>
      <c r="AF25" s="569"/>
      <c r="AG25" s="569"/>
      <c r="AH25" s="569"/>
      <c r="AI25" s="569"/>
      <c r="AJ25" s="569"/>
      <c r="AK25" s="569"/>
      <c r="AL25" s="569"/>
      <c r="AM25" s="569"/>
      <c r="AN25" s="569"/>
      <c r="AO25" s="569"/>
      <c r="AP25" s="569"/>
      <c r="AQ25" s="569"/>
      <c r="AR25" s="569"/>
      <c r="AS25" s="569"/>
      <c r="AT25" s="569"/>
      <c r="AU25" s="569"/>
      <c r="AV25" s="569"/>
      <c r="AW25" s="569"/>
      <c r="AX25" s="569"/>
      <c r="AY25" s="569"/>
      <c r="AZ25" s="569"/>
      <c r="BA25" s="569"/>
      <c r="BB25" s="569"/>
      <c r="BC25" s="569"/>
      <c r="BD25" s="835"/>
      <c r="BE25" s="835"/>
      <c r="BF25" s="835"/>
      <c r="BG25" s="835"/>
      <c r="BH25" s="576"/>
      <c r="BI25" s="576"/>
      <c r="BJ25" s="576"/>
      <c r="BK25" s="576"/>
      <c r="BL25" s="576"/>
      <c r="BM25" s="576"/>
      <c r="BN25" s="576"/>
      <c r="BO25" s="576"/>
      <c r="BP25" s="576"/>
      <c r="BQ25" s="576"/>
      <c r="BR25" s="576"/>
      <c r="BS25" s="576"/>
      <c r="BT25" s="576"/>
      <c r="BU25" s="576"/>
      <c r="BV25" s="576"/>
    </row>
    <row r="26" spans="1:74" ht="11.1" customHeight="1" x14ac:dyDescent="0.2">
      <c r="A26" s="82" t="s">
        <v>402</v>
      </c>
      <c r="B26" s="579" t="s">
        <v>1029</v>
      </c>
      <c r="C26" s="387">
        <v>933.19032176999997</v>
      </c>
      <c r="D26" s="387">
        <v>940.65269346000002</v>
      </c>
      <c r="E26" s="387">
        <v>955.78515644000004</v>
      </c>
      <c r="F26" s="387">
        <v>1003.3100791000001</v>
      </c>
      <c r="G26" s="387">
        <v>1015.2409484</v>
      </c>
      <c r="H26" s="387">
        <v>1016.3001326</v>
      </c>
      <c r="I26" s="387">
        <v>987.12538609000001</v>
      </c>
      <c r="J26" s="387">
        <v>980.96288448999996</v>
      </c>
      <c r="K26" s="387">
        <v>978.45038211999997</v>
      </c>
      <c r="L26" s="387">
        <v>971.68918503999998</v>
      </c>
      <c r="M26" s="387">
        <v>982.40070154</v>
      </c>
      <c r="N26" s="387">
        <v>1002.6862377</v>
      </c>
      <c r="O26" s="387">
        <v>1065.3373721999999</v>
      </c>
      <c r="P26" s="387">
        <v>1080.1772636000001</v>
      </c>
      <c r="Q26" s="387">
        <v>1079.9974907000001</v>
      </c>
      <c r="R26" s="387">
        <v>1039.9809843999999</v>
      </c>
      <c r="S26" s="387">
        <v>1028.3746845000001</v>
      </c>
      <c r="T26" s="387">
        <v>1020.3615219</v>
      </c>
      <c r="U26" s="387">
        <v>1021.9562121</v>
      </c>
      <c r="V26" s="387">
        <v>1016.6182877</v>
      </c>
      <c r="W26" s="387">
        <v>1010.3624643000001</v>
      </c>
      <c r="X26" s="387">
        <v>1002.5519849999999</v>
      </c>
      <c r="Y26" s="387">
        <v>994.9379308</v>
      </c>
      <c r="Z26" s="387">
        <v>986.88354500000003</v>
      </c>
      <c r="AA26" s="387">
        <v>976.75859875000003</v>
      </c>
      <c r="AB26" s="387">
        <v>969.04622138000002</v>
      </c>
      <c r="AC26" s="387">
        <v>962.11618405000002</v>
      </c>
      <c r="AD26" s="387">
        <v>954.98015086999999</v>
      </c>
      <c r="AE26" s="387">
        <v>950.35604550999994</v>
      </c>
      <c r="AF26" s="387">
        <v>947.25553208999997</v>
      </c>
      <c r="AG26" s="387">
        <v>945.83841651</v>
      </c>
      <c r="AH26" s="387">
        <v>945.66523255000004</v>
      </c>
      <c r="AI26" s="387">
        <v>946.89578611000002</v>
      </c>
      <c r="AJ26" s="387">
        <v>952.79377589000001</v>
      </c>
      <c r="AK26" s="387">
        <v>954.38403043999995</v>
      </c>
      <c r="AL26" s="387">
        <v>954.93024848000005</v>
      </c>
      <c r="AM26" s="387">
        <v>952.35014609999996</v>
      </c>
      <c r="AN26" s="387">
        <v>952.37000403000002</v>
      </c>
      <c r="AO26" s="387">
        <v>952.90753835999999</v>
      </c>
      <c r="AP26" s="387">
        <v>954.89031407000004</v>
      </c>
      <c r="AQ26" s="387">
        <v>955.76752749000002</v>
      </c>
      <c r="AR26" s="387">
        <v>956.46674358999996</v>
      </c>
      <c r="AS26" s="387">
        <v>956.53368861000001</v>
      </c>
      <c r="AT26" s="387">
        <v>957.21761537999998</v>
      </c>
      <c r="AU26" s="387">
        <v>958.06425014000001</v>
      </c>
      <c r="AV26" s="387">
        <v>958.53585982000004</v>
      </c>
      <c r="AW26" s="387">
        <v>960.11121037999999</v>
      </c>
      <c r="AX26" s="387">
        <v>962.25256874000002</v>
      </c>
      <c r="AY26" s="387">
        <v>966.49091906000001</v>
      </c>
      <c r="AZ26" s="387">
        <v>968.61605489999999</v>
      </c>
      <c r="BA26" s="387">
        <v>970.15896041999997</v>
      </c>
      <c r="BB26" s="387">
        <v>969.81375973000002</v>
      </c>
      <c r="BC26" s="387">
        <v>971.17161152000006</v>
      </c>
      <c r="BD26" s="695">
        <v>972.92663990999995</v>
      </c>
      <c r="BE26" s="695">
        <v>975.61415772999999</v>
      </c>
      <c r="BF26" s="695">
        <v>977.76205468000001</v>
      </c>
      <c r="BG26" s="695">
        <v>979.90564360999997</v>
      </c>
      <c r="BH26" s="398">
        <v>981.76859999999999</v>
      </c>
      <c r="BI26" s="398">
        <v>984.11080000000004</v>
      </c>
      <c r="BJ26" s="398">
        <v>986.65599999999995</v>
      </c>
      <c r="BK26" s="398">
        <v>989.78719999999998</v>
      </c>
      <c r="BL26" s="398">
        <v>992.45079999999996</v>
      </c>
      <c r="BM26" s="398">
        <v>995.03</v>
      </c>
      <c r="BN26" s="398">
        <v>997.34310000000005</v>
      </c>
      <c r="BO26" s="398">
        <v>999.8895</v>
      </c>
      <c r="BP26" s="398">
        <v>1002.4880000000001</v>
      </c>
      <c r="BQ26" s="398">
        <v>1005.15</v>
      </c>
      <c r="BR26" s="398">
        <v>1007.842</v>
      </c>
      <c r="BS26" s="398">
        <v>1010.576</v>
      </c>
      <c r="BT26" s="398">
        <v>1012.996</v>
      </c>
      <c r="BU26" s="398">
        <v>1016.081</v>
      </c>
      <c r="BV26" s="398">
        <v>1019.475</v>
      </c>
    </row>
    <row r="27" spans="1:74" ht="11.1" customHeight="1" x14ac:dyDescent="0.2">
      <c r="A27" s="82" t="s">
        <v>403</v>
      </c>
      <c r="B27" s="579" t="s">
        <v>1030</v>
      </c>
      <c r="C27" s="387">
        <v>2424.257838</v>
      </c>
      <c r="D27" s="387">
        <v>2445.1122642</v>
      </c>
      <c r="E27" s="387">
        <v>2486.3851515000001</v>
      </c>
      <c r="F27" s="387">
        <v>2608.7947755</v>
      </c>
      <c r="G27" s="387">
        <v>2645.3658786999999</v>
      </c>
      <c r="H27" s="387">
        <v>2656.8167364999999</v>
      </c>
      <c r="I27" s="387">
        <v>2613.0894862999999</v>
      </c>
      <c r="J27" s="387">
        <v>2596.8432504000002</v>
      </c>
      <c r="K27" s="387">
        <v>2578.0201661999999</v>
      </c>
      <c r="L27" s="387">
        <v>2504.3253347</v>
      </c>
      <c r="M27" s="387">
        <v>2519.5697279999999</v>
      </c>
      <c r="N27" s="387">
        <v>2571.4584470999998</v>
      </c>
      <c r="O27" s="387">
        <v>2772.8542928000002</v>
      </c>
      <c r="P27" s="387">
        <v>2813.3845630999999</v>
      </c>
      <c r="Q27" s="387">
        <v>2805.9120588999999</v>
      </c>
      <c r="R27" s="387">
        <v>2665.787374</v>
      </c>
      <c r="S27" s="387">
        <v>2625.7963749999999</v>
      </c>
      <c r="T27" s="387">
        <v>2601.2896558000002</v>
      </c>
      <c r="U27" s="387">
        <v>2614.4014797</v>
      </c>
      <c r="V27" s="387">
        <v>2604.2626227000001</v>
      </c>
      <c r="W27" s="387">
        <v>2593.0073480999999</v>
      </c>
      <c r="X27" s="387">
        <v>2581.3688978</v>
      </c>
      <c r="Y27" s="387">
        <v>2567.3308563999999</v>
      </c>
      <c r="Z27" s="387">
        <v>2551.6264658999999</v>
      </c>
      <c r="AA27" s="387">
        <v>2526.8082515000001</v>
      </c>
      <c r="AB27" s="387">
        <v>2513.3567687</v>
      </c>
      <c r="AC27" s="387">
        <v>2503.8245428999999</v>
      </c>
      <c r="AD27" s="387">
        <v>2500.0433125999998</v>
      </c>
      <c r="AE27" s="387">
        <v>2496.9757967</v>
      </c>
      <c r="AF27" s="387">
        <v>2496.4537337000002</v>
      </c>
      <c r="AG27" s="387">
        <v>2503.1704513</v>
      </c>
      <c r="AH27" s="387">
        <v>2504.2192986</v>
      </c>
      <c r="AI27" s="387">
        <v>2504.2936030999999</v>
      </c>
      <c r="AJ27" s="387">
        <v>2499.1821033000001</v>
      </c>
      <c r="AK27" s="387">
        <v>2500.4657686</v>
      </c>
      <c r="AL27" s="387">
        <v>2503.9333373999998</v>
      </c>
      <c r="AM27" s="387">
        <v>2513.1719146</v>
      </c>
      <c r="AN27" s="387">
        <v>2518.3169616999999</v>
      </c>
      <c r="AO27" s="387">
        <v>2522.9555836</v>
      </c>
      <c r="AP27" s="387">
        <v>2526.4062631000002</v>
      </c>
      <c r="AQ27" s="387">
        <v>2530.5431724999999</v>
      </c>
      <c r="AR27" s="387">
        <v>2534.6847945999998</v>
      </c>
      <c r="AS27" s="387">
        <v>2542.2999094000002</v>
      </c>
      <c r="AT27" s="387">
        <v>2543.8493718999998</v>
      </c>
      <c r="AU27" s="387">
        <v>2542.8019622000002</v>
      </c>
      <c r="AV27" s="387">
        <v>2531.3113085999998</v>
      </c>
      <c r="AW27" s="387">
        <v>2530.9549329000001</v>
      </c>
      <c r="AX27" s="387">
        <v>2533.8864635</v>
      </c>
      <c r="AY27" s="387">
        <v>2545.8939335</v>
      </c>
      <c r="AZ27" s="387">
        <v>2551.0602518000001</v>
      </c>
      <c r="BA27" s="387">
        <v>2555.1734516000001</v>
      </c>
      <c r="BB27" s="387">
        <v>2555.5605492999998</v>
      </c>
      <c r="BC27" s="387">
        <v>2559.5722495999999</v>
      </c>
      <c r="BD27" s="695">
        <v>2564.5355691</v>
      </c>
      <c r="BE27" s="695">
        <v>2571.6367190000001</v>
      </c>
      <c r="BF27" s="695">
        <v>2577.6136184000002</v>
      </c>
      <c r="BG27" s="695">
        <v>2583.6524785000001</v>
      </c>
      <c r="BH27" s="398">
        <v>2589.2330000000002</v>
      </c>
      <c r="BI27" s="398">
        <v>2595.7860000000001</v>
      </c>
      <c r="BJ27" s="398">
        <v>2602.7910000000002</v>
      </c>
      <c r="BK27" s="398">
        <v>2611.1790000000001</v>
      </c>
      <c r="BL27" s="398">
        <v>2618.3910000000001</v>
      </c>
      <c r="BM27" s="398">
        <v>2625.357</v>
      </c>
      <c r="BN27" s="398">
        <v>2631.7249999999999</v>
      </c>
      <c r="BO27" s="398">
        <v>2638.4650000000001</v>
      </c>
      <c r="BP27" s="398">
        <v>2645.2240000000002</v>
      </c>
      <c r="BQ27" s="398">
        <v>2651.8539999999998</v>
      </c>
      <c r="BR27" s="398">
        <v>2658.761</v>
      </c>
      <c r="BS27" s="398">
        <v>2665.7979999999998</v>
      </c>
      <c r="BT27" s="398">
        <v>2672.165</v>
      </c>
      <c r="BU27" s="398">
        <v>2680.0610000000001</v>
      </c>
      <c r="BV27" s="398">
        <v>2688.6860000000001</v>
      </c>
    </row>
    <row r="28" spans="1:74" ht="11.1" customHeight="1" x14ac:dyDescent="0.2">
      <c r="A28" s="82" t="s">
        <v>404</v>
      </c>
      <c r="B28" s="579" t="s">
        <v>1031</v>
      </c>
      <c r="C28" s="387">
        <v>2478.0655832000002</v>
      </c>
      <c r="D28" s="387">
        <v>2510.7020075</v>
      </c>
      <c r="E28" s="387">
        <v>2566.9374520000001</v>
      </c>
      <c r="F28" s="387">
        <v>2728.7382517000001</v>
      </c>
      <c r="G28" s="387">
        <v>2770.6969856999999</v>
      </c>
      <c r="H28" s="387">
        <v>2774.7799888</v>
      </c>
      <c r="I28" s="387">
        <v>2679.8436830999999</v>
      </c>
      <c r="J28" s="387">
        <v>2654.0329080000001</v>
      </c>
      <c r="K28" s="387">
        <v>2636.2040854000002</v>
      </c>
      <c r="L28" s="387">
        <v>2588.6257086999999</v>
      </c>
      <c r="M28" s="387">
        <v>2615.0594215000001</v>
      </c>
      <c r="N28" s="387">
        <v>2677.773717</v>
      </c>
      <c r="O28" s="387">
        <v>2902.2824645000001</v>
      </c>
      <c r="P28" s="387">
        <v>2943.4225236000002</v>
      </c>
      <c r="Q28" s="387">
        <v>2926.7077635999999</v>
      </c>
      <c r="R28" s="387">
        <v>2747.6398930999999</v>
      </c>
      <c r="S28" s="387">
        <v>2693.5892133000002</v>
      </c>
      <c r="T28" s="387">
        <v>2660.0574327999998</v>
      </c>
      <c r="U28" s="387">
        <v>2672.3944701999999</v>
      </c>
      <c r="V28" s="387">
        <v>2660.8880494</v>
      </c>
      <c r="W28" s="387">
        <v>2650.8880889000002</v>
      </c>
      <c r="X28" s="387">
        <v>2644.0461795000001</v>
      </c>
      <c r="Y28" s="387">
        <v>2635.8204467999999</v>
      </c>
      <c r="Z28" s="387">
        <v>2627.8624814</v>
      </c>
      <c r="AA28" s="387">
        <v>2619.1907876</v>
      </c>
      <c r="AB28" s="387">
        <v>2612.5044788</v>
      </c>
      <c r="AC28" s="387">
        <v>2606.8220590999999</v>
      </c>
      <c r="AD28" s="387">
        <v>2600.5187847000002</v>
      </c>
      <c r="AE28" s="387">
        <v>2598.0627015</v>
      </c>
      <c r="AF28" s="387">
        <v>2597.8290654000002</v>
      </c>
      <c r="AG28" s="387">
        <v>2604.0429936999999</v>
      </c>
      <c r="AH28" s="387">
        <v>2605.0854141</v>
      </c>
      <c r="AI28" s="387">
        <v>2605.1814436</v>
      </c>
      <c r="AJ28" s="387">
        <v>2600.8154275000002</v>
      </c>
      <c r="AK28" s="387">
        <v>2601.6554166999999</v>
      </c>
      <c r="AL28" s="387">
        <v>2604.1857562999999</v>
      </c>
      <c r="AM28" s="387">
        <v>2611.1698689</v>
      </c>
      <c r="AN28" s="387">
        <v>2615.0083421999998</v>
      </c>
      <c r="AO28" s="387">
        <v>2618.4645988000002</v>
      </c>
      <c r="AP28" s="387">
        <v>2621.9984665000002</v>
      </c>
      <c r="AQ28" s="387">
        <v>2624.3454188999999</v>
      </c>
      <c r="AR28" s="387">
        <v>2625.9652836999999</v>
      </c>
      <c r="AS28" s="387">
        <v>2625.3931201999999</v>
      </c>
      <c r="AT28" s="387">
        <v>2626.6575155999999</v>
      </c>
      <c r="AU28" s="387">
        <v>2628.2935290999999</v>
      </c>
      <c r="AV28" s="387">
        <v>2629.3938311000002</v>
      </c>
      <c r="AW28" s="387">
        <v>2632.4535780000001</v>
      </c>
      <c r="AX28" s="387">
        <v>2636.5654402999999</v>
      </c>
      <c r="AY28" s="387">
        <v>2644.1168223</v>
      </c>
      <c r="AZ28" s="387">
        <v>2648.5423618999998</v>
      </c>
      <c r="BA28" s="387">
        <v>2652.2294634</v>
      </c>
      <c r="BB28" s="387">
        <v>2653.0159825999999</v>
      </c>
      <c r="BC28" s="387">
        <v>2656.8478163</v>
      </c>
      <c r="BD28" s="695">
        <v>2661.5628201</v>
      </c>
      <c r="BE28" s="695">
        <v>2668.5355651</v>
      </c>
      <c r="BF28" s="695">
        <v>2673.9859811000001</v>
      </c>
      <c r="BG28" s="695">
        <v>2679.2886392</v>
      </c>
      <c r="BH28" s="398">
        <v>2683.4989999999998</v>
      </c>
      <c r="BI28" s="398">
        <v>2689.2150000000001</v>
      </c>
      <c r="BJ28" s="398">
        <v>2695.49</v>
      </c>
      <c r="BK28" s="398">
        <v>2703.4839999999999</v>
      </c>
      <c r="BL28" s="398">
        <v>2710.0129999999999</v>
      </c>
      <c r="BM28" s="398">
        <v>2716.2339999999999</v>
      </c>
      <c r="BN28" s="398">
        <v>2721.5219999999999</v>
      </c>
      <c r="BO28" s="398">
        <v>2727.598</v>
      </c>
      <c r="BP28" s="398">
        <v>2733.837</v>
      </c>
      <c r="BQ28" s="398">
        <v>2740.2469999999998</v>
      </c>
      <c r="BR28" s="398">
        <v>2746.8040000000001</v>
      </c>
      <c r="BS28" s="398">
        <v>2753.5169999999998</v>
      </c>
      <c r="BT28" s="398">
        <v>2759.3589999999999</v>
      </c>
      <c r="BU28" s="398">
        <v>2767.152</v>
      </c>
      <c r="BV28" s="398">
        <v>2775.87</v>
      </c>
    </row>
    <row r="29" spans="1:74" ht="11.1" customHeight="1" x14ac:dyDescent="0.2">
      <c r="A29" s="82" t="s">
        <v>405</v>
      </c>
      <c r="B29" s="579" t="s">
        <v>1032</v>
      </c>
      <c r="C29" s="387">
        <v>1164.6664608999999</v>
      </c>
      <c r="D29" s="387">
        <v>1178.7544355</v>
      </c>
      <c r="E29" s="387">
        <v>1204.2005526</v>
      </c>
      <c r="F29" s="387">
        <v>1281.3317655999999</v>
      </c>
      <c r="G29" s="387">
        <v>1299.2489528000001</v>
      </c>
      <c r="H29" s="387">
        <v>1298.2790675000001</v>
      </c>
      <c r="I29" s="387">
        <v>1243.4357081000001</v>
      </c>
      <c r="J29" s="387">
        <v>1230.9314790999999</v>
      </c>
      <c r="K29" s="387">
        <v>1225.7799788</v>
      </c>
      <c r="L29" s="387">
        <v>1219.8060958999999</v>
      </c>
      <c r="M29" s="387">
        <v>1235.4913867</v>
      </c>
      <c r="N29" s="387">
        <v>1264.6607399</v>
      </c>
      <c r="O29" s="387">
        <v>1355.4897301999999</v>
      </c>
      <c r="P29" s="387">
        <v>1375.4955268000001</v>
      </c>
      <c r="Q29" s="387">
        <v>1372.8537045999999</v>
      </c>
      <c r="R29" s="387">
        <v>1308.8645445</v>
      </c>
      <c r="S29" s="387">
        <v>1289.9522738999999</v>
      </c>
      <c r="T29" s="387">
        <v>1277.4171736000001</v>
      </c>
      <c r="U29" s="387">
        <v>1279.0389720000001</v>
      </c>
      <c r="V29" s="387">
        <v>1273.4234164</v>
      </c>
      <c r="W29" s="387">
        <v>1268.3502351</v>
      </c>
      <c r="X29" s="387">
        <v>1261.0327826</v>
      </c>
      <c r="Y29" s="387">
        <v>1259.1343337000001</v>
      </c>
      <c r="Z29" s="387">
        <v>1259.8682429999999</v>
      </c>
      <c r="AA29" s="387">
        <v>1268.0010863</v>
      </c>
      <c r="AB29" s="387">
        <v>1270.4247802</v>
      </c>
      <c r="AC29" s="387">
        <v>1271.9059004999999</v>
      </c>
      <c r="AD29" s="387">
        <v>1269.2646921999999</v>
      </c>
      <c r="AE29" s="387">
        <v>1271.2454814</v>
      </c>
      <c r="AF29" s="387">
        <v>1274.6685130000001</v>
      </c>
      <c r="AG29" s="387">
        <v>1283.951804</v>
      </c>
      <c r="AH29" s="387">
        <v>1286.9458079999999</v>
      </c>
      <c r="AI29" s="387">
        <v>1288.0685421000001</v>
      </c>
      <c r="AJ29" s="387">
        <v>1282.6741168000001</v>
      </c>
      <c r="AK29" s="387">
        <v>1283.5387275</v>
      </c>
      <c r="AL29" s="387">
        <v>1286.0164851</v>
      </c>
      <c r="AM29" s="387">
        <v>1293.9597217</v>
      </c>
      <c r="AN29" s="387">
        <v>1296.7745236000001</v>
      </c>
      <c r="AO29" s="387">
        <v>1298.3132230000001</v>
      </c>
      <c r="AP29" s="387">
        <v>1296.569915</v>
      </c>
      <c r="AQ29" s="387">
        <v>1297.0608382999999</v>
      </c>
      <c r="AR29" s="387">
        <v>1297.7800881000001</v>
      </c>
      <c r="AS29" s="387">
        <v>1299.4820648</v>
      </c>
      <c r="AT29" s="387">
        <v>1300.0921668000001</v>
      </c>
      <c r="AU29" s="387">
        <v>1300.3647946999999</v>
      </c>
      <c r="AV29" s="387">
        <v>1299.1981518</v>
      </c>
      <c r="AW29" s="387">
        <v>1299.6221788</v>
      </c>
      <c r="AX29" s="387">
        <v>1300.5350791999999</v>
      </c>
      <c r="AY29" s="387">
        <v>1303.0509878</v>
      </c>
      <c r="AZ29" s="387">
        <v>1304.1060336999999</v>
      </c>
      <c r="BA29" s="387">
        <v>1304.8143520000001</v>
      </c>
      <c r="BB29" s="387">
        <v>1304.1285943</v>
      </c>
      <c r="BC29" s="387">
        <v>1304.9289681</v>
      </c>
      <c r="BD29" s="695">
        <v>1306.1681252000001</v>
      </c>
      <c r="BE29" s="695">
        <v>1308.2241088000001</v>
      </c>
      <c r="BF29" s="695">
        <v>1310.0573002000001</v>
      </c>
      <c r="BG29" s="695">
        <v>1312.0457426999999</v>
      </c>
      <c r="BH29" s="398">
        <v>1313.8409999999999</v>
      </c>
      <c r="BI29" s="398">
        <v>1316.4010000000001</v>
      </c>
      <c r="BJ29" s="398">
        <v>1319.3779999999999</v>
      </c>
      <c r="BK29" s="398">
        <v>1323.5150000000001</v>
      </c>
      <c r="BL29" s="398">
        <v>1326.768</v>
      </c>
      <c r="BM29" s="398">
        <v>1329.8810000000001</v>
      </c>
      <c r="BN29" s="398">
        <v>1332.3679999999999</v>
      </c>
      <c r="BO29" s="398">
        <v>1335.5650000000001</v>
      </c>
      <c r="BP29" s="398">
        <v>1338.9849999999999</v>
      </c>
      <c r="BQ29" s="398">
        <v>1342.671</v>
      </c>
      <c r="BR29" s="398">
        <v>1346.5070000000001</v>
      </c>
      <c r="BS29" s="398">
        <v>1350.5350000000001</v>
      </c>
      <c r="BT29" s="398">
        <v>1354.44</v>
      </c>
      <c r="BU29" s="398">
        <v>1359.0889999999999</v>
      </c>
      <c r="BV29" s="398">
        <v>1364.1659999999999</v>
      </c>
    </row>
    <row r="30" spans="1:74" ht="11.1" customHeight="1" x14ac:dyDescent="0.2">
      <c r="A30" s="82" t="s">
        <v>406</v>
      </c>
      <c r="B30" s="579" t="s">
        <v>1033</v>
      </c>
      <c r="C30" s="387">
        <v>3436.8310237999999</v>
      </c>
      <c r="D30" s="387">
        <v>3470.3498407000002</v>
      </c>
      <c r="E30" s="387">
        <v>3531.7242479000001</v>
      </c>
      <c r="F30" s="387">
        <v>3717.3173783000002</v>
      </c>
      <c r="G30" s="387">
        <v>3762.1306166999998</v>
      </c>
      <c r="H30" s="387">
        <v>3762.5270958999999</v>
      </c>
      <c r="I30" s="387">
        <v>3645.3610732000002</v>
      </c>
      <c r="J30" s="387">
        <v>3611.7833409999998</v>
      </c>
      <c r="K30" s="387">
        <v>3588.6481567999999</v>
      </c>
      <c r="L30" s="387">
        <v>3520.6149669000001</v>
      </c>
      <c r="M30" s="387">
        <v>3559.8702933999998</v>
      </c>
      <c r="N30" s="387">
        <v>3651.0735828000002</v>
      </c>
      <c r="O30" s="387">
        <v>3970.2882788000002</v>
      </c>
      <c r="P30" s="387">
        <v>4033.3399115000002</v>
      </c>
      <c r="Q30" s="387">
        <v>4016.2919244999998</v>
      </c>
      <c r="R30" s="387">
        <v>3774.0081909999999</v>
      </c>
      <c r="S30" s="387">
        <v>3705.6130597000001</v>
      </c>
      <c r="T30" s="387">
        <v>3665.9704038</v>
      </c>
      <c r="U30" s="387">
        <v>3690.4851011000001</v>
      </c>
      <c r="V30" s="387">
        <v>3681.7937376</v>
      </c>
      <c r="W30" s="387">
        <v>3675.3011910999999</v>
      </c>
      <c r="X30" s="387">
        <v>3676.4206362</v>
      </c>
      <c r="Y30" s="387">
        <v>3670.2658425999998</v>
      </c>
      <c r="Z30" s="387">
        <v>3662.2499850999998</v>
      </c>
      <c r="AA30" s="387">
        <v>3646.3243149</v>
      </c>
      <c r="AB30" s="387">
        <v>3639.1228907</v>
      </c>
      <c r="AC30" s="387">
        <v>3634.5969639999998</v>
      </c>
      <c r="AD30" s="387">
        <v>3631.3748059</v>
      </c>
      <c r="AE30" s="387">
        <v>3633.2286708000001</v>
      </c>
      <c r="AF30" s="387">
        <v>3638.78683</v>
      </c>
      <c r="AG30" s="387">
        <v>3654.9195546000001</v>
      </c>
      <c r="AH30" s="387">
        <v>3662.7335987000001</v>
      </c>
      <c r="AI30" s="387">
        <v>3669.0992335999999</v>
      </c>
      <c r="AJ30" s="387">
        <v>3669.1673950999998</v>
      </c>
      <c r="AK30" s="387">
        <v>3676.2730096</v>
      </c>
      <c r="AL30" s="387">
        <v>3685.5670129999999</v>
      </c>
      <c r="AM30" s="387">
        <v>3702.7025405999998</v>
      </c>
      <c r="AN30" s="387">
        <v>3712.1334703000002</v>
      </c>
      <c r="AO30" s="387">
        <v>3719.5129375000001</v>
      </c>
      <c r="AP30" s="387">
        <v>3722.5798438000002</v>
      </c>
      <c r="AQ30" s="387">
        <v>3727.5522095000001</v>
      </c>
      <c r="AR30" s="387">
        <v>3732.1689363</v>
      </c>
      <c r="AS30" s="387">
        <v>3733.8087418</v>
      </c>
      <c r="AT30" s="387">
        <v>3739.6801525000001</v>
      </c>
      <c r="AU30" s="387">
        <v>3747.1618859999999</v>
      </c>
      <c r="AV30" s="387">
        <v>3756.245281</v>
      </c>
      <c r="AW30" s="387">
        <v>3766.9541561999999</v>
      </c>
      <c r="AX30" s="387">
        <v>3779.2798502000001</v>
      </c>
      <c r="AY30" s="387">
        <v>3798.7199252</v>
      </c>
      <c r="AZ30" s="387">
        <v>3810.1560853000001</v>
      </c>
      <c r="BA30" s="387">
        <v>3819.0858927999998</v>
      </c>
      <c r="BB30" s="387">
        <v>3820.6345658</v>
      </c>
      <c r="BC30" s="387">
        <v>3828.2077540999999</v>
      </c>
      <c r="BD30" s="695">
        <v>3836.9306759000001</v>
      </c>
      <c r="BE30" s="695">
        <v>3848.7868417</v>
      </c>
      <c r="BF30" s="695">
        <v>3858.3215977999998</v>
      </c>
      <c r="BG30" s="695">
        <v>3867.5184545000002</v>
      </c>
      <c r="BH30" s="398">
        <v>3874.4670000000001</v>
      </c>
      <c r="BI30" s="398">
        <v>3884.4209999999998</v>
      </c>
      <c r="BJ30" s="398">
        <v>3895.4690000000001</v>
      </c>
      <c r="BK30" s="398">
        <v>3909.7449999999999</v>
      </c>
      <c r="BL30" s="398">
        <v>3921.3829999999998</v>
      </c>
      <c r="BM30" s="398">
        <v>3932.5169999999998</v>
      </c>
      <c r="BN30" s="398">
        <v>3942.0210000000002</v>
      </c>
      <c r="BO30" s="398">
        <v>3952.99</v>
      </c>
      <c r="BP30" s="398">
        <v>3964.297</v>
      </c>
      <c r="BQ30" s="398">
        <v>3976.2559999999999</v>
      </c>
      <c r="BR30" s="398">
        <v>3988.0079999999998</v>
      </c>
      <c r="BS30" s="398">
        <v>3999.8649999999998</v>
      </c>
      <c r="BT30" s="398">
        <v>4010.3049999999998</v>
      </c>
      <c r="BU30" s="398">
        <v>4023.5129999999999</v>
      </c>
      <c r="BV30" s="398">
        <v>4037.9679999999998</v>
      </c>
    </row>
    <row r="31" spans="1:74" ht="11.1" customHeight="1" x14ac:dyDescent="0.2">
      <c r="A31" s="82" t="s">
        <v>407</v>
      </c>
      <c r="B31" s="579" t="s">
        <v>1034</v>
      </c>
      <c r="C31" s="387">
        <v>939.46868433999998</v>
      </c>
      <c r="D31" s="387">
        <v>954.19922512999995</v>
      </c>
      <c r="E31" s="387">
        <v>976.72609471999999</v>
      </c>
      <c r="F31" s="387">
        <v>1037.7417447</v>
      </c>
      <c r="G31" s="387">
        <v>1052.8419332000001</v>
      </c>
      <c r="H31" s="387">
        <v>1052.7191118000001</v>
      </c>
      <c r="I31" s="387">
        <v>1011.8476282</v>
      </c>
      <c r="J31" s="387">
        <v>1000.4230264</v>
      </c>
      <c r="K31" s="387">
        <v>992.91965389999996</v>
      </c>
      <c r="L31" s="387">
        <v>971.61741496000002</v>
      </c>
      <c r="M31" s="387">
        <v>985.24657321999996</v>
      </c>
      <c r="N31" s="387">
        <v>1016.0870328</v>
      </c>
      <c r="O31" s="387">
        <v>1123.6872983000001</v>
      </c>
      <c r="P31" s="387">
        <v>1144.288982</v>
      </c>
      <c r="Q31" s="387">
        <v>1137.4405885000001</v>
      </c>
      <c r="R31" s="387">
        <v>1052.6988185</v>
      </c>
      <c r="S31" s="387">
        <v>1028.7827453</v>
      </c>
      <c r="T31" s="387">
        <v>1015.2490694000001</v>
      </c>
      <c r="U31" s="387">
        <v>1025.6620935000001</v>
      </c>
      <c r="V31" s="387">
        <v>1022.7199856</v>
      </c>
      <c r="W31" s="387">
        <v>1019.9870482</v>
      </c>
      <c r="X31" s="387">
        <v>1018.0050489</v>
      </c>
      <c r="Y31" s="387">
        <v>1015.2841268</v>
      </c>
      <c r="Z31" s="387">
        <v>1012.3660494</v>
      </c>
      <c r="AA31" s="387">
        <v>1008.9728818999999</v>
      </c>
      <c r="AB31" s="387">
        <v>1005.8689452</v>
      </c>
      <c r="AC31" s="387">
        <v>1002.7763042</v>
      </c>
      <c r="AD31" s="387">
        <v>998.03203913000004</v>
      </c>
      <c r="AE31" s="387">
        <v>996.20917998000004</v>
      </c>
      <c r="AF31" s="387">
        <v>995.64480672000002</v>
      </c>
      <c r="AG31" s="387">
        <v>998.29379639000001</v>
      </c>
      <c r="AH31" s="387">
        <v>998.78023715999996</v>
      </c>
      <c r="AI31" s="387">
        <v>999.05900606</v>
      </c>
      <c r="AJ31" s="387">
        <v>997.29382080000005</v>
      </c>
      <c r="AK31" s="387">
        <v>998.53445765000004</v>
      </c>
      <c r="AL31" s="387">
        <v>1000.9446343</v>
      </c>
      <c r="AM31" s="387">
        <v>1007.4251588</v>
      </c>
      <c r="AN31" s="387">
        <v>1009.9988092</v>
      </c>
      <c r="AO31" s="387">
        <v>1011.5663934</v>
      </c>
      <c r="AP31" s="387">
        <v>1010.2655091</v>
      </c>
      <c r="AQ31" s="387">
        <v>1011.217763</v>
      </c>
      <c r="AR31" s="387">
        <v>1012.5607527</v>
      </c>
      <c r="AS31" s="387">
        <v>1015.5643284</v>
      </c>
      <c r="AT31" s="387">
        <v>1016.7364019</v>
      </c>
      <c r="AU31" s="387">
        <v>1017.3468236</v>
      </c>
      <c r="AV31" s="387">
        <v>1015.0101869</v>
      </c>
      <c r="AW31" s="387">
        <v>1016.2863596</v>
      </c>
      <c r="AX31" s="387">
        <v>1018.7899354</v>
      </c>
      <c r="AY31" s="387">
        <v>1024.8054913999999</v>
      </c>
      <c r="AZ31" s="387">
        <v>1028.0504403</v>
      </c>
      <c r="BA31" s="387">
        <v>1030.8093593000001</v>
      </c>
      <c r="BB31" s="387">
        <v>1032.3223198000001</v>
      </c>
      <c r="BC31" s="387">
        <v>1034.6791255999999</v>
      </c>
      <c r="BD31" s="695">
        <v>1037.119848</v>
      </c>
      <c r="BE31" s="695">
        <v>1039.9230488000001</v>
      </c>
      <c r="BF31" s="695">
        <v>1042.3226832</v>
      </c>
      <c r="BG31" s="695">
        <v>1044.5973128999999</v>
      </c>
      <c r="BH31" s="398">
        <v>1046.299</v>
      </c>
      <c r="BI31" s="398">
        <v>1048.6600000000001</v>
      </c>
      <c r="BJ31" s="398">
        <v>1051.231</v>
      </c>
      <c r="BK31" s="398">
        <v>1054.4770000000001</v>
      </c>
      <c r="BL31" s="398">
        <v>1057.123</v>
      </c>
      <c r="BM31" s="398">
        <v>1059.6320000000001</v>
      </c>
      <c r="BN31" s="398">
        <v>1061.7439999999999</v>
      </c>
      <c r="BO31" s="398">
        <v>1064.1759999999999</v>
      </c>
      <c r="BP31" s="398">
        <v>1066.6679999999999</v>
      </c>
      <c r="BQ31" s="398">
        <v>1069.202</v>
      </c>
      <c r="BR31" s="398">
        <v>1071.8240000000001</v>
      </c>
      <c r="BS31" s="398">
        <v>1074.518</v>
      </c>
      <c r="BT31" s="398">
        <v>1076.922</v>
      </c>
      <c r="BU31" s="398">
        <v>1080.028</v>
      </c>
      <c r="BV31" s="398">
        <v>1083.4760000000001</v>
      </c>
    </row>
    <row r="32" spans="1:74" ht="11.1" customHeight="1" x14ac:dyDescent="0.2">
      <c r="A32" s="82" t="s">
        <v>408</v>
      </c>
      <c r="B32" s="579" t="s">
        <v>1035</v>
      </c>
      <c r="C32" s="387">
        <v>2070.7597679</v>
      </c>
      <c r="D32" s="387">
        <v>2086.3932174000001</v>
      </c>
      <c r="E32" s="387">
        <v>2120.9624757000001</v>
      </c>
      <c r="F32" s="387">
        <v>2234.2111012999999</v>
      </c>
      <c r="G32" s="387">
        <v>2261.8443087000001</v>
      </c>
      <c r="H32" s="387">
        <v>2263.6056561999999</v>
      </c>
      <c r="I32" s="387">
        <v>2198.4955807000001</v>
      </c>
      <c r="J32" s="387">
        <v>2179.2628807999999</v>
      </c>
      <c r="K32" s="387">
        <v>2164.9079932</v>
      </c>
      <c r="L32" s="387">
        <v>2116.6197093999999</v>
      </c>
      <c r="M32" s="387">
        <v>2141.1288531</v>
      </c>
      <c r="N32" s="387">
        <v>2199.6242158999999</v>
      </c>
      <c r="O32" s="387">
        <v>2401.8291309000001</v>
      </c>
      <c r="P32" s="387">
        <v>2446.0044314000002</v>
      </c>
      <c r="Q32" s="387">
        <v>2441.8734507999998</v>
      </c>
      <c r="R32" s="387">
        <v>2303.1582520000002</v>
      </c>
      <c r="S32" s="387">
        <v>2267.1231618000002</v>
      </c>
      <c r="T32" s="387">
        <v>2247.4902431999999</v>
      </c>
      <c r="U32" s="387">
        <v>2263.9281285000002</v>
      </c>
      <c r="V32" s="387">
        <v>2262.3480789999999</v>
      </c>
      <c r="W32" s="387">
        <v>2262.4187270000002</v>
      </c>
      <c r="X32" s="387">
        <v>2268.5423178000001</v>
      </c>
      <c r="Y32" s="387">
        <v>2268.6126767999999</v>
      </c>
      <c r="Z32" s="387">
        <v>2267.0320492000001</v>
      </c>
      <c r="AA32" s="387">
        <v>2259.1772464000001</v>
      </c>
      <c r="AB32" s="387">
        <v>2257.7620373</v>
      </c>
      <c r="AC32" s="387">
        <v>2258.1632331999999</v>
      </c>
      <c r="AD32" s="387">
        <v>2259.9848250999999</v>
      </c>
      <c r="AE32" s="387">
        <v>2264.3158379000001</v>
      </c>
      <c r="AF32" s="387">
        <v>2270.7602625</v>
      </c>
      <c r="AG32" s="387">
        <v>2284.9065460000002</v>
      </c>
      <c r="AH32" s="387">
        <v>2291.3864588000001</v>
      </c>
      <c r="AI32" s="387">
        <v>2295.7884481000001</v>
      </c>
      <c r="AJ32" s="387">
        <v>2293.3739879</v>
      </c>
      <c r="AK32" s="387">
        <v>2297.1740245999999</v>
      </c>
      <c r="AL32" s="387">
        <v>2302.4500321</v>
      </c>
      <c r="AM32" s="387">
        <v>2315.2217509000002</v>
      </c>
      <c r="AN32" s="387">
        <v>2318.9348948000002</v>
      </c>
      <c r="AO32" s="387">
        <v>2319.6092042999999</v>
      </c>
      <c r="AP32" s="387">
        <v>2309.8385403000002</v>
      </c>
      <c r="AQ32" s="387">
        <v>2309.9897853000002</v>
      </c>
      <c r="AR32" s="387">
        <v>2312.6568001999999</v>
      </c>
      <c r="AS32" s="387">
        <v>2321.6019630000001</v>
      </c>
      <c r="AT32" s="387">
        <v>2326.4787342999998</v>
      </c>
      <c r="AU32" s="387">
        <v>2331.0494921999998</v>
      </c>
      <c r="AV32" s="387">
        <v>2334.2684426000001</v>
      </c>
      <c r="AW32" s="387">
        <v>2339.0115188999998</v>
      </c>
      <c r="AX32" s="387">
        <v>2344.2329272000002</v>
      </c>
      <c r="AY32" s="387">
        <v>2351.8004879999999</v>
      </c>
      <c r="AZ32" s="387">
        <v>2356.5776946999999</v>
      </c>
      <c r="BA32" s="387">
        <v>2360.4323677000002</v>
      </c>
      <c r="BB32" s="387">
        <v>2360.7576331</v>
      </c>
      <c r="BC32" s="387">
        <v>2364.7223945000001</v>
      </c>
      <c r="BD32" s="695">
        <v>2369.7197778</v>
      </c>
      <c r="BE32" s="695">
        <v>2377.3305620000001</v>
      </c>
      <c r="BF32" s="695">
        <v>2383.2076050000001</v>
      </c>
      <c r="BG32" s="695">
        <v>2388.9316858000002</v>
      </c>
      <c r="BH32" s="398">
        <v>2393.4110000000001</v>
      </c>
      <c r="BI32" s="398">
        <v>2399.6480000000001</v>
      </c>
      <c r="BJ32" s="398">
        <v>2406.5509999999999</v>
      </c>
      <c r="BK32" s="398">
        <v>2415.2910000000002</v>
      </c>
      <c r="BL32" s="398">
        <v>2422.6480000000001</v>
      </c>
      <c r="BM32" s="398">
        <v>2429.7919999999999</v>
      </c>
      <c r="BN32" s="398">
        <v>2436.1640000000002</v>
      </c>
      <c r="BO32" s="398">
        <v>2443.3020000000001</v>
      </c>
      <c r="BP32" s="398">
        <v>2450.6469999999999</v>
      </c>
      <c r="BQ32" s="398">
        <v>2458.203</v>
      </c>
      <c r="BR32" s="398">
        <v>2465.9549999999999</v>
      </c>
      <c r="BS32" s="398">
        <v>2473.9110000000001</v>
      </c>
      <c r="BT32" s="398">
        <v>2481.14</v>
      </c>
      <c r="BU32" s="398">
        <v>2490.1959999999999</v>
      </c>
      <c r="BV32" s="398">
        <v>2500.1509999999998</v>
      </c>
    </row>
    <row r="33" spans="1:74" ht="11.1" customHeight="1" x14ac:dyDescent="0.2">
      <c r="A33" s="82" t="s">
        <v>409</v>
      </c>
      <c r="B33" s="579" t="s">
        <v>1036</v>
      </c>
      <c r="C33" s="387">
        <v>1257.1146145</v>
      </c>
      <c r="D33" s="387">
        <v>1274.2989858999999</v>
      </c>
      <c r="E33" s="387">
        <v>1301.7157256</v>
      </c>
      <c r="F33" s="387">
        <v>1375.6284252</v>
      </c>
      <c r="G33" s="387">
        <v>1396.3122080000001</v>
      </c>
      <c r="H33" s="387">
        <v>1400.0306654999999</v>
      </c>
      <c r="I33" s="387">
        <v>1357.8601077000001</v>
      </c>
      <c r="J33" s="387">
        <v>1349.3406821999999</v>
      </c>
      <c r="K33" s="387">
        <v>1345.5486989000001</v>
      </c>
      <c r="L33" s="387">
        <v>1327.7597241000001</v>
      </c>
      <c r="M33" s="387">
        <v>1347.4659506999999</v>
      </c>
      <c r="N33" s="387">
        <v>1385.9429448000001</v>
      </c>
      <c r="O33" s="387">
        <v>1507.8601903000001</v>
      </c>
      <c r="P33" s="387">
        <v>1535.3766068</v>
      </c>
      <c r="Q33" s="387">
        <v>1533.1616779000001</v>
      </c>
      <c r="R33" s="387">
        <v>1447.8819228</v>
      </c>
      <c r="S33" s="387">
        <v>1426.2044142</v>
      </c>
      <c r="T33" s="387">
        <v>1414.7956712</v>
      </c>
      <c r="U33" s="387">
        <v>1427.0997927000001</v>
      </c>
      <c r="V33" s="387">
        <v>1426.1455063000001</v>
      </c>
      <c r="W33" s="387">
        <v>1425.3769112</v>
      </c>
      <c r="X33" s="387">
        <v>1426.2117347000001</v>
      </c>
      <c r="Y33" s="387">
        <v>1424.7512264</v>
      </c>
      <c r="Z33" s="387">
        <v>1422.4131136999999</v>
      </c>
      <c r="AA33" s="387">
        <v>1417.5248372000001</v>
      </c>
      <c r="AB33" s="387">
        <v>1414.6859354000001</v>
      </c>
      <c r="AC33" s="387">
        <v>1412.2238488</v>
      </c>
      <c r="AD33" s="387">
        <v>1407.5576331</v>
      </c>
      <c r="AE33" s="387">
        <v>1407.7848852</v>
      </c>
      <c r="AF33" s="387">
        <v>1410.3246607999999</v>
      </c>
      <c r="AG33" s="387">
        <v>1421.1985334999999</v>
      </c>
      <c r="AH33" s="387">
        <v>1423.8471758999999</v>
      </c>
      <c r="AI33" s="387">
        <v>1424.2921616000001</v>
      </c>
      <c r="AJ33" s="387">
        <v>1417.291375</v>
      </c>
      <c r="AK33" s="387">
        <v>1417.260634</v>
      </c>
      <c r="AL33" s="387">
        <v>1418.957823</v>
      </c>
      <c r="AM33" s="387">
        <v>1424.4317615</v>
      </c>
      <c r="AN33" s="387">
        <v>1428.0481958</v>
      </c>
      <c r="AO33" s="387">
        <v>1431.8559455</v>
      </c>
      <c r="AP33" s="387">
        <v>1437.7837769</v>
      </c>
      <c r="AQ33" s="387">
        <v>1440.5275826</v>
      </c>
      <c r="AR33" s="387">
        <v>1442.0161290000001</v>
      </c>
      <c r="AS33" s="387">
        <v>1439.2533857000001</v>
      </c>
      <c r="AT33" s="387">
        <v>1440.4784362</v>
      </c>
      <c r="AU33" s="387">
        <v>1442.6952501999999</v>
      </c>
      <c r="AV33" s="387">
        <v>1446.4189318000001</v>
      </c>
      <c r="AW33" s="387">
        <v>1450.2329448</v>
      </c>
      <c r="AX33" s="387">
        <v>1454.6523932</v>
      </c>
      <c r="AY33" s="387">
        <v>1461.9259274000001</v>
      </c>
      <c r="AZ33" s="387">
        <v>1465.8697592000001</v>
      </c>
      <c r="BA33" s="387">
        <v>1468.7325387999999</v>
      </c>
      <c r="BB33" s="387">
        <v>1468.4254879</v>
      </c>
      <c r="BC33" s="387">
        <v>1470.6927467</v>
      </c>
      <c r="BD33" s="695">
        <v>1473.4455372</v>
      </c>
      <c r="BE33" s="695">
        <v>1477.4038554000001</v>
      </c>
      <c r="BF33" s="695">
        <v>1480.5877115999999</v>
      </c>
      <c r="BG33" s="695">
        <v>1483.7171020000001</v>
      </c>
      <c r="BH33" s="398">
        <v>1486.1320000000001</v>
      </c>
      <c r="BI33" s="398">
        <v>1489.6469999999999</v>
      </c>
      <c r="BJ33" s="398">
        <v>1493.604</v>
      </c>
      <c r="BK33" s="398">
        <v>1498.71</v>
      </c>
      <c r="BL33" s="398">
        <v>1503.0150000000001</v>
      </c>
      <c r="BM33" s="398">
        <v>1507.229</v>
      </c>
      <c r="BN33" s="398">
        <v>1511.1020000000001</v>
      </c>
      <c r="BO33" s="398">
        <v>1515.3209999999999</v>
      </c>
      <c r="BP33" s="398">
        <v>1519.6369999999999</v>
      </c>
      <c r="BQ33" s="398">
        <v>1524.0360000000001</v>
      </c>
      <c r="BR33" s="398">
        <v>1528.5540000000001</v>
      </c>
      <c r="BS33" s="398">
        <v>1533.1769999999999</v>
      </c>
      <c r="BT33" s="398">
        <v>1537.3810000000001</v>
      </c>
      <c r="BU33" s="398">
        <v>1542.6089999999999</v>
      </c>
      <c r="BV33" s="398">
        <v>1548.337</v>
      </c>
    </row>
    <row r="34" spans="1:74" ht="11.1" customHeight="1" x14ac:dyDescent="0.2">
      <c r="A34" s="82" t="s">
        <v>410</v>
      </c>
      <c r="B34" s="579" t="s">
        <v>1039</v>
      </c>
      <c r="C34" s="387">
        <v>2980.5159020000001</v>
      </c>
      <c r="D34" s="387">
        <v>3009.1790572</v>
      </c>
      <c r="E34" s="387">
        <v>3057.5698860000002</v>
      </c>
      <c r="F34" s="387">
        <v>3180.5951347</v>
      </c>
      <c r="G34" s="387">
        <v>3227.2612509000001</v>
      </c>
      <c r="H34" s="387">
        <v>3252.4749809</v>
      </c>
      <c r="I34" s="387">
        <v>3236.5770809999999</v>
      </c>
      <c r="J34" s="387">
        <v>3233.6304713999998</v>
      </c>
      <c r="K34" s="387">
        <v>3223.9759084000002</v>
      </c>
      <c r="L34" s="387">
        <v>3147.3675235000001</v>
      </c>
      <c r="M34" s="387">
        <v>3169.4814550000001</v>
      </c>
      <c r="N34" s="387">
        <v>3230.0718344000002</v>
      </c>
      <c r="O34" s="387">
        <v>3453.2619165000001</v>
      </c>
      <c r="P34" s="387">
        <v>3497.7127507</v>
      </c>
      <c r="Q34" s="387">
        <v>3487.5475918000002</v>
      </c>
      <c r="R34" s="387">
        <v>3325.0602936</v>
      </c>
      <c r="S34" s="387">
        <v>3278.9427580000001</v>
      </c>
      <c r="T34" s="387">
        <v>3251.4888390000001</v>
      </c>
      <c r="U34" s="387">
        <v>3272.8100141999998</v>
      </c>
      <c r="V34" s="387">
        <v>3260.0997198</v>
      </c>
      <c r="W34" s="387">
        <v>3243.4694334999999</v>
      </c>
      <c r="X34" s="387">
        <v>3219.9531434</v>
      </c>
      <c r="Y34" s="387">
        <v>3197.7073822000002</v>
      </c>
      <c r="Z34" s="387">
        <v>3173.766138</v>
      </c>
      <c r="AA34" s="387">
        <v>3141.0514687</v>
      </c>
      <c r="AB34" s="387">
        <v>3119.0277151</v>
      </c>
      <c r="AC34" s="387">
        <v>3100.6169352000002</v>
      </c>
      <c r="AD34" s="387">
        <v>3083.8138405</v>
      </c>
      <c r="AE34" s="387">
        <v>3074.1329741999998</v>
      </c>
      <c r="AF34" s="387">
        <v>3069.5690479</v>
      </c>
      <c r="AG34" s="387">
        <v>3076.2114378000001</v>
      </c>
      <c r="AH34" s="387">
        <v>3077.3143593</v>
      </c>
      <c r="AI34" s="387">
        <v>3078.9671884999998</v>
      </c>
      <c r="AJ34" s="387">
        <v>3082.5798544999998</v>
      </c>
      <c r="AK34" s="387">
        <v>3084.2750525000001</v>
      </c>
      <c r="AL34" s="387">
        <v>3085.4627117</v>
      </c>
      <c r="AM34" s="387">
        <v>3082.4868535000001</v>
      </c>
      <c r="AN34" s="387">
        <v>3085.4014185000001</v>
      </c>
      <c r="AO34" s="387">
        <v>3090.5504283999999</v>
      </c>
      <c r="AP34" s="387">
        <v>3103.4649153</v>
      </c>
      <c r="AQ34" s="387">
        <v>3108.9345407000001</v>
      </c>
      <c r="AR34" s="387">
        <v>3112.4903365999999</v>
      </c>
      <c r="AS34" s="387">
        <v>3112.1668331000001</v>
      </c>
      <c r="AT34" s="387">
        <v>3113.3690729999998</v>
      </c>
      <c r="AU34" s="387">
        <v>3114.1315860999998</v>
      </c>
      <c r="AV34" s="387">
        <v>3109.2126761999998</v>
      </c>
      <c r="AW34" s="387">
        <v>3113.027008</v>
      </c>
      <c r="AX34" s="387">
        <v>3120.3328851000001</v>
      </c>
      <c r="AY34" s="387">
        <v>3139.4410241999999</v>
      </c>
      <c r="AZ34" s="387">
        <v>3147.4969547000001</v>
      </c>
      <c r="BA34" s="387">
        <v>3152.8113930999998</v>
      </c>
      <c r="BB34" s="387">
        <v>3149.8749671</v>
      </c>
      <c r="BC34" s="387">
        <v>3153.8384509000002</v>
      </c>
      <c r="BD34" s="695">
        <v>3159.1924720000002</v>
      </c>
      <c r="BE34" s="695">
        <v>3167.8980061000002</v>
      </c>
      <c r="BF34" s="695">
        <v>3174.5623701999998</v>
      </c>
      <c r="BG34" s="695">
        <v>3181.1465400000002</v>
      </c>
      <c r="BH34" s="398">
        <v>3186.5839999999998</v>
      </c>
      <c r="BI34" s="398">
        <v>3193.808</v>
      </c>
      <c r="BJ34" s="398">
        <v>3201.7510000000002</v>
      </c>
      <c r="BK34" s="398">
        <v>3211.6840000000002</v>
      </c>
      <c r="BL34" s="398">
        <v>3220.1149999999998</v>
      </c>
      <c r="BM34" s="398">
        <v>3228.3130000000001</v>
      </c>
      <c r="BN34" s="398">
        <v>3235.6619999999998</v>
      </c>
      <c r="BO34" s="398">
        <v>3243.857</v>
      </c>
      <c r="BP34" s="398">
        <v>3252.2820000000002</v>
      </c>
      <c r="BQ34" s="398">
        <v>3260.8850000000002</v>
      </c>
      <c r="BR34" s="398">
        <v>3269.808</v>
      </c>
      <c r="BS34" s="398">
        <v>3278.998</v>
      </c>
      <c r="BT34" s="398">
        <v>3287.5439999999999</v>
      </c>
      <c r="BU34" s="398">
        <v>3297.9549999999999</v>
      </c>
      <c r="BV34" s="398">
        <v>3309.319</v>
      </c>
    </row>
    <row r="35" spans="1:74" ht="11.1" customHeight="1" x14ac:dyDescent="0.2">
      <c r="A35" s="82"/>
      <c r="B35" s="92" t="s">
        <v>1448</v>
      </c>
      <c r="C35" s="570"/>
      <c r="D35" s="570"/>
      <c r="E35" s="570"/>
      <c r="F35" s="570"/>
      <c r="G35" s="570"/>
      <c r="H35" s="570"/>
      <c r="I35" s="570"/>
      <c r="J35" s="570"/>
      <c r="K35" s="570"/>
      <c r="L35" s="570"/>
      <c r="M35" s="570"/>
      <c r="N35" s="570"/>
      <c r="O35" s="570"/>
      <c r="P35" s="570"/>
      <c r="Q35" s="570"/>
      <c r="R35" s="570"/>
      <c r="S35" s="570"/>
      <c r="T35" s="570"/>
      <c r="U35" s="570"/>
      <c r="V35" s="570"/>
      <c r="W35" s="570"/>
      <c r="X35" s="570"/>
      <c r="Y35" s="570"/>
      <c r="Z35" s="570"/>
      <c r="AA35" s="570"/>
      <c r="AB35" s="570"/>
      <c r="AC35" s="570"/>
      <c r="AD35" s="570"/>
      <c r="AE35" s="570"/>
      <c r="AF35" s="570"/>
      <c r="AG35" s="570"/>
      <c r="AH35" s="570"/>
      <c r="AI35" s="570"/>
      <c r="AJ35" s="570"/>
      <c r="AK35" s="570"/>
      <c r="AL35" s="570"/>
      <c r="AM35" s="570"/>
      <c r="AN35" s="570"/>
      <c r="AO35" s="570"/>
      <c r="AP35" s="570"/>
      <c r="AQ35" s="570"/>
      <c r="AR35" s="570"/>
      <c r="AS35" s="570"/>
      <c r="AT35" s="570"/>
      <c r="AU35" s="570"/>
      <c r="AV35" s="570"/>
      <c r="AW35" s="570"/>
      <c r="AX35" s="570"/>
      <c r="AY35" s="570"/>
      <c r="AZ35" s="570"/>
      <c r="BA35" s="570"/>
      <c r="BB35" s="570"/>
      <c r="BC35" s="570"/>
      <c r="BD35" s="836"/>
      <c r="BE35" s="836"/>
      <c r="BF35" s="836"/>
      <c r="BG35" s="836"/>
      <c r="BH35" s="577"/>
      <c r="BI35" s="577"/>
      <c r="BJ35" s="577"/>
      <c r="BK35" s="577"/>
      <c r="BL35" s="577"/>
      <c r="BM35" s="577"/>
      <c r="BN35" s="577"/>
      <c r="BO35" s="577"/>
      <c r="BP35" s="577"/>
      <c r="BQ35" s="577"/>
      <c r="BR35" s="577"/>
      <c r="BS35" s="577"/>
      <c r="BT35" s="577"/>
      <c r="BU35" s="577"/>
      <c r="BV35" s="577"/>
    </row>
    <row r="36" spans="1:74" ht="11.1" customHeight="1" x14ac:dyDescent="0.2">
      <c r="A36" s="82" t="s">
        <v>411</v>
      </c>
      <c r="B36" s="579" t="s">
        <v>1029</v>
      </c>
      <c r="C36" s="387">
        <v>6046.3657702</v>
      </c>
      <c r="D36" s="387">
        <v>6032.2457547000004</v>
      </c>
      <c r="E36" s="387">
        <v>6019.2472584999996</v>
      </c>
      <c r="F36" s="387">
        <v>6011.8229308999998</v>
      </c>
      <c r="G36" s="387">
        <v>6009.2518633</v>
      </c>
      <c r="H36" s="387">
        <v>6009.5197572999996</v>
      </c>
      <c r="I36" s="387">
        <v>6010.9326208000002</v>
      </c>
      <c r="J36" s="387">
        <v>6013.0776864999998</v>
      </c>
      <c r="K36" s="387">
        <v>6015.8624931000004</v>
      </c>
      <c r="L36" s="387">
        <v>6019.1508688000004</v>
      </c>
      <c r="M36" s="387">
        <v>6022.6317994999999</v>
      </c>
      <c r="N36" s="387">
        <v>6025.9505601999999</v>
      </c>
      <c r="O36" s="387">
        <v>6028.9892256000003</v>
      </c>
      <c r="P36" s="387">
        <v>6032.5770671999999</v>
      </c>
      <c r="Q36" s="387">
        <v>6037.7801562000004</v>
      </c>
      <c r="R36" s="387">
        <v>6045.2507438000002</v>
      </c>
      <c r="S36" s="387">
        <v>6053.9858026000002</v>
      </c>
      <c r="T36" s="387">
        <v>6062.5684855</v>
      </c>
      <c r="U36" s="387">
        <v>6069.8665634999998</v>
      </c>
      <c r="V36" s="387">
        <v>6075.8862800999996</v>
      </c>
      <c r="W36" s="387">
        <v>6080.9184971000004</v>
      </c>
      <c r="X36" s="387">
        <v>6085.2953340000004</v>
      </c>
      <c r="Y36" s="387">
        <v>6089.5139411999999</v>
      </c>
      <c r="Z36" s="387">
        <v>6094.1127273000002</v>
      </c>
      <c r="AA36" s="387">
        <v>6099.2393288000003</v>
      </c>
      <c r="AB36" s="387">
        <v>6103.4782955000001</v>
      </c>
      <c r="AC36" s="387">
        <v>6105.0234056999998</v>
      </c>
      <c r="AD36" s="387">
        <v>6102.7290092000003</v>
      </c>
      <c r="AE36" s="387">
        <v>6098.0917425999996</v>
      </c>
      <c r="AF36" s="387">
        <v>6093.2688145000002</v>
      </c>
      <c r="AG36" s="387">
        <v>6089.9711101000003</v>
      </c>
      <c r="AH36" s="387">
        <v>6088.1242216000001</v>
      </c>
      <c r="AI36" s="387">
        <v>6087.2074180999998</v>
      </c>
      <c r="AJ36" s="387">
        <v>6086.7552396999999</v>
      </c>
      <c r="AK36" s="387">
        <v>6086.5233109999999</v>
      </c>
      <c r="AL36" s="387">
        <v>6086.3225281000005</v>
      </c>
      <c r="AM36" s="387">
        <v>6086.1217360000001</v>
      </c>
      <c r="AN36" s="387">
        <v>6086.5215767</v>
      </c>
      <c r="AO36" s="387">
        <v>6088.2806417000002</v>
      </c>
      <c r="AP36" s="387">
        <v>6091.9086306999998</v>
      </c>
      <c r="AQ36" s="387">
        <v>6096.9196776999997</v>
      </c>
      <c r="AR36" s="387">
        <v>6102.5790250999999</v>
      </c>
      <c r="AS36" s="387">
        <v>6108.1963895999997</v>
      </c>
      <c r="AT36" s="387">
        <v>6113.2593863000002</v>
      </c>
      <c r="AU36" s="387">
        <v>6117.3001045000001</v>
      </c>
      <c r="AV36" s="387">
        <v>6120.0935083000004</v>
      </c>
      <c r="AW36" s="387">
        <v>6122.3860598000001</v>
      </c>
      <c r="AX36" s="387">
        <v>6125.1670955999998</v>
      </c>
      <c r="AY36" s="387">
        <v>6129.1426996</v>
      </c>
      <c r="AZ36" s="387">
        <v>6133.8859447000004</v>
      </c>
      <c r="BA36" s="387">
        <v>6138.6866507000004</v>
      </c>
      <c r="BB36" s="387">
        <v>6143.0338984</v>
      </c>
      <c r="BC36" s="387">
        <v>6147.2138111000004</v>
      </c>
      <c r="BD36" s="695">
        <v>6151.711773</v>
      </c>
      <c r="BE36" s="695">
        <v>6156.8413608000001</v>
      </c>
      <c r="BF36" s="695">
        <v>6162.2289213000004</v>
      </c>
      <c r="BG36" s="695">
        <v>6167.3289938999997</v>
      </c>
      <c r="BH36" s="398">
        <v>6171.7619999999997</v>
      </c>
      <c r="BI36" s="398">
        <v>6175.808</v>
      </c>
      <c r="BJ36" s="398">
        <v>6179.915</v>
      </c>
      <c r="BK36" s="398">
        <v>6184.4219999999996</v>
      </c>
      <c r="BL36" s="398">
        <v>6189.2349999999997</v>
      </c>
      <c r="BM36" s="398">
        <v>6194.15</v>
      </c>
      <c r="BN36" s="398">
        <v>6198.9870000000001</v>
      </c>
      <c r="BO36" s="398">
        <v>6203.6530000000002</v>
      </c>
      <c r="BP36" s="398">
        <v>6208.0789999999997</v>
      </c>
      <c r="BQ36" s="398">
        <v>6212.2330000000002</v>
      </c>
      <c r="BR36" s="398">
        <v>6216.2460000000001</v>
      </c>
      <c r="BS36" s="398">
        <v>6220.2889999999998</v>
      </c>
      <c r="BT36" s="398">
        <v>6224.49</v>
      </c>
      <c r="BU36" s="398">
        <v>6228.8149999999996</v>
      </c>
      <c r="BV36" s="398">
        <v>6233.1869999999999</v>
      </c>
    </row>
    <row r="37" spans="1:74" ht="11.1" customHeight="1" x14ac:dyDescent="0.2">
      <c r="A37" s="82" t="s">
        <v>412</v>
      </c>
      <c r="B37" s="579" t="s">
        <v>1030</v>
      </c>
      <c r="C37" s="387">
        <v>16432.326690999998</v>
      </c>
      <c r="D37" s="387">
        <v>16393.285306000002</v>
      </c>
      <c r="E37" s="387">
        <v>16351.861768000001</v>
      </c>
      <c r="F37" s="387">
        <v>16317.609333</v>
      </c>
      <c r="G37" s="387">
        <v>16290.222882</v>
      </c>
      <c r="H37" s="387">
        <v>16266.932697</v>
      </c>
      <c r="I37" s="387">
        <v>16245.335392999999</v>
      </c>
      <c r="J37" s="387">
        <v>16224.492908</v>
      </c>
      <c r="K37" s="387">
        <v>16203.833509</v>
      </c>
      <c r="L37" s="387">
        <v>16182.841133</v>
      </c>
      <c r="M37" s="387">
        <v>16161.222392</v>
      </c>
      <c r="N37" s="387">
        <v>16138.739566</v>
      </c>
      <c r="O37" s="387">
        <v>16115.435052000001</v>
      </c>
      <c r="P37" s="387">
        <v>16092.471716</v>
      </c>
      <c r="Q37" s="387">
        <v>16071.292538</v>
      </c>
      <c r="R37" s="387">
        <v>16053.613507</v>
      </c>
      <c r="S37" s="387">
        <v>16042.24265</v>
      </c>
      <c r="T37" s="387">
        <v>16040.260999</v>
      </c>
      <c r="U37" s="387">
        <v>16049.245124999999</v>
      </c>
      <c r="V37" s="387">
        <v>16064.75375</v>
      </c>
      <c r="W37" s="387">
        <v>16080.841129</v>
      </c>
      <c r="X37" s="387">
        <v>16093.052667</v>
      </c>
      <c r="Y37" s="387">
        <v>16102.898354999999</v>
      </c>
      <c r="Z37" s="387">
        <v>16113.379331</v>
      </c>
      <c r="AA37" s="387">
        <v>16126.19491</v>
      </c>
      <c r="AB37" s="387">
        <v>16137.837126</v>
      </c>
      <c r="AC37" s="387">
        <v>16143.496192000001</v>
      </c>
      <c r="AD37" s="387">
        <v>16139.905092999999</v>
      </c>
      <c r="AE37" s="387">
        <v>16129.967912</v>
      </c>
      <c r="AF37" s="387">
        <v>16118.131507</v>
      </c>
      <c r="AG37" s="387">
        <v>16108.061656</v>
      </c>
      <c r="AH37" s="387">
        <v>16100.299831</v>
      </c>
      <c r="AI37" s="387">
        <v>16094.606427000001</v>
      </c>
      <c r="AJ37" s="387">
        <v>16090.581899000001</v>
      </c>
      <c r="AK37" s="387">
        <v>16087.186938999999</v>
      </c>
      <c r="AL37" s="387">
        <v>16083.222303</v>
      </c>
      <c r="AM37" s="387">
        <v>16078.162824999999</v>
      </c>
      <c r="AN37" s="387">
        <v>16074.179656</v>
      </c>
      <c r="AO37" s="387">
        <v>16074.118028999999</v>
      </c>
      <c r="AP37" s="387">
        <v>16079.892141</v>
      </c>
      <c r="AQ37" s="387">
        <v>16089.692059000001</v>
      </c>
      <c r="AR37" s="387">
        <v>16100.776813</v>
      </c>
      <c r="AS37" s="387">
        <v>16110.825312000001</v>
      </c>
      <c r="AT37" s="387">
        <v>16119.195972</v>
      </c>
      <c r="AU37" s="387">
        <v>16125.667088</v>
      </c>
      <c r="AV37" s="387">
        <v>16130.378572</v>
      </c>
      <c r="AW37" s="387">
        <v>16134.916810000001</v>
      </c>
      <c r="AX37" s="387">
        <v>16141.229810000001</v>
      </c>
      <c r="AY37" s="387">
        <v>16150.623184</v>
      </c>
      <c r="AZ37" s="387">
        <v>16161.832963999999</v>
      </c>
      <c r="BA37" s="387">
        <v>16172.952789999999</v>
      </c>
      <c r="BB37" s="387">
        <v>16182.605455000001</v>
      </c>
      <c r="BC37" s="387">
        <v>16191.530371999999</v>
      </c>
      <c r="BD37" s="695">
        <v>16200.99611</v>
      </c>
      <c r="BE37" s="695">
        <v>16211.934235000001</v>
      </c>
      <c r="BF37" s="695">
        <v>16223.928324</v>
      </c>
      <c r="BG37" s="695">
        <v>16236.224952</v>
      </c>
      <c r="BH37" s="398">
        <v>16248.25</v>
      </c>
      <c r="BI37" s="398">
        <v>16260.15</v>
      </c>
      <c r="BJ37" s="398">
        <v>16272.26</v>
      </c>
      <c r="BK37" s="398">
        <v>16284.81</v>
      </c>
      <c r="BL37" s="398">
        <v>16297.64</v>
      </c>
      <c r="BM37" s="398">
        <v>16310.5</v>
      </c>
      <c r="BN37" s="398">
        <v>16323.14</v>
      </c>
      <c r="BO37" s="398">
        <v>16335.35</v>
      </c>
      <c r="BP37" s="398">
        <v>16346.93</v>
      </c>
      <c r="BQ37" s="398">
        <v>16357.76</v>
      </c>
      <c r="BR37" s="398">
        <v>16368.14</v>
      </c>
      <c r="BS37" s="398">
        <v>16378.47</v>
      </c>
      <c r="BT37" s="398">
        <v>16389.060000000001</v>
      </c>
      <c r="BU37" s="398">
        <v>16399.88</v>
      </c>
      <c r="BV37" s="398">
        <v>16410.849999999999</v>
      </c>
    </row>
    <row r="38" spans="1:74" ht="11.1" customHeight="1" x14ac:dyDescent="0.2">
      <c r="A38" s="82" t="s">
        <v>413</v>
      </c>
      <c r="B38" s="579" t="s">
        <v>1031</v>
      </c>
      <c r="C38" s="387">
        <v>19031.825137</v>
      </c>
      <c r="D38" s="387">
        <v>18984.247103999998</v>
      </c>
      <c r="E38" s="387">
        <v>18944.856640000002</v>
      </c>
      <c r="F38" s="387">
        <v>18929.525420999998</v>
      </c>
      <c r="G38" s="387">
        <v>18931.303048999998</v>
      </c>
      <c r="H38" s="387">
        <v>18937.533608999998</v>
      </c>
      <c r="I38" s="387">
        <v>18938.140767000001</v>
      </c>
      <c r="J38" s="387">
        <v>18933.366524000001</v>
      </c>
      <c r="K38" s="387">
        <v>18926.032464</v>
      </c>
      <c r="L38" s="387">
        <v>18918.465011</v>
      </c>
      <c r="M38" s="387">
        <v>18911.009954000001</v>
      </c>
      <c r="N38" s="387">
        <v>18903.517919999998</v>
      </c>
      <c r="O38" s="387">
        <v>18896.190855000001</v>
      </c>
      <c r="P38" s="387">
        <v>18890.635966000002</v>
      </c>
      <c r="Q38" s="387">
        <v>18888.811781</v>
      </c>
      <c r="R38" s="387">
        <v>18892.259695000001</v>
      </c>
      <c r="S38" s="387">
        <v>18900.852584</v>
      </c>
      <c r="T38" s="387">
        <v>18914.046194999999</v>
      </c>
      <c r="U38" s="387">
        <v>18930.969483000001</v>
      </c>
      <c r="V38" s="387">
        <v>18949.444243000002</v>
      </c>
      <c r="W38" s="387">
        <v>18966.965477000002</v>
      </c>
      <c r="X38" s="387">
        <v>18981.875249000001</v>
      </c>
      <c r="Y38" s="387">
        <v>18995.903858999998</v>
      </c>
      <c r="Z38" s="387">
        <v>19011.628664</v>
      </c>
      <c r="AA38" s="387">
        <v>19030.304993999998</v>
      </c>
      <c r="AB38" s="387">
        <v>19047.900059</v>
      </c>
      <c r="AC38" s="387">
        <v>19059.059037999999</v>
      </c>
      <c r="AD38" s="387">
        <v>19060.061487999999</v>
      </c>
      <c r="AE38" s="387">
        <v>19053.724469000001</v>
      </c>
      <c r="AF38" s="387">
        <v>19044.499417999999</v>
      </c>
      <c r="AG38" s="387">
        <v>19036.135671</v>
      </c>
      <c r="AH38" s="387">
        <v>19029.574164000001</v>
      </c>
      <c r="AI38" s="387">
        <v>19025.053733000001</v>
      </c>
      <c r="AJ38" s="387">
        <v>19022.459349000001</v>
      </c>
      <c r="AK38" s="387">
        <v>19020.260535000001</v>
      </c>
      <c r="AL38" s="387">
        <v>19016.572949000001</v>
      </c>
      <c r="AM38" s="387">
        <v>19010.509329</v>
      </c>
      <c r="AN38" s="387">
        <v>19005.170730000002</v>
      </c>
      <c r="AO38" s="387">
        <v>19004.655285000001</v>
      </c>
      <c r="AP38" s="387">
        <v>19011.826776000002</v>
      </c>
      <c r="AQ38" s="387">
        <v>19024.611577</v>
      </c>
      <c r="AR38" s="387">
        <v>19039.701714999999</v>
      </c>
      <c r="AS38" s="387">
        <v>19054.246950000001</v>
      </c>
      <c r="AT38" s="387">
        <v>19067.227997000002</v>
      </c>
      <c r="AU38" s="387">
        <v>19078.083306</v>
      </c>
      <c r="AV38" s="387">
        <v>19086.699108000001</v>
      </c>
      <c r="AW38" s="387">
        <v>19094.752741</v>
      </c>
      <c r="AX38" s="387">
        <v>19104.369325</v>
      </c>
      <c r="AY38" s="387">
        <v>19116.954763999998</v>
      </c>
      <c r="AZ38" s="387">
        <v>19131.038111000002</v>
      </c>
      <c r="BA38" s="387">
        <v>19144.429205</v>
      </c>
      <c r="BB38" s="387">
        <v>19155.56235</v>
      </c>
      <c r="BC38" s="387">
        <v>19165.369707999998</v>
      </c>
      <c r="BD38" s="695">
        <v>19175.407902999999</v>
      </c>
      <c r="BE38" s="695">
        <v>19186.816351000001</v>
      </c>
      <c r="BF38" s="695">
        <v>19199.065621000002</v>
      </c>
      <c r="BG38" s="695">
        <v>19211.209072000001</v>
      </c>
      <c r="BH38" s="398">
        <v>19222.560000000001</v>
      </c>
      <c r="BI38" s="398">
        <v>19233.46</v>
      </c>
      <c r="BJ38" s="398">
        <v>19244.53</v>
      </c>
      <c r="BK38" s="398">
        <v>19256.23</v>
      </c>
      <c r="BL38" s="398">
        <v>19268.419999999998</v>
      </c>
      <c r="BM38" s="398">
        <v>19280.830000000002</v>
      </c>
      <c r="BN38" s="398">
        <v>19293.189999999999</v>
      </c>
      <c r="BO38" s="398">
        <v>19305.150000000001</v>
      </c>
      <c r="BP38" s="398">
        <v>19316.37</v>
      </c>
      <c r="BQ38" s="398">
        <v>19326.650000000001</v>
      </c>
      <c r="BR38" s="398">
        <v>19336.36</v>
      </c>
      <c r="BS38" s="398">
        <v>19346.009999999998</v>
      </c>
      <c r="BT38" s="398">
        <v>19355.990000000002</v>
      </c>
      <c r="BU38" s="398">
        <v>19366.28</v>
      </c>
      <c r="BV38" s="398">
        <v>19376.740000000002</v>
      </c>
    </row>
    <row r="39" spans="1:74" ht="11.1" customHeight="1" x14ac:dyDescent="0.2">
      <c r="A39" s="82" t="s">
        <v>414</v>
      </c>
      <c r="B39" s="579" t="s">
        <v>1032</v>
      </c>
      <c r="C39" s="387">
        <v>8655.7171249999992</v>
      </c>
      <c r="D39" s="387">
        <v>8636.5842730000004</v>
      </c>
      <c r="E39" s="387">
        <v>8619.4664076999998</v>
      </c>
      <c r="F39" s="387">
        <v>8610.7739624999995</v>
      </c>
      <c r="G39" s="387">
        <v>8608.2370676999999</v>
      </c>
      <c r="H39" s="387">
        <v>8607.4157778000008</v>
      </c>
      <c r="I39" s="387">
        <v>8604.7532229999997</v>
      </c>
      <c r="J39" s="387">
        <v>8600.2248364000006</v>
      </c>
      <c r="K39" s="387">
        <v>8594.6891262000008</v>
      </c>
      <c r="L39" s="387">
        <v>8588.9097777000006</v>
      </c>
      <c r="M39" s="387">
        <v>8583.2711815000002</v>
      </c>
      <c r="N39" s="387">
        <v>8578.0629048999999</v>
      </c>
      <c r="O39" s="387">
        <v>8573.5542012000005</v>
      </c>
      <c r="P39" s="387">
        <v>8569.9330678999995</v>
      </c>
      <c r="Q39" s="387">
        <v>8567.3671883000006</v>
      </c>
      <c r="R39" s="387">
        <v>8566.2448738999992</v>
      </c>
      <c r="S39" s="387">
        <v>8567.8369481000009</v>
      </c>
      <c r="T39" s="387">
        <v>8573.6348622000005</v>
      </c>
      <c r="U39" s="387">
        <v>8584.4354277000002</v>
      </c>
      <c r="V39" s="387">
        <v>8598.2568977999999</v>
      </c>
      <c r="W39" s="387">
        <v>8612.4228858000006</v>
      </c>
      <c r="X39" s="387">
        <v>8624.9397626000009</v>
      </c>
      <c r="Y39" s="387">
        <v>8636.5449291000004</v>
      </c>
      <c r="Z39" s="387">
        <v>8648.6585436000005</v>
      </c>
      <c r="AA39" s="387">
        <v>8662.0540892000008</v>
      </c>
      <c r="AB39" s="387">
        <v>8674.9183484000005</v>
      </c>
      <c r="AC39" s="387">
        <v>8684.7914280999994</v>
      </c>
      <c r="AD39" s="387">
        <v>8689.9392994999998</v>
      </c>
      <c r="AE39" s="387">
        <v>8691.5313891999995</v>
      </c>
      <c r="AF39" s="387">
        <v>8691.4629877999996</v>
      </c>
      <c r="AG39" s="387">
        <v>8691.3340036000009</v>
      </c>
      <c r="AH39" s="387">
        <v>8691.5628154999995</v>
      </c>
      <c r="AI39" s="387">
        <v>8692.2724202999998</v>
      </c>
      <c r="AJ39" s="387">
        <v>8693.4903104000005</v>
      </c>
      <c r="AK39" s="387">
        <v>8694.8619610999995</v>
      </c>
      <c r="AL39" s="387">
        <v>8695.9373433000001</v>
      </c>
      <c r="AM39" s="387">
        <v>8696.5978629000001</v>
      </c>
      <c r="AN39" s="387">
        <v>8698.0506652000004</v>
      </c>
      <c r="AO39" s="387">
        <v>8701.8343303000001</v>
      </c>
      <c r="AP39" s="387">
        <v>8708.9725906000003</v>
      </c>
      <c r="AQ39" s="387">
        <v>8718.4297874000004</v>
      </c>
      <c r="AR39" s="387">
        <v>8728.6554142000005</v>
      </c>
      <c r="AS39" s="387">
        <v>8738.3210049000008</v>
      </c>
      <c r="AT39" s="387">
        <v>8746.9862544999996</v>
      </c>
      <c r="AU39" s="387">
        <v>8754.4328982999996</v>
      </c>
      <c r="AV39" s="387">
        <v>8760.6669490000004</v>
      </c>
      <c r="AW39" s="387">
        <v>8766.5915280999998</v>
      </c>
      <c r="AX39" s="387">
        <v>8773.3340343</v>
      </c>
      <c r="AY39" s="387">
        <v>8781.6309194000005</v>
      </c>
      <c r="AZ39" s="387">
        <v>8790.6548485000003</v>
      </c>
      <c r="BA39" s="387">
        <v>8799.1875395999996</v>
      </c>
      <c r="BB39" s="387">
        <v>8806.3600963999997</v>
      </c>
      <c r="BC39" s="387">
        <v>8812.7011660999997</v>
      </c>
      <c r="BD39" s="695">
        <v>8819.0887812000001</v>
      </c>
      <c r="BE39" s="695">
        <v>8826.1821686000003</v>
      </c>
      <c r="BF39" s="695">
        <v>8833.7653305000003</v>
      </c>
      <c r="BG39" s="695">
        <v>8841.4034630999995</v>
      </c>
      <c r="BH39" s="398">
        <v>8848.777</v>
      </c>
      <c r="BI39" s="398">
        <v>8856.0300000000007</v>
      </c>
      <c r="BJ39" s="398">
        <v>8863.4189999999999</v>
      </c>
      <c r="BK39" s="398">
        <v>8871.1280000000006</v>
      </c>
      <c r="BL39" s="398">
        <v>8879.0360000000001</v>
      </c>
      <c r="BM39" s="398">
        <v>8886.9470000000001</v>
      </c>
      <c r="BN39" s="398">
        <v>8894.6839999999993</v>
      </c>
      <c r="BO39" s="398">
        <v>8902.14</v>
      </c>
      <c r="BP39" s="398">
        <v>8909.2279999999992</v>
      </c>
      <c r="BQ39" s="398">
        <v>8915.9150000000009</v>
      </c>
      <c r="BR39" s="398">
        <v>8922.3719999999994</v>
      </c>
      <c r="BS39" s="398">
        <v>8928.8250000000007</v>
      </c>
      <c r="BT39" s="398">
        <v>8935.4439999999995</v>
      </c>
      <c r="BU39" s="398">
        <v>8942.1769999999997</v>
      </c>
      <c r="BV39" s="398">
        <v>8948.9189999999999</v>
      </c>
    </row>
    <row r="40" spans="1:74" ht="11.1" customHeight="1" x14ac:dyDescent="0.2">
      <c r="A40" s="82" t="s">
        <v>415</v>
      </c>
      <c r="B40" s="579" t="s">
        <v>1033</v>
      </c>
      <c r="C40" s="387">
        <v>25915.110570000001</v>
      </c>
      <c r="D40" s="387">
        <v>25869.602438000002</v>
      </c>
      <c r="E40" s="387">
        <v>25844.365519999999</v>
      </c>
      <c r="F40" s="387">
        <v>25865.306977</v>
      </c>
      <c r="G40" s="387">
        <v>25918.519875999998</v>
      </c>
      <c r="H40" s="387">
        <v>25980.143757999998</v>
      </c>
      <c r="I40" s="387">
        <v>26031.597647999999</v>
      </c>
      <c r="J40" s="387">
        <v>26075.418501</v>
      </c>
      <c r="K40" s="387">
        <v>26119.422757</v>
      </c>
      <c r="L40" s="387">
        <v>26169.317316000001</v>
      </c>
      <c r="M40" s="387">
        <v>26222.370931000001</v>
      </c>
      <c r="N40" s="387">
        <v>26273.742816000002</v>
      </c>
      <c r="O40" s="387">
        <v>26320.711157000002</v>
      </c>
      <c r="P40" s="387">
        <v>26369.030025</v>
      </c>
      <c r="Q40" s="387">
        <v>26426.572458999999</v>
      </c>
      <c r="R40" s="387">
        <v>26497.861106</v>
      </c>
      <c r="S40" s="387">
        <v>26574.017034</v>
      </c>
      <c r="T40" s="387">
        <v>26642.810915999999</v>
      </c>
      <c r="U40" s="387">
        <v>26695.485293999998</v>
      </c>
      <c r="V40" s="387">
        <v>26737.170177</v>
      </c>
      <c r="W40" s="387">
        <v>26776.467441000001</v>
      </c>
      <c r="X40" s="387">
        <v>26820.370169999998</v>
      </c>
      <c r="Y40" s="387">
        <v>26869.436268000001</v>
      </c>
      <c r="Z40" s="387">
        <v>26922.614847000001</v>
      </c>
      <c r="AA40" s="387">
        <v>26977.882919</v>
      </c>
      <c r="AB40" s="387">
        <v>27029.329100999999</v>
      </c>
      <c r="AC40" s="387">
        <v>27070.069912999999</v>
      </c>
      <c r="AD40" s="387">
        <v>27095.677926</v>
      </c>
      <c r="AE40" s="387">
        <v>27111.549924999999</v>
      </c>
      <c r="AF40" s="387">
        <v>27125.53875</v>
      </c>
      <c r="AG40" s="387">
        <v>27143.653644999999</v>
      </c>
      <c r="AH40" s="387">
        <v>27164.529490000001</v>
      </c>
      <c r="AI40" s="387">
        <v>27184.957568999998</v>
      </c>
      <c r="AJ40" s="387">
        <v>27202.305026999999</v>
      </c>
      <c r="AK40" s="387">
        <v>27216.242438000001</v>
      </c>
      <c r="AL40" s="387">
        <v>27227.016232000002</v>
      </c>
      <c r="AM40" s="387">
        <v>27235.631149000001</v>
      </c>
      <c r="AN40" s="387">
        <v>27246.125153000001</v>
      </c>
      <c r="AO40" s="387">
        <v>27263.294512</v>
      </c>
      <c r="AP40" s="387">
        <v>27290.444172</v>
      </c>
      <c r="AQ40" s="387">
        <v>27324.913769999999</v>
      </c>
      <c r="AR40" s="387">
        <v>27362.551618000001</v>
      </c>
      <c r="AS40" s="387">
        <v>27399.727318000001</v>
      </c>
      <c r="AT40" s="387">
        <v>27434.895621</v>
      </c>
      <c r="AU40" s="387">
        <v>27467.032566000002</v>
      </c>
      <c r="AV40" s="387">
        <v>27495.903014</v>
      </c>
      <c r="AW40" s="387">
        <v>27524.427119</v>
      </c>
      <c r="AX40" s="387">
        <v>27556.313853</v>
      </c>
      <c r="AY40" s="387">
        <v>27594.023505000001</v>
      </c>
      <c r="AZ40" s="387">
        <v>27635.021612</v>
      </c>
      <c r="BA40" s="387">
        <v>27675.525028</v>
      </c>
      <c r="BB40" s="387">
        <v>27712.785453</v>
      </c>
      <c r="BC40" s="387">
        <v>27748.193976999999</v>
      </c>
      <c r="BD40" s="695">
        <v>27784.176539</v>
      </c>
      <c r="BE40" s="695">
        <v>27822.479289999999</v>
      </c>
      <c r="BF40" s="695">
        <v>27862.129233</v>
      </c>
      <c r="BG40" s="695">
        <v>27901.473580999998</v>
      </c>
      <c r="BH40" s="398">
        <v>27939.25</v>
      </c>
      <c r="BI40" s="398">
        <v>27975.77</v>
      </c>
      <c r="BJ40" s="398">
        <v>28011.74</v>
      </c>
      <c r="BK40" s="398">
        <v>28047.71</v>
      </c>
      <c r="BL40" s="398">
        <v>28083.73</v>
      </c>
      <c r="BM40" s="398">
        <v>28119.68</v>
      </c>
      <c r="BN40" s="398">
        <v>28155.35</v>
      </c>
      <c r="BO40" s="398">
        <v>28190.12</v>
      </c>
      <c r="BP40" s="398">
        <v>28223.26</v>
      </c>
      <c r="BQ40" s="398">
        <v>28254.36</v>
      </c>
      <c r="BR40" s="398">
        <v>28284.21</v>
      </c>
      <c r="BS40" s="398">
        <v>28313.9</v>
      </c>
      <c r="BT40" s="398">
        <v>28344.39</v>
      </c>
      <c r="BU40" s="398">
        <v>28376</v>
      </c>
      <c r="BV40" s="398">
        <v>28408.87</v>
      </c>
    </row>
    <row r="41" spans="1:74" ht="11.1" customHeight="1" x14ac:dyDescent="0.2">
      <c r="A41" s="82" t="s">
        <v>416</v>
      </c>
      <c r="B41" s="579" t="s">
        <v>1034</v>
      </c>
      <c r="C41" s="387">
        <v>7740.3961366000003</v>
      </c>
      <c r="D41" s="387">
        <v>7724.1088430999998</v>
      </c>
      <c r="E41" s="387">
        <v>7711.0539054999999</v>
      </c>
      <c r="F41" s="387">
        <v>7707.6011079999998</v>
      </c>
      <c r="G41" s="387">
        <v>7710.8108725000002</v>
      </c>
      <c r="H41" s="387">
        <v>7715.4162802000001</v>
      </c>
      <c r="I41" s="387">
        <v>7717.2961290000003</v>
      </c>
      <c r="J41" s="387">
        <v>7716.9120837</v>
      </c>
      <c r="K41" s="387">
        <v>7715.8715257000003</v>
      </c>
      <c r="L41" s="387">
        <v>7715.4136693999999</v>
      </c>
      <c r="M41" s="387">
        <v>7715.3050616</v>
      </c>
      <c r="N41" s="387">
        <v>7714.9440820999998</v>
      </c>
      <c r="O41" s="387">
        <v>7714.0054931000004</v>
      </c>
      <c r="P41" s="387">
        <v>7713.2695852999996</v>
      </c>
      <c r="Q41" s="387">
        <v>7713.7930317999999</v>
      </c>
      <c r="R41" s="387">
        <v>7716.5072256000003</v>
      </c>
      <c r="S41" s="387">
        <v>7721.8424391999997</v>
      </c>
      <c r="T41" s="387">
        <v>7730.1036648999998</v>
      </c>
      <c r="U41" s="387">
        <v>7741.3437402</v>
      </c>
      <c r="V41" s="387">
        <v>7754.6068828999996</v>
      </c>
      <c r="W41" s="387">
        <v>7768.6851558999997</v>
      </c>
      <c r="X41" s="387">
        <v>7782.6582179999996</v>
      </c>
      <c r="Y41" s="387">
        <v>7796.7561124000003</v>
      </c>
      <c r="Z41" s="387">
        <v>7811.496478</v>
      </c>
      <c r="AA41" s="387">
        <v>7827.0101162999999</v>
      </c>
      <c r="AB41" s="387">
        <v>7841.8804779000002</v>
      </c>
      <c r="AC41" s="387">
        <v>7854.3041757999999</v>
      </c>
      <c r="AD41" s="387">
        <v>7862.9629937</v>
      </c>
      <c r="AE41" s="387">
        <v>7868.4793974000004</v>
      </c>
      <c r="AF41" s="387">
        <v>7871.9610229999998</v>
      </c>
      <c r="AG41" s="387">
        <v>7874.4444482999997</v>
      </c>
      <c r="AH41" s="387">
        <v>7876.6820162000004</v>
      </c>
      <c r="AI41" s="387">
        <v>7879.3550109999996</v>
      </c>
      <c r="AJ41" s="387">
        <v>7882.9085446999998</v>
      </c>
      <c r="AK41" s="387">
        <v>7886.8430388999996</v>
      </c>
      <c r="AL41" s="387">
        <v>7890.4227428000004</v>
      </c>
      <c r="AM41" s="387">
        <v>7893.2988107000001</v>
      </c>
      <c r="AN41" s="387">
        <v>7896.6700166000001</v>
      </c>
      <c r="AO41" s="387">
        <v>7902.1220395</v>
      </c>
      <c r="AP41" s="387">
        <v>7910.7285592999997</v>
      </c>
      <c r="AQ41" s="387">
        <v>7921.5152611000003</v>
      </c>
      <c r="AR41" s="387">
        <v>7932.9958310000002</v>
      </c>
      <c r="AS41" s="387">
        <v>7943.9212262999999</v>
      </c>
      <c r="AT41" s="387">
        <v>7953.9914907000002</v>
      </c>
      <c r="AU41" s="387">
        <v>7963.1439387999999</v>
      </c>
      <c r="AV41" s="387">
        <v>7971.4729790000001</v>
      </c>
      <c r="AW41" s="387">
        <v>7979.7013920999998</v>
      </c>
      <c r="AX41" s="387">
        <v>7988.7090527</v>
      </c>
      <c r="AY41" s="387">
        <v>7999.0501967999999</v>
      </c>
      <c r="AZ41" s="387">
        <v>8009.9765084000001</v>
      </c>
      <c r="BA41" s="387">
        <v>8020.4140334000003</v>
      </c>
      <c r="BB41" s="387">
        <v>8029.5913935999997</v>
      </c>
      <c r="BC41" s="387">
        <v>8037.9475141000003</v>
      </c>
      <c r="BD41" s="695">
        <v>8046.2238961000003</v>
      </c>
      <c r="BE41" s="695">
        <v>8054.9788127000002</v>
      </c>
      <c r="BF41" s="695">
        <v>8064.0376242000002</v>
      </c>
      <c r="BG41" s="695">
        <v>8073.0424627000002</v>
      </c>
      <c r="BH41" s="398">
        <v>8081.7290000000003</v>
      </c>
      <c r="BI41" s="398">
        <v>8090.2089999999998</v>
      </c>
      <c r="BJ41" s="398">
        <v>8098.6850000000004</v>
      </c>
      <c r="BK41" s="398">
        <v>8107.2910000000002</v>
      </c>
      <c r="BL41" s="398">
        <v>8115.8710000000001</v>
      </c>
      <c r="BM41" s="398">
        <v>8124.1949999999997</v>
      </c>
      <c r="BN41" s="398">
        <v>8132.0950000000003</v>
      </c>
      <c r="BO41" s="398">
        <v>8139.6279999999997</v>
      </c>
      <c r="BP41" s="398">
        <v>8146.9129999999996</v>
      </c>
      <c r="BQ41" s="398">
        <v>8154.0659999999998</v>
      </c>
      <c r="BR41" s="398">
        <v>8161.1959999999999</v>
      </c>
      <c r="BS41" s="398">
        <v>8168.415</v>
      </c>
      <c r="BT41" s="398">
        <v>8175.7849999999999</v>
      </c>
      <c r="BU41" s="398">
        <v>8183.1959999999999</v>
      </c>
      <c r="BV41" s="398">
        <v>8190.49</v>
      </c>
    </row>
    <row r="42" spans="1:74" ht="11.1" customHeight="1" x14ac:dyDescent="0.2">
      <c r="A42" s="82" t="s">
        <v>417</v>
      </c>
      <c r="B42" s="579" t="s">
        <v>1035</v>
      </c>
      <c r="C42" s="387">
        <v>15094.614106999999</v>
      </c>
      <c r="D42" s="387">
        <v>15069.335438</v>
      </c>
      <c r="E42" s="387">
        <v>15057.949521</v>
      </c>
      <c r="F42" s="387">
        <v>15076.525631</v>
      </c>
      <c r="G42" s="387">
        <v>15115.601245</v>
      </c>
      <c r="H42" s="387">
        <v>15159.330888</v>
      </c>
      <c r="I42" s="387">
        <v>15195.389861</v>
      </c>
      <c r="J42" s="387">
        <v>15225.536558</v>
      </c>
      <c r="K42" s="387">
        <v>15255.050146</v>
      </c>
      <c r="L42" s="387">
        <v>15287.838722</v>
      </c>
      <c r="M42" s="387">
        <v>15322.326106</v>
      </c>
      <c r="N42" s="387">
        <v>15355.565044999999</v>
      </c>
      <c r="O42" s="387">
        <v>15385.927530000001</v>
      </c>
      <c r="P42" s="387">
        <v>15417.062526</v>
      </c>
      <c r="Q42" s="387">
        <v>15453.938237</v>
      </c>
      <c r="R42" s="387">
        <v>15499.348612</v>
      </c>
      <c r="S42" s="387">
        <v>15547.39057</v>
      </c>
      <c r="T42" s="387">
        <v>15589.98677</v>
      </c>
      <c r="U42" s="387">
        <v>15621.398659</v>
      </c>
      <c r="V42" s="387">
        <v>15645.242817</v>
      </c>
      <c r="W42" s="387">
        <v>15667.474609999999</v>
      </c>
      <c r="X42" s="387">
        <v>15692.886700999999</v>
      </c>
      <c r="Y42" s="387">
        <v>15721.620934</v>
      </c>
      <c r="Z42" s="387">
        <v>15752.656451999999</v>
      </c>
      <c r="AA42" s="387">
        <v>15784.519042</v>
      </c>
      <c r="AB42" s="387">
        <v>15813.921071999999</v>
      </c>
      <c r="AC42" s="387">
        <v>15837.121555</v>
      </c>
      <c r="AD42" s="387">
        <v>15851.755080000001</v>
      </c>
      <c r="AE42" s="387">
        <v>15860.958548000001</v>
      </c>
      <c r="AF42" s="387">
        <v>15869.244436999999</v>
      </c>
      <c r="AG42" s="387">
        <v>15880.090955</v>
      </c>
      <c r="AH42" s="387">
        <v>15892.839234999999</v>
      </c>
      <c r="AI42" s="387">
        <v>15905.796139</v>
      </c>
      <c r="AJ42" s="387">
        <v>15917.508454000001</v>
      </c>
      <c r="AK42" s="387">
        <v>15927.482661</v>
      </c>
      <c r="AL42" s="387">
        <v>15935.465167</v>
      </c>
      <c r="AM42" s="387">
        <v>15941.752543000001</v>
      </c>
      <c r="AN42" s="387">
        <v>15948.842016000001</v>
      </c>
      <c r="AO42" s="387">
        <v>15959.780981</v>
      </c>
      <c r="AP42" s="387">
        <v>15976.734538999999</v>
      </c>
      <c r="AQ42" s="387">
        <v>15998.338626999999</v>
      </c>
      <c r="AR42" s="387">
        <v>16022.346890000001</v>
      </c>
      <c r="AS42" s="387">
        <v>16046.734999</v>
      </c>
      <c r="AT42" s="387">
        <v>16070.366739999999</v>
      </c>
      <c r="AU42" s="387">
        <v>16092.327923999999</v>
      </c>
      <c r="AV42" s="387">
        <v>16112.179168999999</v>
      </c>
      <c r="AW42" s="387">
        <v>16131.380313</v>
      </c>
      <c r="AX42" s="387">
        <v>16151.865997999999</v>
      </c>
      <c r="AY42" s="387">
        <v>16174.928545000001</v>
      </c>
      <c r="AZ42" s="387">
        <v>16199.290988000001</v>
      </c>
      <c r="BA42" s="387">
        <v>16223.034035000001</v>
      </c>
      <c r="BB42" s="387">
        <v>16244.860752000001</v>
      </c>
      <c r="BC42" s="387">
        <v>16265.963626000001</v>
      </c>
      <c r="BD42" s="695">
        <v>16288.157493999999</v>
      </c>
      <c r="BE42" s="695">
        <v>16312.722460999999</v>
      </c>
      <c r="BF42" s="695">
        <v>16338.799682999999</v>
      </c>
      <c r="BG42" s="695">
        <v>16364.995578</v>
      </c>
      <c r="BH42" s="398">
        <v>16390.25</v>
      </c>
      <c r="BI42" s="398">
        <v>16414.82</v>
      </c>
      <c r="BJ42" s="398">
        <v>16439.29</v>
      </c>
      <c r="BK42" s="398">
        <v>16464.13</v>
      </c>
      <c r="BL42" s="398">
        <v>16489.25</v>
      </c>
      <c r="BM42" s="398">
        <v>16514.419999999998</v>
      </c>
      <c r="BN42" s="398">
        <v>16539.39</v>
      </c>
      <c r="BO42" s="398">
        <v>16563.82</v>
      </c>
      <c r="BP42" s="398">
        <v>16587.310000000001</v>
      </c>
      <c r="BQ42" s="398">
        <v>16609.63</v>
      </c>
      <c r="BR42" s="398">
        <v>16631.18</v>
      </c>
      <c r="BS42" s="398">
        <v>16652.509999999998</v>
      </c>
      <c r="BT42" s="398">
        <v>16674.04</v>
      </c>
      <c r="BU42" s="398">
        <v>16695.78</v>
      </c>
      <c r="BV42" s="398">
        <v>16717.57</v>
      </c>
    </row>
    <row r="43" spans="1:74" ht="11.1" customHeight="1" x14ac:dyDescent="0.2">
      <c r="A43" s="82" t="s">
        <v>418</v>
      </c>
      <c r="B43" s="579" t="s">
        <v>1036</v>
      </c>
      <c r="C43" s="387">
        <v>9406.2187964000004</v>
      </c>
      <c r="D43" s="387">
        <v>9393.6328861000002</v>
      </c>
      <c r="E43" s="387">
        <v>9387.0759999999991</v>
      </c>
      <c r="F43" s="387">
        <v>9395.2905792000001</v>
      </c>
      <c r="G43" s="387">
        <v>9413.7371524999999</v>
      </c>
      <c r="H43" s="387">
        <v>9434.5557707999997</v>
      </c>
      <c r="I43" s="387">
        <v>9451.5874554000002</v>
      </c>
      <c r="J43" s="387">
        <v>9465.4771098000001</v>
      </c>
      <c r="K43" s="387">
        <v>9478.5706081999997</v>
      </c>
      <c r="L43" s="387">
        <v>9492.6432758999999</v>
      </c>
      <c r="M43" s="387">
        <v>9507.1882421999999</v>
      </c>
      <c r="N43" s="387">
        <v>9521.1280876000001</v>
      </c>
      <c r="O43" s="387">
        <v>9533.9152517999992</v>
      </c>
      <c r="P43" s="387">
        <v>9547.1216117999993</v>
      </c>
      <c r="Q43" s="387">
        <v>9562.8489038000007</v>
      </c>
      <c r="R43" s="387">
        <v>9582.3772110999998</v>
      </c>
      <c r="S43" s="387">
        <v>9603.7000043000007</v>
      </c>
      <c r="T43" s="387">
        <v>9623.9891009999992</v>
      </c>
      <c r="U43" s="387">
        <v>9641.0938540000006</v>
      </c>
      <c r="V43" s="387">
        <v>9655.5737575000003</v>
      </c>
      <c r="W43" s="387">
        <v>9668.6658408000003</v>
      </c>
      <c r="X43" s="387">
        <v>9681.5162252999999</v>
      </c>
      <c r="Y43" s="387">
        <v>9694.9074005999992</v>
      </c>
      <c r="Z43" s="387">
        <v>9709.5309483000001</v>
      </c>
      <c r="AA43" s="387">
        <v>9725.4616645000006</v>
      </c>
      <c r="AB43" s="387">
        <v>9740.3072025000001</v>
      </c>
      <c r="AC43" s="387">
        <v>9751.0584299999991</v>
      </c>
      <c r="AD43" s="387">
        <v>9755.8123654999999</v>
      </c>
      <c r="AE43" s="387">
        <v>9757.0906309999991</v>
      </c>
      <c r="AF43" s="387">
        <v>9758.5209993000008</v>
      </c>
      <c r="AG43" s="387">
        <v>9762.7680813999996</v>
      </c>
      <c r="AH43" s="387">
        <v>9768.6438426000004</v>
      </c>
      <c r="AI43" s="387">
        <v>9773.9970866000003</v>
      </c>
      <c r="AJ43" s="387">
        <v>9777.2184935999994</v>
      </c>
      <c r="AK43" s="387">
        <v>9778.8662516000004</v>
      </c>
      <c r="AL43" s="387">
        <v>9780.0404249999992</v>
      </c>
      <c r="AM43" s="387">
        <v>9781.7970213999997</v>
      </c>
      <c r="AN43" s="387">
        <v>9785.0158210000009</v>
      </c>
      <c r="AO43" s="387">
        <v>9790.5325467999992</v>
      </c>
      <c r="AP43" s="387">
        <v>9798.8582344999995</v>
      </c>
      <c r="AQ43" s="387">
        <v>9809.2051690000008</v>
      </c>
      <c r="AR43" s="387">
        <v>9820.4609476000005</v>
      </c>
      <c r="AS43" s="387">
        <v>9831.6360361000006</v>
      </c>
      <c r="AT43" s="387">
        <v>9842.2323737000006</v>
      </c>
      <c r="AU43" s="387">
        <v>9851.8747683000001</v>
      </c>
      <c r="AV43" s="387">
        <v>9860.4488454000002</v>
      </c>
      <c r="AW43" s="387">
        <v>9868.8835017000001</v>
      </c>
      <c r="AX43" s="387">
        <v>9878.3684515000004</v>
      </c>
      <c r="AY43" s="387">
        <v>9889.6978264000008</v>
      </c>
      <c r="AZ43" s="387">
        <v>9902.0834264000005</v>
      </c>
      <c r="BA43" s="387">
        <v>9914.3414690000009</v>
      </c>
      <c r="BB43" s="387">
        <v>9925.6191361000001</v>
      </c>
      <c r="BC43" s="387">
        <v>9936.3874684000002</v>
      </c>
      <c r="BD43" s="695">
        <v>9947.4484711999994</v>
      </c>
      <c r="BE43" s="695">
        <v>9959.3990085000005</v>
      </c>
      <c r="BF43" s="695">
        <v>9972.0153785000002</v>
      </c>
      <c r="BG43" s="695">
        <v>9984.8687379999992</v>
      </c>
      <c r="BH43" s="398">
        <v>9997.6370000000006</v>
      </c>
      <c r="BI43" s="398">
        <v>10010.43</v>
      </c>
      <c r="BJ43" s="398">
        <v>10023.450000000001</v>
      </c>
      <c r="BK43" s="398">
        <v>10036.86</v>
      </c>
      <c r="BL43" s="398">
        <v>10050.59</v>
      </c>
      <c r="BM43" s="398">
        <v>10064.530000000001</v>
      </c>
      <c r="BN43" s="398">
        <v>10078.530000000001</v>
      </c>
      <c r="BO43" s="398">
        <v>10092.379999999999</v>
      </c>
      <c r="BP43" s="398">
        <v>10105.83</v>
      </c>
      <c r="BQ43" s="398">
        <v>10118.73</v>
      </c>
      <c r="BR43" s="398">
        <v>10131.280000000001</v>
      </c>
      <c r="BS43" s="398">
        <v>10143.76</v>
      </c>
      <c r="BT43" s="398">
        <v>10156.42</v>
      </c>
      <c r="BU43" s="398">
        <v>10169.31</v>
      </c>
      <c r="BV43" s="398">
        <v>10182.450000000001</v>
      </c>
    </row>
    <row r="44" spans="1:74" ht="11.1" customHeight="1" x14ac:dyDescent="0.2">
      <c r="A44" s="82" t="s">
        <v>419</v>
      </c>
      <c r="B44" s="579" t="s">
        <v>1039</v>
      </c>
      <c r="C44" s="387">
        <v>18960.168279000001</v>
      </c>
      <c r="D44" s="387">
        <v>18915.358832999998</v>
      </c>
      <c r="E44" s="387">
        <v>18881.702979999998</v>
      </c>
      <c r="F44" s="387">
        <v>18876.189815000002</v>
      </c>
      <c r="G44" s="387">
        <v>18889.322204</v>
      </c>
      <c r="H44" s="387">
        <v>18904.981462</v>
      </c>
      <c r="I44" s="387">
        <v>18910.70867</v>
      </c>
      <c r="J44" s="387">
        <v>18908.683993999999</v>
      </c>
      <c r="K44" s="387">
        <v>18904.747372000002</v>
      </c>
      <c r="L44" s="387">
        <v>18903.287400000001</v>
      </c>
      <c r="M44" s="387">
        <v>18902.887316</v>
      </c>
      <c r="N44" s="387">
        <v>18900.679018999999</v>
      </c>
      <c r="O44" s="387">
        <v>18895.040772</v>
      </c>
      <c r="P44" s="387">
        <v>18889.336303</v>
      </c>
      <c r="Q44" s="387">
        <v>18888.175705000001</v>
      </c>
      <c r="R44" s="387">
        <v>18894.858735000002</v>
      </c>
      <c r="S44" s="387">
        <v>18907.443809</v>
      </c>
      <c r="T44" s="387">
        <v>18922.679005999998</v>
      </c>
      <c r="U44" s="387">
        <v>18937.881771</v>
      </c>
      <c r="V44" s="387">
        <v>18952.647002999998</v>
      </c>
      <c r="W44" s="387">
        <v>18967.138963000001</v>
      </c>
      <c r="X44" s="387">
        <v>18981.684291000001</v>
      </c>
      <c r="Y44" s="387">
        <v>18997.259133</v>
      </c>
      <c r="Z44" s="387">
        <v>19015.002009</v>
      </c>
      <c r="AA44" s="387">
        <v>19034.978545999998</v>
      </c>
      <c r="AB44" s="387">
        <v>19052.962782999999</v>
      </c>
      <c r="AC44" s="387">
        <v>19063.655863</v>
      </c>
      <c r="AD44" s="387">
        <v>19063.497909999998</v>
      </c>
      <c r="AE44" s="387">
        <v>19055.884968999999</v>
      </c>
      <c r="AF44" s="387">
        <v>19045.952065000001</v>
      </c>
      <c r="AG44" s="387">
        <v>19037.787939999998</v>
      </c>
      <c r="AH44" s="387">
        <v>19031.296206999999</v>
      </c>
      <c r="AI44" s="387">
        <v>19025.334194999999</v>
      </c>
      <c r="AJ44" s="387">
        <v>19018.921477</v>
      </c>
      <c r="AK44" s="387">
        <v>19011.726589000002</v>
      </c>
      <c r="AL44" s="387">
        <v>19003.580309000001</v>
      </c>
      <c r="AM44" s="387">
        <v>18994.766036000001</v>
      </c>
      <c r="AN44" s="387">
        <v>18987.377646000001</v>
      </c>
      <c r="AO44" s="387">
        <v>18983.961635</v>
      </c>
      <c r="AP44" s="387">
        <v>18986.297791000001</v>
      </c>
      <c r="AQ44" s="387">
        <v>18993.099075999999</v>
      </c>
      <c r="AR44" s="387">
        <v>19002.311745999999</v>
      </c>
      <c r="AS44" s="387">
        <v>19012.028605</v>
      </c>
      <c r="AT44" s="387">
        <v>19020.928645</v>
      </c>
      <c r="AU44" s="387">
        <v>19027.837405999999</v>
      </c>
      <c r="AV44" s="387">
        <v>19032.190462999999</v>
      </c>
      <c r="AW44" s="387">
        <v>19035.863537000001</v>
      </c>
      <c r="AX44" s="387">
        <v>19041.342379999998</v>
      </c>
      <c r="AY44" s="387">
        <v>19050.322308999999</v>
      </c>
      <c r="AZ44" s="387">
        <v>19061.336889999999</v>
      </c>
      <c r="BA44" s="387">
        <v>19072.129250000002</v>
      </c>
      <c r="BB44" s="387">
        <v>19081.119729999999</v>
      </c>
      <c r="BC44" s="387">
        <v>19089.437522</v>
      </c>
      <c r="BD44" s="695">
        <v>19098.889031999999</v>
      </c>
      <c r="BE44" s="695">
        <v>19110.734119000001</v>
      </c>
      <c r="BF44" s="695">
        <v>19124.046452999999</v>
      </c>
      <c r="BG44" s="695">
        <v>19137.353158999998</v>
      </c>
      <c r="BH44" s="398">
        <v>19149.560000000001</v>
      </c>
      <c r="BI44" s="398">
        <v>19161.080000000002</v>
      </c>
      <c r="BJ44" s="398">
        <v>19172.71</v>
      </c>
      <c r="BK44" s="398">
        <v>19185.05</v>
      </c>
      <c r="BL44" s="398">
        <v>19197.939999999999</v>
      </c>
      <c r="BM44" s="398">
        <v>19211.05</v>
      </c>
      <c r="BN44" s="398">
        <v>19224.07</v>
      </c>
      <c r="BO44" s="398">
        <v>19236.830000000002</v>
      </c>
      <c r="BP44" s="398">
        <v>19249.18</v>
      </c>
      <c r="BQ44" s="398">
        <v>19261.07</v>
      </c>
      <c r="BR44" s="398">
        <v>19272.78</v>
      </c>
      <c r="BS44" s="398">
        <v>19284.62</v>
      </c>
      <c r="BT44" s="398">
        <v>19296.87</v>
      </c>
      <c r="BU44" s="398">
        <v>19309.419999999998</v>
      </c>
      <c r="BV44" s="398">
        <v>19322.11</v>
      </c>
    </row>
    <row r="45" spans="1:74" ht="11.1" customHeight="1" x14ac:dyDescent="0.2">
      <c r="A45" s="82"/>
      <c r="B45" s="92" t="s">
        <v>1449</v>
      </c>
      <c r="C45" s="571"/>
      <c r="D45" s="571"/>
      <c r="E45" s="571"/>
      <c r="F45" s="571"/>
      <c r="G45" s="571"/>
      <c r="H45" s="571"/>
      <c r="I45" s="571"/>
      <c r="J45" s="571"/>
      <c r="K45" s="571"/>
      <c r="L45" s="571"/>
      <c r="M45" s="571"/>
      <c r="N45" s="571"/>
      <c r="O45" s="571"/>
      <c r="P45" s="571"/>
      <c r="Q45" s="571"/>
      <c r="R45" s="571"/>
      <c r="S45" s="571"/>
      <c r="T45" s="571"/>
      <c r="U45" s="571"/>
      <c r="V45" s="571"/>
      <c r="W45" s="571"/>
      <c r="X45" s="571"/>
      <c r="Y45" s="571"/>
      <c r="Z45" s="571"/>
      <c r="AA45" s="571"/>
      <c r="AB45" s="571"/>
      <c r="AC45" s="571"/>
      <c r="AD45" s="571"/>
      <c r="AE45" s="571"/>
      <c r="AF45" s="571"/>
      <c r="AG45" s="571"/>
      <c r="AH45" s="571"/>
      <c r="AI45" s="571"/>
      <c r="AJ45" s="571"/>
      <c r="AK45" s="571"/>
      <c r="AL45" s="571"/>
      <c r="AM45" s="571"/>
      <c r="AN45" s="571"/>
      <c r="AO45" s="571"/>
      <c r="AP45" s="571"/>
      <c r="AQ45" s="571"/>
      <c r="AR45" s="571"/>
      <c r="AS45" s="571"/>
      <c r="AT45" s="571"/>
      <c r="AU45" s="571"/>
      <c r="AV45" s="571"/>
      <c r="AW45" s="571"/>
      <c r="AX45" s="571"/>
      <c r="AY45" s="571"/>
      <c r="AZ45" s="571"/>
      <c r="BA45" s="571"/>
      <c r="BB45" s="571"/>
      <c r="BC45" s="571"/>
      <c r="BD45" s="837"/>
      <c r="BE45" s="837"/>
      <c r="BF45" s="837"/>
      <c r="BG45" s="837"/>
      <c r="BH45" s="578"/>
      <c r="BI45" s="578"/>
      <c r="BJ45" s="578"/>
      <c r="BK45" s="578"/>
      <c r="BL45" s="578"/>
      <c r="BM45" s="578"/>
      <c r="BN45" s="578"/>
      <c r="BO45" s="578"/>
      <c r="BP45" s="578"/>
      <c r="BQ45" s="578"/>
      <c r="BR45" s="578"/>
      <c r="BS45" s="578"/>
      <c r="BT45" s="578"/>
      <c r="BU45" s="578"/>
      <c r="BV45" s="578"/>
    </row>
    <row r="46" spans="1:74" ht="11.1" customHeight="1" x14ac:dyDescent="0.2">
      <c r="A46" s="82" t="s">
        <v>420</v>
      </c>
      <c r="B46" s="579" t="s">
        <v>1029</v>
      </c>
      <c r="C46" s="383">
        <v>7.7443938271999997</v>
      </c>
      <c r="D46" s="383">
        <v>7.6149123456999996</v>
      </c>
      <c r="E46" s="383">
        <v>7.3541938271999996</v>
      </c>
      <c r="F46" s="383">
        <v>6.5468160494000003</v>
      </c>
      <c r="G46" s="383">
        <v>6.3351901235000003</v>
      </c>
      <c r="H46" s="383">
        <v>6.3038938271999996</v>
      </c>
      <c r="I46" s="383">
        <v>6.7334555556</v>
      </c>
      <c r="J46" s="383">
        <v>6.8524222222000004</v>
      </c>
      <c r="K46" s="383">
        <v>6.9413222222000002</v>
      </c>
      <c r="L46" s="383">
        <v>6.9777160493999997</v>
      </c>
      <c r="M46" s="383">
        <v>7.0233123457</v>
      </c>
      <c r="N46" s="383">
        <v>7.0556716048999997</v>
      </c>
      <c r="O46" s="383">
        <v>7.0529074074000002</v>
      </c>
      <c r="P46" s="383">
        <v>7.0752074073999998</v>
      </c>
      <c r="Q46" s="383">
        <v>7.1006851851999997</v>
      </c>
      <c r="R46" s="383">
        <v>7.1324765432000001</v>
      </c>
      <c r="S46" s="383">
        <v>7.1619580246999996</v>
      </c>
      <c r="T46" s="383">
        <v>7.1922654321000001</v>
      </c>
      <c r="U46" s="383">
        <v>7.2259913579999999</v>
      </c>
      <c r="V46" s="383">
        <v>7.2560061728000003</v>
      </c>
      <c r="W46" s="383">
        <v>7.2849024691000004</v>
      </c>
      <c r="X46" s="383">
        <v>7.3140925925999998</v>
      </c>
      <c r="Y46" s="383">
        <v>7.3396925925999996</v>
      </c>
      <c r="Z46" s="383">
        <v>7.3631148148000003</v>
      </c>
      <c r="AA46" s="383">
        <v>7.3830999999999998</v>
      </c>
      <c r="AB46" s="383">
        <v>7.4031111111000003</v>
      </c>
      <c r="AC46" s="383">
        <v>7.4218888888999999</v>
      </c>
      <c r="AD46" s="383">
        <v>7.4390530864000004</v>
      </c>
      <c r="AE46" s="383">
        <v>7.4556493826999999</v>
      </c>
      <c r="AF46" s="383">
        <v>7.4712975309000003</v>
      </c>
      <c r="AG46" s="383">
        <v>7.4900123457000003</v>
      </c>
      <c r="AH46" s="383">
        <v>7.5007530863999996</v>
      </c>
      <c r="AI46" s="383">
        <v>7.5075345678999996</v>
      </c>
      <c r="AJ46" s="383">
        <v>7.4990358922000002</v>
      </c>
      <c r="AK46" s="383">
        <v>7.5063895285999997</v>
      </c>
      <c r="AL46" s="383">
        <v>7.5182745791999999</v>
      </c>
      <c r="AM46" s="383">
        <v>7.5459919129999999</v>
      </c>
      <c r="AN46" s="383">
        <v>7.5584641403999999</v>
      </c>
      <c r="AO46" s="383">
        <v>7.5669921302000001</v>
      </c>
      <c r="AP46" s="383">
        <v>7.5647728252000004</v>
      </c>
      <c r="AQ46" s="383">
        <v>7.5705146331000002</v>
      </c>
      <c r="AR46" s="383">
        <v>7.5774144966000003</v>
      </c>
      <c r="AS46" s="383">
        <v>7.5876556305999996</v>
      </c>
      <c r="AT46" s="383">
        <v>7.5952341939999997</v>
      </c>
      <c r="AU46" s="383">
        <v>7.6023334017000002</v>
      </c>
      <c r="AV46" s="383">
        <v>7.6051462581999996</v>
      </c>
      <c r="AW46" s="383">
        <v>7.6141420012000003</v>
      </c>
      <c r="AX46" s="383">
        <v>7.6255136351999999</v>
      </c>
      <c r="AY46" s="383">
        <v>7.6474791901000003</v>
      </c>
      <c r="AZ46" s="383">
        <v>7.6574390835999999</v>
      </c>
      <c r="BA46" s="383">
        <v>7.6636113455999997</v>
      </c>
      <c r="BB46" s="383">
        <v>7.6600012725999997</v>
      </c>
      <c r="BC46" s="383">
        <v>7.6630942993</v>
      </c>
      <c r="BD46" s="691">
        <v>7.6668957220999996</v>
      </c>
      <c r="BE46" s="691">
        <v>7.6715922199</v>
      </c>
      <c r="BF46" s="691">
        <v>7.6766704259000003</v>
      </c>
      <c r="BG46" s="691">
        <v>7.6823170189000001</v>
      </c>
      <c r="BH46" s="394">
        <v>7.6907690000000004</v>
      </c>
      <c r="BI46" s="394">
        <v>7.695875</v>
      </c>
      <c r="BJ46" s="394">
        <v>7.6998709999999999</v>
      </c>
      <c r="BK46" s="394">
        <v>7.7018449999999996</v>
      </c>
      <c r="BL46" s="394">
        <v>7.7043090000000003</v>
      </c>
      <c r="BM46" s="394">
        <v>7.7063480000000002</v>
      </c>
      <c r="BN46" s="394">
        <v>7.7076979999999997</v>
      </c>
      <c r="BO46" s="394">
        <v>7.7090880000000004</v>
      </c>
      <c r="BP46" s="394">
        <v>7.7102519999999997</v>
      </c>
      <c r="BQ46" s="394">
        <v>7.7105220000000001</v>
      </c>
      <c r="BR46" s="394">
        <v>7.7117370000000003</v>
      </c>
      <c r="BS46" s="394">
        <v>7.7132269999999998</v>
      </c>
      <c r="BT46" s="394">
        <v>7.7147550000000003</v>
      </c>
      <c r="BU46" s="394">
        <v>7.7169759999999998</v>
      </c>
      <c r="BV46" s="394">
        <v>7.719652</v>
      </c>
    </row>
    <row r="47" spans="1:74" ht="11.1" customHeight="1" x14ac:dyDescent="0.2">
      <c r="A47" s="82" t="s">
        <v>421</v>
      </c>
      <c r="B47" s="579" t="s">
        <v>1030</v>
      </c>
      <c r="C47" s="383">
        <v>20.569853085999998</v>
      </c>
      <c r="D47" s="383">
        <v>20.195382716000001</v>
      </c>
      <c r="E47" s="383">
        <v>19.451164198000001</v>
      </c>
      <c r="F47" s="383">
        <v>17.175696296000002</v>
      </c>
      <c r="G47" s="383">
        <v>16.563107407</v>
      </c>
      <c r="H47" s="383">
        <v>16.451896296000001</v>
      </c>
      <c r="I47" s="383">
        <v>17.615648147999998</v>
      </c>
      <c r="J47" s="383">
        <v>17.927003704000001</v>
      </c>
      <c r="K47" s="383">
        <v>18.159548147999999</v>
      </c>
      <c r="L47" s="383">
        <v>18.261508641999999</v>
      </c>
      <c r="M47" s="383">
        <v>18.375260493999999</v>
      </c>
      <c r="N47" s="383">
        <v>18.449030864000001</v>
      </c>
      <c r="O47" s="383">
        <v>18.410958024999999</v>
      </c>
      <c r="P47" s="383">
        <v>18.458661727999999</v>
      </c>
      <c r="Q47" s="383">
        <v>18.520280246999999</v>
      </c>
      <c r="R47" s="383">
        <v>18.611640740999999</v>
      </c>
      <c r="S47" s="383">
        <v>18.689218519000001</v>
      </c>
      <c r="T47" s="383">
        <v>18.768840741000002</v>
      </c>
      <c r="U47" s="383">
        <v>18.832186419999999</v>
      </c>
      <c r="V47" s="383">
        <v>18.929638271999998</v>
      </c>
      <c r="W47" s="383">
        <v>19.042875308999999</v>
      </c>
      <c r="X47" s="383">
        <v>19.221344444</v>
      </c>
      <c r="Y47" s="383">
        <v>19.329066666999999</v>
      </c>
      <c r="Z47" s="383">
        <v>19.415488888999999</v>
      </c>
      <c r="AA47" s="383">
        <v>19.458798765000001</v>
      </c>
      <c r="AB47" s="383">
        <v>19.518980246999998</v>
      </c>
      <c r="AC47" s="383">
        <v>19.574220988</v>
      </c>
      <c r="AD47" s="383">
        <v>19.613755556000001</v>
      </c>
      <c r="AE47" s="383">
        <v>19.667188888999998</v>
      </c>
      <c r="AF47" s="383">
        <v>19.723755556</v>
      </c>
      <c r="AG47" s="383">
        <v>19.806314815</v>
      </c>
      <c r="AH47" s="383">
        <v>19.852003704000001</v>
      </c>
      <c r="AI47" s="383">
        <v>19.883681481</v>
      </c>
      <c r="AJ47" s="383">
        <v>19.872435634999999</v>
      </c>
      <c r="AK47" s="383">
        <v>19.897775575000001</v>
      </c>
      <c r="AL47" s="383">
        <v>19.930788790000001</v>
      </c>
      <c r="AM47" s="383">
        <v>19.987011500000001</v>
      </c>
      <c r="AN47" s="383">
        <v>20.023719097000001</v>
      </c>
      <c r="AO47" s="383">
        <v>20.056447803000001</v>
      </c>
      <c r="AP47" s="383">
        <v>20.076039386000001</v>
      </c>
      <c r="AQ47" s="383">
        <v>20.107678980999999</v>
      </c>
      <c r="AR47" s="383">
        <v>20.142208358000001</v>
      </c>
      <c r="AS47" s="383">
        <v>20.190499129999999</v>
      </c>
      <c r="AT47" s="383">
        <v>20.222654358</v>
      </c>
      <c r="AU47" s="383">
        <v>20.249545654999999</v>
      </c>
      <c r="AV47" s="383">
        <v>20.255899521</v>
      </c>
      <c r="AW47" s="383">
        <v>20.283718085</v>
      </c>
      <c r="AX47" s="383">
        <v>20.317727845</v>
      </c>
      <c r="AY47" s="383">
        <v>20.375038332999999</v>
      </c>
      <c r="AZ47" s="383">
        <v>20.408598337000001</v>
      </c>
      <c r="BA47" s="383">
        <v>20.435517389000001</v>
      </c>
      <c r="BB47" s="383">
        <v>20.448737480999998</v>
      </c>
      <c r="BC47" s="383">
        <v>20.467668134</v>
      </c>
      <c r="BD47" s="691">
        <v>20.485251339000001</v>
      </c>
      <c r="BE47" s="691">
        <v>20.498272164999999</v>
      </c>
      <c r="BF47" s="691">
        <v>20.515571675</v>
      </c>
      <c r="BG47" s="691">
        <v>20.533934937000001</v>
      </c>
      <c r="BH47" s="394">
        <v>20.55932</v>
      </c>
      <c r="BI47" s="394">
        <v>20.575340000000001</v>
      </c>
      <c r="BJ47" s="394">
        <v>20.587959999999999</v>
      </c>
      <c r="BK47" s="394">
        <v>20.594999999999999</v>
      </c>
      <c r="BL47" s="394">
        <v>20.602440000000001</v>
      </c>
      <c r="BM47" s="394">
        <v>20.60811</v>
      </c>
      <c r="BN47" s="394">
        <v>20.610949999999999</v>
      </c>
      <c r="BO47" s="394">
        <v>20.613859999999999</v>
      </c>
      <c r="BP47" s="394">
        <v>20.615790000000001</v>
      </c>
      <c r="BQ47" s="394">
        <v>20.6143</v>
      </c>
      <c r="BR47" s="394">
        <v>20.61609</v>
      </c>
      <c r="BS47" s="394">
        <v>20.61872</v>
      </c>
      <c r="BT47" s="394">
        <v>20.62153</v>
      </c>
      <c r="BU47" s="394">
        <v>20.626329999999999</v>
      </c>
      <c r="BV47" s="394">
        <v>20.632480000000001</v>
      </c>
    </row>
    <row r="48" spans="1:74" ht="11.1" customHeight="1" x14ac:dyDescent="0.2">
      <c r="A48" s="82" t="s">
        <v>422</v>
      </c>
      <c r="B48" s="579" t="s">
        <v>1031</v>
      </c>
      <c r="C48" s="383">
        <v>22.738744444000002</v>
      </c>
      <c r="D48" s="383">
        <v>22.401222222000001</v>
      </c>
      <c r="E48" s="383">
        <v>21.739133333000002</v>
      </c>
      <c r="F48" s="383">
        <v>19.681475309</v>
      </c>
      <c r="G48" s="383">
        <v>19.173504938000001</v>
      </c>
      <c r="H48" s="383">
        <v>19.144219753000002</v>
      </c>
      <c r="I48" s="383">
        <v>20.3916</v>
      </c>
      <c r="J48" s="383">
        <v>20.7212</v>
      </c>
      <c r="K48" s="383">
        <v>20.931000000000001</v>
      </c>
      <c r="L48" s="383">
        <v>20.881286419999999</v>
      </c>
      <c r="M48" s="383">
        <v>20.956271605000001</v>
      </c>
      <c r="N48" s="383">
        <v>21.016241975</v>
      </c>
      <c r="O48" s="383">
        <v>21.04042716</v>
      </c>
      <c r="P48" s="383">
        <v>21.085945679000002</v>
      </c>
      <c r="Q48" s="383">
        <v>21.13202716</v>
      </c>
      <c r="R48" s="383">
        <v>21.166824690999999</v>
      </c>
      <c r="S48" s="383">
        <v>21.222917284000001</v>
      </c>
      <c r="T48" s="383">
        <v>21.288458025000001</v>
      </c>
      <c r="U48" s="383">
        <v>21.367407407000002</v>
      </c>
      <c r="V48" s="383">
        <v>21.448874073999999</v>
      </c>
      <c r="W48" s="383">
        <v>21.536818519000001</v>
      </c>
      <c r="X48" s="383">
        <v>21.658914814999999</v>
      </c>
      <c r="Y48" s="383">
        <v>21.739059259000001</v>
      </c>
      <c r="Z48" s="383">
        <v>21.804925925999999</v>
      </c>
      <c r="AA48" s="383">
        <v>21.836450617000001</v>
      </c>
      <c r="AB48" s="383">
        <v>21.888809877</v>
      </c>
      <c r="AC48" s="383">
        <v>21.941939506000001</v>
      </c>
      <c r="AD48" s="383">
        <v>21.995977778</v>
      </c>
      <c r="AE48" s="383">
        <v>22.050544444</v>
      </c>
      <c r="AF48" s="383">
        <v>22.105777778</v>
      </c>
      <c r="AG48" s="383">
        <v>22.181983950999999</v>
      </c>
      <c r="AH48" s="383">
        <v>22.223320988000001</v>
      </c>
      <c r="AI48" s="383">
        <v>22.250095062</v>
      </c>
      <c r="AJ48" s="383">
        <v>22.231206488000002</v>
      </c>
      <c r="AK48" s="383">
        <v>22.252179399999999</v>
      </c>
      <c r="AL48" s="383">
        <v>22.281914111999999</v>
      </c>
      <c r="AM48" s="383">
        <v>22.336745074</v>
      </c>
      <c r="AN48" s="383">
        <v>22.371752549</v>
      </c>
      <c r="AO48" s="383">
        <v>22.403270988999999</v>
      </c>
      <c r="AP48" s="383">
        <v>22.426819958999999</v>
      </c>
      <c r="AQ48" s="383">
        <v>22.454720649999999</v>
      </c>
      <c r="AR48" s="383">
        <v>22.482492627999999</v>
      </c>
      <c r="AS48" s="383">
        <v>22.521411237999999</v>
      </c>
      <c r="AT48" s="383">
        <v>22.540469285</v>
      </c>
      <c r="AU48" s="383">
        <v>22.550942112000001</v>
      </c>
      <c r="AV48" s="383">
        <v>22.530563169000001</v>
      </c>
      <c r="AW48" s="383">
        <v>22.540565471000001</v>
      </c>
      <c r="AX48" s="383">
        <v>22.558682466</v>
      </c>
      <c r="AY48" s="383">
        <v>22.598243225000001</v>
      </c>
      <c r="AZ48" s="383">
        <v>22.622592804</v>
      </c>
      <c r="BA48" s="383">
        <v>22.645060274999999</v>
      </c>
      <c r="BB48" s="383">
        <v>22.666364843</v>
      </c>
      <c r="BC48" s="383">
        <v>22.684528691000001</v>
      </c>
      <c r="BD48" s="691">
        <v>22.700271026999999</v>
      </c>
      <c r="BE48" s="691">
        <v>22.708700488000002</v>
      </c>
      <c r="BF48" s="691">
        <v>22.723268315999999</v>
      </c>
      <c r="BG48" s="691">
        <v>22.739083151999999</v>
      </c>
      <c r="BH48" s="394">
        <v>22.763290000000001</v>
      </c>
      <c r="BI48" s="394">
        <v>22.776240000000001</v>
      </c>
      <c r="BJ48" s="394">
        <v>22.785080000000001</v>
      </c>
      <c r="BK48" s="394">
        <v>22.784990000000001</v>
      </c>
      <c r="BL48" s="394">
        <v>22.789210000000001</v>
      </c>
      <c r="BM48" s="394">
        <v>22.792940000000002</v>
      </c>
      <c r="BN48" s="394">
        <v>22.796800000000001</v>
      </c>
      <c r="BO48" s="394">
        <v>22.799040000000002</v>
      </c>
      <c r="BP48" s="394">
        <v>22.80031</v>
      </c>
      <c r="BQ48" s="394">
        <v>22.798749999999998</v>
      </c>
      <c r="BR48" s="394">
        <v>22.799440000000001</v>
      </c>
      <c r="BS48" s="394">
        <v>22.800540000000002</v>
      </c>
      <c r="BT48" s="394">
        <v>22.800899999999999</v>
      </c>
      <c r="BU48" s="394">
        <v>22.803650000000001</v>
      </c>
      <c r="BV48" s="394">
        <v>22.807649999999999</v>
      </c>
    </row>
    <row r="49" spans="1:74" ht="11.1" customHeight="1" x14ac:dyDescent="0.2">
      <c r="A49" s="82" t="s">
        <v>423</v>
      </c>
      <c r="B49" s="579" t="s">
        <v>1032</v>
      </c>
      <c r="C49" s="383">
        <v>10.998150617</v>
      </c>
      <c r="D49" s="383">
        <v>10.872420988</v>
      </c>
      <c r="E49" s="383">
        <v>10.624928395</v>
      </c>
      <c r="F49" s="383">
        <v>9.8635790123000007</v>
      </c>
      <c r="G49" s="383">
        <v>9.6666308642000001</v>
      </c>
      <c r="H49" s="383">
        <v>9.6419901234999994</v>
      </c>
      <c r="I49" s="383">
        <v>10.066377778</v>
      </c>
      <c r="J49" s="383">
        <v>10.178811111</v>
      </c>
      <c r="K49" s="383">
        <v>10.256011110999999</v>
      </c>
      <c r="L49" s="383">
        <v>10.260096296</v>
      </c>
      <c r="M49" s="383">
        <v>10.295240741000001</v>
      </c>
      <c r="N49" s="383">
        <v>10.323562963000001</v>
      </c>
      <c r="O49" s="383">
        <v>10.332895062</v>
      </c>
      <c r="P49" s="383">
        <v>10.356698765000001</v>
      </c>
      <c r="Q49" s="383">
        <v>10.382806173000001</v>
      </c>
      <c r="R49" s="383">
        <v>10.414960494000001</v>
      </c>
      <c r="S49" s="383">
        <v>10.442867901</v>
      </c>
      <c r="T49" s="383">
        <v>10.470271605000001</v>
      </c>
      <c r="U49" s="383">
        <v>10.496287654</v>
      </c>
      <c r="V49" s="383">
        <v>10.523346913999999</v>
      </c>
      <c r="W49" s="383">
        <v>10.550565432000001</v>
      </c>
      <c r="X49" s="383">
        <v>10.581676543</v>
      </c>
      <c r="Y49" s="383">
        <v>10.60641358</v>
      </c>
      <c r="Z49" s="383">
        <v>10.628509877000001</v>
      </c>
      <c r="AA49" s="383">
        <v>10.644558025</v>
      </c>
      <c r="AB49" s="383">
        <v>10.663928394999999</v>
      </c>
      <c r="AC49" s="383">
        <v>10.68321358</v>
      </c>
      <c r="AD49" s="383">
        <v>10.699702469</v>
      </c>
      <c r="AE49" s="383">
        <v>10.720850617</v>
      </c>
      <c r="AF49" s="383">
        <v>10.743946914</v>
      </c>
      <c r="AG49" s="383">
        <v>10.778295062</v>
      </c>
      <c r="AH49" s="383">
        <v>10.798309876999999</v>
      </c>
      <c r="AI49" s="383">
        <v>10.813295062</v>
      </c>
      <c r="AJ49" s="383">
        <v>10.811346989</v>
      </c>
      <c r="AK49" s="383">
        <v>10.825200636</v>
      </c>
      <c r="AL49" s="383">
        <v>10.842952374999999</v>
      </c>
      <c r="AM49" s="383">
        <v>10.872467395999999</v>
      </c>
      <c r="AN49" s="383">
        <v>10.892116426999999</v>
      </c>
      <c r="AO49" s="383">
        <v>10.909764658</v>
      </c>
      <c r="AP49" s="383">
        <v>10.922883708000001</v>
      </c>
      <c r="AQ49" s="383">
        <v>10.938426626</v>
      </c>
      <c r="AR49" s="383">
        <v>10.953865028999999</v>
      </c>
      <c r="AS49" s="383">
        <v>10.967090205</v>
      </c>
      <c r="AT49" s="383">
        <v>10.983901116</v>
      </c>
      <c r="AU49" s="383">
        <v>11.00218905</v>
      </c>
      <c r="AV49" s="383">
        <v>11.023909866</v>
      </c>
      <c r="AW49" s="383">
        <v>11.043684947999999</v>
      </c>
      <c r="AX49" s="383">
        <v>11.063470156999999</v>
      </c>
      <c r="AY49" s="383">
        <v>11.083934545</v>
      </c>
      <c r="AZ49" s="383">
        <v>11.103238218</v>
      </c>
      <c r="BA49" s="383">
        <v>11.122050228999999</v>
      </c>
      <c r="BB49" s="383">
        <v>11.145735462999999</v>
      </c>
      <c r="BC49" s="383">
        <v>11.159540484000001</v>
      </c>
      <c r="BD49" s="691">
        <v>11.168830179</v>
      </c>
      <c r="BE49" s="691">
        <v>11.165264219000001</v>
      </c>
      <c r="BF49" s="691">
        <v>11.171778506000001</v>
      </c>
      <c r="BG49" s="691">
        <v>11.180032711999999</v>
      </c>
      <c r="BH49" s="394">
        <v>11.195510000000001</v>
      </c>
      <c r="BI49" s="394">
        <v>11.20313</v>
      </c>
      <c r="BJ49" s="394">
        <v>11.20839</v>
      </c>
      <c r="BK49" s="394">
        <v>11.20843</v>
      </c>
      <c r="BL49" s="394">
        <v>11.211069999999999</v>
      </c>
      <c r="BM49" s="394">
        <v>11.213469999999999</v>
      </c>
      <c r="BN49" s="394">
        <v>11.215579999999999</v>
      </c>
      <c r="BO49" s="394">
        <v>11.21753</v>
      </c>
      <c r="BP49" s="394">
        <v>11.21927</v>
      </c>
      <c r="BQ49" s="394">
        <v>11.220190000000001</v>
      </c>
      <c r="BR49" s="394">
        <v>11.221959999999999</v>
      </c>
      <c r="BS49" s="394">
        <v>11.22397</v>
      </c>
      <c r="BT49" s="394">
        <v>11.225479999999999</v>
      </c>
      <c r="BU49" s="394">
        <v>11.228529999999999</v>
      </c>
      <c r="BV49" s="394">
        <v>11.232379999999999</v>
      </c>
    </row>
    <row r="50" spans="1:74" ht="11.1" customHeight="1" x14ac:dyDescent="0.2">
      <c r="A50" s="82" t="s">
        <v>424</v>
      </c>
      <c r="B50" s="579" t="s">
        <v>1033</v>
      </c>
      <c r="C50" s="383">
        <v>29.856874074</v>
      </c>
      <c r="D50" s="383">
        <v>29.510851851999998</v>
      </c>
      <c r="E50" s="383">
        <v>28.808774073999999</v>
      </c>
      <c r="F50" s="383">
        <v>26.623865431999999</v>
      </c>
      <c r="G50" s="383">
        <v>26.054758025000002</v>
      </c>
      <c r="H50" s="383">
        <v>25.974676543000001</v>
      </c>
      <c r="I50" s="383">
        <v>27.137482716000001</v>
      </c>
      <c r="J50" s="383">
        <v>27.470056790000001</v>
      </c>
      <c r="K50" s="383">
        <v>27.726260494000002</v>
      </c>
      <c r="L50" s="383">
        <v>27.845846913999999</v>
      </c>
      <c r="M50" s="383">
        <v>27.994495061999999</v>
      </c>
      <c r="N50" s="383">
        <v>28.111958025</v>
      </c>
      <c r="O50" s="383">
        <v>28.153880247</v>
      </c>
      <c r="P50" s="383">
        <v>28.242239506000001</v>
      </c>
      <c r="Q50" s="383">
        <v>28.332680246999999</v>
      </c>
      <c r="R50" s="383">
        <v>28.406802468999999</v>
      </c>
      <c r="S50" s="383">
        <v>28.515206172999999</v>
      </c>
      <c r="T50" s="383">
        <v>28.639491358000001</v>
      </c>
      <c r="U50" s="383">
        <v>28.799608641999999</v>
      </c>
      <c r="V50" s="383">
        <v>28.940693827</v>
      </c>
      <c r="W50" s="383">
        <v>29.082697531000001</v>
      </c>
      <c r="X50" s="383">
        <v>29.256859258999999</v>
      </c>
      <c r="Y50" s="383">
        <v>29.377270370000002</v>
      </c>
      <c r="Z50" s="383">
        <v>29.475170370000001</v>
      </c>
      <c r="AA50" s="383">
        <v>29.505630864</v>
      </c>
      <c r="AB50" s="383">
        <v>29.592204937999998</v>
      </c>
      <c r="AC50" s="383">
        <v>29.689964197999998</v>
      </c>
      <c r="AD50" s="383">
        <v>29.815338272000002</v>
      </c>
      <c r="AE50" s="383">
        <v>29.923145679000001</v>
      </c>
      <c r="AF50" s="383">
        <v>30.029816049000001</v>
      </c>
      <c r="AG50" s="383">
        <v>30.162771605</v>
      </c>
      <c r="AH50" s="383">
        <v>30.246601235</v>
      </c>
      <c r="AI50" s="383">
        <v>30.30872716</v>
      </c>
      <c r="AJ50" s="383">
        <v>30.306132011999999</v>
      </c>
      <c r="AK50" s="383">
        <v>30.357113558999998</v>
      </c>
      <c r="AL50" s="383">
        <v>30.418654429</v>
      </c>
      <c r="AM50" s="383">
        <v>30.508138126999999</v>
      </c>
      <c r="AN50" s="383">
        <v>30.577760018999999</v>
      </c>
      <c r="AO50" s="383">
        <v>30.644903608</v>
      </c>
      <c r="AP50" s="383">
        <v>30.710439029</v>
      </c>
      <c r="AQ50" s="383">
        <v>30.771973413000001</v>
      </c>
      <c r="AR50" s="383">
        <v>30.830376894</v>
      </c>
      <c r="AS50" s="383">
        <v>30.8861569</v>
      </c>
      <c r="AT50" s="383">
        <v>30.937918004</v>
      </c>
      <c r="AU50" s="383">
        <v>30.986167632000001</v>
      </c>
      <c r="AV50" s="383">
        <v>31.022773580999999</v>
      </c>
      <c r="AW50" s="383">
        <v>31.070099415000001</v>
      </c>
      <c r="AX50" s="383">
        <v>31.120012928000001</v>
      </c>
      <c r="AY50" s="383">
        <v>31.176294275</v>
      </c>
      <c r="AZ50" s="383">
        <v>31.228548030999999</v>
      </c>
      <c r="BA50" s="383">
        <v>31.280554351999999</v>
      </c>
      <c r="BB50" s="383">
        <v>31.338824569</v>
      </c>
      <c r="BC50" s="383">
        <v>31.385452517000001</v>
      </c>
      <c r="BD50" s="691">
        <v>31.426949530000002</v>
      </c>
      <c r="BE50" s="691">
        <v>31.454696534</v>
      </c>
      <c r="BF50" s="691">
        <v>31.492395980000001</v>
      </c>
      <c r="BG50" s="691">
        <v>31.531428796</v>
      </c>
      <c r="BH50" s="394">
        <v>31.579930000000001</v>
      </c>
      <c r="BI50" s="394">
        <v>31.61553</v>
      </c>
      <c r="BJ50" s="394">
        <v>31.646360000000001</v>
      </c>
      <c r="BK50" s="394">
        <v>31.666969999999999</v>
      </c>
      <c r="BL50" s="394">
        <v>31.69237</v>
      </c>
      <c r="BM50" s="394">
        <v>31.717099999999999</v>
      </c>
      <c r="BN50" s="394">
        <v>31.741240000000001</v>
      </c>
      <c r="BO50" s="394">
        <v>31.764579999999999</v>
      </c>
      <c r="BP50" s="394">
        <v>31.787210000000002</v>
      </c>
      <c r="BQ50" s="394">
        <v>31.80762</v>
      </c>
      <c r="BR50" s="394">
        <v>31.829910000000002</v>
      </c>
      <c r="BS50" s="394">
        <v>31.852589999999999</v>
      </c>
      <c r="BT50" s="394">
        <v>31.875789999999999</v>
      </c>
      <c r="BU50" s="394">
        <v>31.899139999999999</v>
      </c>
      <c r="BV50" s="394">
        <v>31.92277</v>
      </c>
    </row>
    <row r="51" spans="1:74" ht="11.1" customHeight="1" x14ac:dyDescent="0.2">
      <c r="A51" s="82" t="s">
        <v>425</v>
      </c>
      <c r="B51" s="579" t="s">
        <v>1034</v>
      </c>
      <c r="C51" s="383">
        <v>8.4659753085999991</v>
      </c>
      <c r="D51" s="383">
        <v>8.3762049383000008</v>
      </c>
      <c r="E51" s="383">
        <v>8.1917197530999992</v>
      </c>
      <c r="F51" s="383">
        <v>7.6037938271999996</v>
      </c>
      <c r="G51" s="383">
        <v>7.4614234568000004</v>
      </c>
      <c r="H51" s="383">
        <v>7.4558827159999996</v>
      </c>
      <c r="I51" s="383">
        <v>7.8048950616999999</v>
      </c>
      <c r="J51" s="383">
        <v>7.9097209877000001</v>
      </c>
      <c r="K51" s="383">
        <v>7.9880839506000001</v>
      </c>
      <c r="L51" s="383">
        <v>8.0212925926</v>
      </c>
      <c r="M51" s="383">
        <v>8.0607481481000001</v>
      </c>
      <c r="N51" s="383">
        <v>8.0877592593000003</v>
      </c>
      <c r="O51" s="383">
        <v>8.0856395061999997</v>
      </c>
      <c r="P51" s="383">
        <v>8.1002765431999997</v>
      </c>
      <c r="Q51" s="383">
        <v>8.1149839505999992</v>
      </c>
      <c r="R51" s="383">
        <v>8.1228086420000007</v>
      </c>
      <c r="S51" s="383">
        <v>8.1428716048999998</v>
      </c>
      <c r="T51" s="383">
        <v>8.1682197531000007</v>
      </c>
      <c r="U51" s="383">
        <v>8.2066259258999992</v>
      </c>
      <c r="V51" s="383">
        <v>8.2367148147999991</v>
      </c>
      <c r="W51" s="383">
        <v>8.2662592592999999</v>
      </c>
      <c r="X51" s="383">
        <v>8.2958567901000002</v>
      </c>
      <c r="Y51" s="383">
        <v>8.3238641975000007</v>
      </c>
      <c r="Z51" s="383">
        <v>8.3508790123000001</v>
      </c>
      <c r="AA51" s="383">
        <v>8.3772370370000004</v>
      </c>
      <c r="AB51" s="383">
        <v>8.4020148147999993</v>
      </c>
      <c r="AC51" s="383">
        <v>8.4255481481000007</v>
      </c>
      <c r="AD51" s="383">
        <v>8.4445185185000007</v>
      </c>
      <c r="AE51" s="383">
        <v>8.4680518519000003</v>
      </c>
      <c r="AF51" s="383">
        <v>8.4928296295999992</v>
      </c>
      <c r="AG51" s="383">
        <v>8.5272666666999992</v>
      </c>
      <c r="AH51" s="383">
        <v>8.5482222221999997</v>
      </c>
      <c r="AI51" s="383">
        <v>8.5641111111000008</v>
      </c>
      <c r="AJ51" s="383">
        <v>8.5632881184999992</v>
      </c>
      <c r="AK51" s="383">
        <v>8.5777775851999998</v>
      </c>
      <c r="AL51" s="383">
        <v>8.5959342962999994</v>
      </c>
      <c r="AM51" s="383">
        <v>8.6258602326999991</v>
      </c>
      <c r="AN51" s="383">
        <v>8.6452749472000008</v>
      </c>
      <c r="AO51" s="383">
        <v>8.6622804206000001</v>
      </c>
      <c r="AP51" s="383">
        <v>8.6781126917000009</v>
      </c>
      <c r="AQ51" s="383">
        <v>8.6893726535999996</v>
      </c>
      <c r="AR51" s="383">
        <v>8.6972963450999998</v>
      </c>
      <c r="AS51" s="383">
        <v>8.6984279251000007</v>
      </c>
      <c r="AT51" s="383">
        <v>8.7022709567999996</v>
      </c>
      <c r="AU51" s="383">
        <v>8.7053695991000009</v>
      </c>
      <c r="AV51" s="383">
        <v>8.7009289357000004</v>
      </c>
      <c r="AW51" s="383">
        <v>8.7076349864000004</v>
      </c>
      <c r="AX51" s="383">
        <v>8.7186928349000006</v>
      </c>
      <c r="AY51" s="383">
        <v>8.7409286498000007</v>
      </c>
      <c r="AZ51" s="383">
        <v>8.7555704674000001</v>
      </c>
      <c r="BA51" s="383">
        <v>8.7694444562000005</v>
      </c>
      <c r="BB51" s="383">
        <v>8.7841497344999997</v>
      </c>
      <c r="BC51" s="383">
        <v>8.7952887272000009</v>
      </c>
      <c r="BD51" s="691">
        <v>8.8044605525000001</v>
      </c>
      <c r="BE51" s="691">
        <v>8.8079526668000003</v>
      </c>
      <c r="BF51" s="691">
        <v>8.8159745649999994</v>
      </c>
      <c r="BG51" s="691">
        <v>8.8248137034000003</v>
      </c>
      <c r="BH51" s="394">
        <v>8.8382620000000003</v>
      </c>
      <c r="BI51" s="394">
        <v>8.8458919999999992</v>
      </c>
      <c r="BJ51" s="394">
        <v>8.8514949999999999</v>
      </c>
      <c r="BK51" s="394">
        <v>8.8525740000000006</v>
      </c>
      <c r="BL51" s="394">
        <v>8.8559970000000003</v>
      </c>
      <c r="BM51" s="394">
        <v>8.8592669999999991</v>
      </c>
      <c r="BN51" s="394">
        <v>8.8625330000000009</v>
      </c>
      <c r="BO51" s="394">
        <v>8.8653829999999996</v>
      </c>
      <c r="BP51" s="394">
        <v>8.8679679999999994</v>
      </c>
      <c r="BQ51" s="394">
        <v>8.869491</v>
      </c>
      <c r="BR51" s="394">
        <v>8.8721420000000002</v>
      </c>
      <c r="BS51" s="394">
        <v>8.8751239999999996</v>
      </c>
      <c r="BT51" s="394">
        <v>8.8788269999999994</v>
      </c>
      <c r="BU51" s="394">
        <v>8.8821790000000007</v>
      </c>
      <c r="BV51" s="394">
        <v>8.8855710000000006</v>
      </c>
    </row>
    <row r="52" spans="1:74" ht="11.1" customHeight="1" x14ac:dyDescent="0.2">
      <c r="A52" s="82" t="s">
        <v>426</v>
      </c>
      <c r="B52" s="579" t="s">
        <v>1035</v>
      </c>
      <c r="C52" s="383">
        <v>18.158300000000001</v>
      </c>
      <c r="D52" s="383">
        <v>17.979822221999999</v>
      </c>
      <c r="E52" s="383">
        <v>17.614177777999998</v>
      </c>
      <c r="F52" s="383">
        <v>16.493129629999999</v>
      </c>
      <c r="G52" s="383">
        <v>16.179329630000002</v>
      </c>
      <c r="H52" s="383">
        <v>16.104540741000001</v>
      </c>
      <c r="I52" s="383">
        <v>16.618945678999999</v>
      </c>
      <c r="J52" s="383">
        <v>16.759541975000001</v>
      </c>
      <c r="K52" s="383">
        <v>16.876512345999998</v>
      </c>
      <c r="L52" s="383">
        <v>16.960439506</v>
      </c>
      <c r="M52" s="383">
        <v>17.037220988000001</v>
      </c>
      <c r="N52" s="383">
        <v>17.097439506000001</v>
      </c>
      <c r="O52" s="383">
        <v>17.103855555999999</v>
      </c>
      <c r="P52" s="383">
        <v>17.158877778000001</v>
      </c>
      <c r="Q52" s="383">
        <v>17.225266667</v>
      </c>
      <c r="R52" s="383">
        <v>17.318765431999999</v>
      </c>
      <c r="S52" s="383">
        <v>17.396080247</v>
      </c>
      <c r="T52" s="383">
        <v>17.472954321</v>
      </c>
      <c r="U52" s="383">
        <v>17.536404938</v>
      </c>
      <c r="V52" s="383">
        <v>17.622134568</v>
      </c>
      <c r="W52" s="383">
        <v>17.717160494000002</v>
      </c>
      <c r="X52" s="383">
        <v>17.854682715999999</v>
      </c>
      <c r="Y52" s="383">
        <v>17.943401235</v>
      </c>
      <c r="Z52" s="383">
        <v>18.016516049</v>
      </c>
      <c r="AA52" s="383">
        <v>18.046476543000001</v>
      </c>
      <c r="AB52" s="383">
        <v>18.109046914</v>
      </c>
      <c r="AC52" s="383">
        <v>18.176676542999999</v>
      </c>
      <c r="AD52" s="383">
        <v>18.252130864000002</v>
      </c>
      <c r="AE52" s="383">
        <v>18.327804938</v>
      </c>
      <c r="AF52" s="383">
        <v>18.406464197999998</v>
      </c>
      <c r="AG52" s="383">
        <v>18.510923457000001</v>
      </c>
      <c r="AH52" s="383">
        <v>18.578441975</v>
      </c>
      <c r="AI52" s="383">
        <v>18.631834567999999</v>
      </c>
      <c r="AJ52" s="383">
        <v>18.645337171000001</v>
      </c>
      <c r="AK52" s="383">
        <v>18.689800958999999</v>
      </c>
      <c r="AL52" s="383">
        <v>18.739461868999999</v>
      </c>
      <c r="AM52" s="383">
        <v>18.810729609999999</v>
      </c>
      <c r="AN52" s="383">
        <v>18.858477481000001</v>
      </c>
      <c r="AO52" s="383">
        <v>18.89911519</v>
      </c>
      <c r="AP52" s="383">
        <v>18.923820247999998</v>
      </c>
      <c r="AQ52" s="383">
        <v>18.956854503999999</v>
      </c>
      <c r="AR52" s="383">
        <v>18.989395468000001</v>
      </c>
      <c r="AS52" s="383">
        <v>19.019477131999999</v>
      </c>
      <c r="AT52" s="383">
        <v>19.052506014999999</v>
      </c>
      <c r="AU52" s="383">
        <v>19.086516111000002</v>
      </c>
      <c r="AV52" s="383">
        <v>19.122773724999998</v>
      </c>
      <c r="AW52" s="383">
        <v>19.157796516000001</v>
      </c>
      <c r="AX52" s="383">
        <v>19.192850791000001</v>
      </c>
      <c r="AY52" s="383">
        <v>19.230981397000001</v>
      </c>
      <c r="AZ52" s="383">
        <v>19.263815004000001</v>
      </c>
      <c r="BA52" s="383">
        <v>19.294396459000001</v>
      </c>
      <c r="BB52" s="383">
        <v>19.324372183000001</v>
      </c>
      <c r="BC52" s="383">
        <v>19.349214519</v>
      </c>
      <c r="BD52" s="691">
        <v>19.370569886999998</v>
      </c>
      <c r="BE52" s="691">
        <v>19.380644131</v>
      </c>
      <c r="BF52" s="691">
        <v>19.400871183</v>
      </c>
      <c r="BG52" s="691">
        <v>19.423456886</v>
      </c>
      <c r="BH52" s="394">
        <v>19.45543</v>
      </c>
      <c r="BI52" s="394">
        <v>19.477460000000001</v>
      </c>
      <c r="BJ52" s="394">
        <v>19.496569999999998</v>
      </c>
      <c r="BK52" s="394">
        <v>19.50911</v>
      </c>
      <c r="BL52" s="394">
        <v>19.52514</v>
      </c>
      <c r="BM52" s="394">
        <v>19.540990000000001</v>
      </c>
      <c r="BN52" s="394">
        <v>19.556719999999999</v>
      </c>
      <c r="BO52" s="394">
        <v>19.572179999999999</v>
      </c>
      <c r="BP52" s="394">
        <v>19.587420000000002</v>
      </c>
      <c r="BQ52" s="394">
        <v>19.601379999999999</v>
      </c>
      <c r="BR52" s="394">
        <v>19.616990000000001</v>
      </c>
      <c r="BS52" s="394">
        <v>19.633179999999999</v>
      </c>
      <c r="BT52" s="394">
        <v>19.649989999999999</v>
      </c>
      <c r="BU52" s="394">
        <v>19.667310000000001</v>
      </c>
      <c r="BV52" s="394">
        <v>19.685179999999999</v>
      </c>
    </row>
    <row r="53" spans="1:74" ht="11.1" customHeight="1" x14ac:dyDescent="0.2">
      <c r="A53" s="82" t="s">
        <v>427</v>
      </c>
      <c r="B53" s="579" t="s">
        <v>1036</v>
      </c>
      <c r="C53" s="383">
        <v>11.400517283999999</v>
      </c>
      <c r="D53" s="383">
        <v>11.275332099</v>
      </c>
      <c r="E53" s="383">
        <v>11.014550616999999</v>
      </c>
      <c r="F53" s="383">
        <v>10.192967900999999</v>
      </c>
      <c r="G53" s="383">
        <v>9.9798975309000006</v>
      </c>
      <c r="H53" s="383">
        <v>9.9501345678999993</v>
      </c>
      <c r="I53" s="383">
        <v>10.384730864</v>
      </c>
      <c r="J53" s="383">
        <v>10.510793827000001</v>
      </c>
      <c r="K53" s="383">
        <v>10.609375309000001</v>
      </c>
      <c r="L53" s="383">
        <v>10.65792716</v>
      </c>
      <c r="M53" s="383">
        <v>10.718456789999999</v>
      </c>
      <c r="N53" s="383">
        <v>10.768416049000001</v>
      </c>
      <c r="O53" s="383">
        <v>10.785187654</v>
      </c>
      <c r="P53" s="383">
        <v>10.830969136</v>
      </c>
      <c r="Q53" s="383">
        <v>10.88314321</v>
      </c>
      <c r="R53" s="383">
        <v>10.950741975</v>
      </c>
      <c r="S53" s="383">
        <v>11.008927160000001</v>
      </c>
      <c r="T53" s="383">
        <v>11.066730864</v>
      </c>
      <c r="U53" s="383">
        <v>11.125496296</v>
      </c>
      <c r="V53" s="383">
        <v>11.18152963</v>
      </c>
      <c r="W53" s="383">
        <v>11.236174073999999</v>
      </c>
      <c r="X53" s="383">
        <v>11.292274074</v>
      </c>
      <c r="Y53" s="383">
        <v>11.342007407000001</v>
      </c>
      <c r="Z53" s="383">
        <v>11.388218519</v>
      </c>
      <c r="AA53" s="383">
        <v>11.426833332999999</v>
      </c>
      <c r="AB53" s="383">
        <v>11.469055556000001</v>
      </c>
      <c r="AC53" s="383">
        <v>11.510811111000001</v>
      </c>
      <c r="AD53" s="383">
        <v>11.555838272000001</v>
      </c>
      <c r="AE53" s="383">
        <v>11.59385679</v>
      </c>
      <c r="AF53" s="383">
        <v>11.628604938000001</v>
      </c>
      <c r="AG53" s="383">
        <v>11.660295061999999</v>
      </c>
      <c r="AH53" s="383">
        <v>11.688343209999999</v>
      </c>
      <c r="AI53" s="383">
        <v>11.712961728</v>
      </c>
      <c r="AJ53" s="383">
        <v>11.728134126</v>
      </c>
      <c r="AK53" s="383">
        <v>11.750405754000001</v>
      </c>
      <c r="AL53" s="383">
        <v>11.77376012</v>
      </c>
      <c r="AM53" s="383">
        <v>11.796288480999999</v>
      </c>
      <c r="AN53" s="383">
        <v>11.823239880999999</v>
      </c>
      <c r="AO53" s="383">
        <v>11.852705577</v>
      </c>
      <c r="AP53" s="383">
        <v>11.891665344</v>
      </c>
      <c r="AQ53" s="383">
        <v>11.920924801</v>
      </c>
      <c r="AR53" s="383">
        <v>11.947463723</v>
      </c>
      <c r="AS53" s="383">
        <v>11.965364088999999</v>
      </c>
      <c r="AT53" s="383">
        <v>11.990900455</v>
      </c>
      <c r="AU53" s="383">
        <v>12.018154801</v>
      </c>
      <c r="AV53" s="383">
        <v>12.051804974</v>
      </c>
      <c r="AW53" s="383">
        <v>12.078986894</v>
      </c>
      <c r="AX53" s="383">
        <v>12.104378408000001</v>
      </c>
      <c r="AY53" s="383">
        <v>12.128192064</v>
      </c>
      <c r="AZ53" s="383">
        <v>12.149843356</v>
      </c>
      <c r="BA53" s="383">
        <v>12.169544833</v>
      </c>
      <c r="BB53" s="383">
        <v>12.187364272</v>
      </c>
      <c r="BC53" s="383">
        <v>12.203115284000001</v>
      </c>
      <c r="BD53" s="691">
        <v>12.216865648000001</v>
      </c>
      <c r="BE53" s="691">
        <v>12.224949723</v>
      </c>
      <c r="BF53" s="691">
        <v>12.237448021000001</v>
      </c>
      <c r="BG53" s="691">
        <v>12.250694900999999</v>
      </c>
      <c r="BH53" s="394">
        <v>12.26789</v>
      </c>
      <c r="BI53" s="394">
        <v>12.28023</v>
      </c>
      <c r="BJ53" s="394">
        <v>12.29092</v>
      </c>
      <c r="BK53" s="394">
        <v>12.29749</v>
      </c>
      <c r="BL53" s="394">
        <v>12.30673</v>
      </c>
      <c r="BM53" s="394">
        <v>12.31616</v>
      </c>
      <c r="BN53" s="394">
        <v>12.32647</v>
      </c>
      <c r="BO53" s="394">
        <v>12.335800000000001</v>
      </c>
      <c r="BP53" s="394">
        <v>12.344799999999999</v>
      </c>
      <c r="BQ53" s="394">
        <v>12.352600000000001</v>
      </c>
      <c r="BR53" s="394">
        <v>12.361660000000001</v>
      </c>
      <c r="BS53" s="394">
        <v>12.371090000000001</v>
      </c>
      <c r="BT53" s="394">
        <v>12.38106</v>
      </c>
      <c r="BU53" s="394">
        <v>12.39109</v>
      </c>
      <c r="BV53" s="394">
        <v>12.401350000000001</v>
      </c>
    </row>
    <row r="54" spans="1:74" ht="11.1" customHeight="1" x14ac:dyDescent="0.2">
      <c r="A54" s="83" t="s">
        <v>428</v>
      </c>
      <c r="B54" s="580" t="s">
        <v>1039</v>
      </c>
      <c r="C54" s="572">
        <v>24.525502468999999</v>
      </c>
      <c r="D54" s="572">
        <v>24.18497284</v>
      </c>
      <c r="E54" s="572">
        <v>23.480124691</v>
      </c>
      <c r="F54" s="572">
        <v>21.334019753</v>
      </c>
      <c r="G54" s="572">
        <v>20.708238271999999</v>
      </c>
      <c r="H54" s="572">
        <v>20.525841974999999</v>
      </c>
      <c r="I54" s="572">
        <v>21.428169136000001</v>
      </c>
      <c r="J54" s="572">
        <v>21.651539505999999</v>
      </c>
      <c r="K54" s="572">
        <v>21.837291358000002</v>
      </c>
      <c r="L54" s="572">
        <v>21.986985185000002</v>
      </c>
      <c r="M54" s="572">
        <v>22.09632963</v>
      </c>
      <c r="N54" s="572">
        <v>22.166885185000002</v>
      </c>
      <c r="O54" s="572">
        <v>22.083619753000001</v>
      </c>
      <c r="P54" s="572">
        <v>22.162871604999999</v>
      </c>
      <c r="Q54" s="572">
        <v>22.289608642000001</v>
      </c>
      <c r="R54" s="572">
        <v>22.541025926</v>
      </c>
      <c r="S54" s="572">
        <v>22.704837037000001</v>
      </c>
      <c r="T54" s="572">
        <v>22.858237036999999</v>
      </c>
      <c r="U54" s="572">
        <v>22.986885184999998</v>
      </c>
      <c r="V54" s="572">
        <v>23.130218519</v>
      </c>
      <c r="W54" s="572">
        <v>23.273896296</v>
      </c>
      <c r="X54" s="572">
        <v>23.444496296000001</v>
      </c>
      <c r="Y54" s="572">
        <v>23.56892963</v>
      </c>
      <c r="Z54" s="572">
        <v>23.673774074000001</v>
      </c>
      <c r="AA54" s="572">
        <v>23.739479012</v>
      </c>
      <c r="AB54" s="572">
        <v>23.819808642000002</v>
      </c>
      <c r="AC54" s="572">
        <v>23.895212346000001</v>
      </c>
      <c r="AD54" s="572">
        <v>23.962702469</v>
      </c>
      <c r="AE54" s="572">
        <v>24.030495062</v>
      </c>
      <c r="AF54" s="572">
        <v>24.095602468999999</v>
      </c>
      <c r="AG54" s="572">
        <v>24.175960494000002</v>
      </c>
      <c r="AH54" s="572">
        <v>24.222245679</v>
      </c>
      <c r="AI54" s="572">
        <v>24.252393826999999</v>
      </c>
      <c r="AJ54" s="572">
        <v>24.247063284999999</v>
      </c>
      <c r="AK54" s="572">
        <v>24.259443599000001</v>
      </c>
      <c r="AL54" s="572">
        <v>24.270193116000002</v>
      </c>
      <c r="AM54" s="572">
        <v>24.268191474000002</v>
      </c>
      <c r="AN54" s="572">
        <v>24.284019666999999</v>
      </c>
      <c r="AO54" s="572">
        <v>24.306557335000001</v>
      </c>
      <c r="AP54" s="572">
        <v>24.349670677999999</v>
      </c>
      <c r="AQ54" s="572">
        <v>24.375227640999999</v>
      </c>
      <c r="AR54" s="572">
        <v>24.397094426999999</v>
      </c>
      <c r="AS54" s="572">
        <v>24.398548117000001</v>
      </c>
      <c r="AT54" s="572">
        <v>24.425576735</v>
      </c>
      <c r="AU54" s="572">
        <v>24.461457364000001</v>
      </c>
      <c r="AV54" s="572">
        <v>24.524388122000001</v>
      </c>
      <c r="AW54" s="572">
        <v>24.564324183</v>
      </c>
      <c r="AX54" s="572">
        <v>24.599463664000002</v>
      </c>
      <c r="AY54" s="572">
        <v>24.628128798999999</v>
      </c>
      <c r="AZ54" s="572">
        <v>24.654933449000001</v>
      </c>
      <c r="BA54" s="572">
        <v>24.678199846999998</v>
      </c>
      <c r="BB54" s="572">
        <v>24.693766353000001</v>
      </c>
      <c r="BC54" s="572">
        <v>24.713077475999999</v>
      </c>
      <c r="BD54" s="736">
        <v>24.731971575999999</v>
      </c>
      <c r="BE54" s="736">
        <v>24.749933115000001</v>
      </c>
      <c r="BF54" s="736">
        <v>24.768379825</v>
      </c>
      <c r="BG54" s="736">
        <v>24.786796166999999</v>
      </c>
      <c r="BH54" s="557">
        <v>24.807569999999998</v>
      </c>
      <c r="BI54" s="557">
        <v>24.82413</v>
      </c>
      <c r="BJ54" s="557">
        <v>24.83888</v>
      </c>
      <c r="BK54" s="557">
        <v>24.850709999999999</v>
      </c>
      <c r="BL54" s="557">
        <v>24.86262</v>
      </c>
      <c r="BM54" s="557">
        <v>24.873529999999999</v>
      </c>
      <c r="BN54" s="557">
        <v>24.88289</v>
      </c>
      <c r="BO54" s="557">
        <v>24.89217</v>
      </c>
      <c r="BP54" s="557">
        <v>24.900849999999998</v>
      </c>
      <c r="BQ54" s="557">
        <v>24.90727</v>
      </c>
      <c r="BR54" s="557">
        <v>24.915970000000002</v>
      </c>
      <c r="BS54" s="557">
        <v>24.92529</v>
      </c>
      <c r="BT54" s="557">
        <v>24.934670000000001</v>
      </c>
      <c r="BU54" s="557">
        <v>24.94567</v>
      </c>
      <c r="BV54" s="557">
        <v>24.957709999999999</v>
      </c>
    </row>
    <row r="55" spans="1:74" s="327" customFormat="1" ht="12" customHeight="1" x14ac:dyDescent="0.3">
      <c r="A55" s="329"/>
      <c r="B55" s="366" t="s">
        <v>830</v>
      </c>
      <c r="C55" s="366"/>
      <c r="D55" s="366"/>
      <c r="E55" s="366"/>
      <c r="F55" s="366"/>
      <c r="G55" s="366"/>
      <c r="H55" s="624"/>
      <c r="I55" s="366"/>
      <c r="J55" s="366"/>
      <c r="K55" s="366"/>
      <c r="L55" s="366"/>
      <c r="M55" s="366"/>
      <c r="N55" s="366"/>
      <c r="O55" s="366"/>
      <c r="P55" s="366"/>
      <c r="Q55" s="366"/>
      <c r="R55" s="902"/>
      <c r="S55" s="340"/>
      <c r="T55" s="340"/>
      <c r="U55" s="340"/>
      <c r="V55" s="340"/>
      <c r="W55" s="340"/>
      <c r="X55" s="340"/>
      <c r="Y55" s="340"/>
      <c r="Z55" s="340"/>
      <c r="AA55" s="340"/>
      <c r="AB55" s="340"/>
      <c r="AC55" s="341"/>
      <c r="AD55" s="341"/>
      <c r="AE55" s="341"/>
      <c r="AF55" s="341"/>
      <c r="AG55" s="341"/>
      <c r="AH55" s="341"/>
      <c r="AI55" s="341"/>
      <c r="AJ55" s="341"/>
      <c r="AK55" s="341"/>
      <c r="AL55" s="341"/>
      <c r="AM55" s="341"/>
      <c r="AN55" s="341"/>
      <c r="AO55" s="341"/>
      <c r="AP55" s="341"/>
      <c r="AQ55" s="341"/>
      <c r="AR55" s="341"/>
      <c r="AS55" s="341"/>
      <c r="AT55" s="341"/>
      <c r="AU55" s="341"/>
      <c r="AV55" s="341"/>
      <c r="AW55" s="341"/>
      <c r="AX55" s="341"/>
      <c r="AY55" s="341"/>
      <c r="AZ55" s="341"/>
      <c r="BA55" s="341"/>
      <c r="BB55" s="341"/>
      <c r="BC55" s="341"/>
      <c r="BD55" s="807"/>
      <c r="BE55" s="807"/>
      <c r="BF55" s="807"/>
      <c r="BG55" s="807"/>
      <c r="BH55" s="341"/>
      <c r="BI55" s="341"/>
      <c r="BJ55" s="341"/>
      <c r="BK55" s="341"/>
      <c r="BL55" s="341"/>
      <c r="BM55" s="341"/>
      <c r="BN55" s="341"/>
      <c r="BO55" s="341"/>
      <c r="BP55" s="341"/>
      <c r="BQ55" s="341"/>
      <c r="BR55" s="341"/>
      <c r="BS55" s="341"/>
      <c r="BT55" s="341"/>
      <c r="BU55" s="341"/>
      <c r="BV55" s="341"/>
    </row>
    <row r="56" spans="1:74" s="206" customFormat="1" ht="12" customHeight="1" x14ac:dyDescent="0.25">
      <c r="A56" s="205"/>
      <c r="B56" s="1006" t="str">
        <f>Dates!$G$2</f>
        <v>EIA completed modeling and analysis for this report on Thursday, October 3, 2024.</v>
      </c>
      <c r="C56" s="1007"/>
      <c r="D56" s="1007"/>
      <c r="E56" s="1007"/>
      <c r="F56" s="1007"/>
      <c r="G56" s="1007"/>
      <c r="H56" s="1007"/>
      <c r="I56" s="1007"/>
      <c r="J56" s="1007"/>
      <c r="K56" s="1007"/>
      <c r="L56" s="1007"/>
      <c r="M56" s="1007"/>
      <c r="N56" s="1007"/>
      <c r="O56" s="1007"/>
      <c r="P56" s="1007"/>
      <c r="Q56" s="1007"/>
      <c r="R56" s="901"/>
      <c r="AY56" s="218"/>
      <c r="AZ56" s="218"/>
      <c r="BA56" s="218"/>
      <c r="BB56" s="218"/>
      <c r="BC56" s="218"/>
      <c r="BD56" s="838"/>
      <c r="BE56" s="838"/>
      <c r="BF56" s="838"/>
      <c r="BG56" s="838"/>
      <c r="BH56" s="218"/>
      <c r="BI56" s="218"/>
      <c r="BJ56" s="218"/>
    </row>
    <row r="57" spans="1:74" s="206" customFormat="1" ht="12" customHeight="1" x14ac:dyDescent="0.25">
      <c r="A57" s="205"/>
      <c r="B57" s="1005" t="s">
        <v>483</v>
      </c>
      <c r="C57" s="998"/>
      <c r="D57" s="998"/>
      <c r="E57" s="998"/>
      <c r="F57" s="998"/>
      <c r="G57" s="998"/>
      <c r="H57" s="998"/>
      <c r="I57" s="998"/>
      <c r="J57" s="998"/>
      <c r="K57" s="998"/>
      <c r="L57" s="998"/>
      <c r="M57" s="998"/>
      <c r="N57" s="998"/>
      <c r="O57" s="998"/>
      <c r="P57" s="998"/>
      <c r="Q57" s="998"/>
      <c r="R57" s="940"/>
      <c r="AY57" s="218"/>
      <c r="AZ57" s="218"/>
      <c r="BA57" s="218"/>
      <c r="BB57" s="218"/>
      <c r="BC57" s="218"/>
      <c r="BD57" s="838"/>
      <c r="BE57" s="838"/>
      <c r="BF57" s="838"/>
      <c r="BG57" s="838"/>
      <c r="BH57" s="218"/>
      <c r="BI57" s="218"/>
      <c r="BJ57" s="218"/>
    </row>
    <row r="58" spans="1:74" s="206" customFormat="1" ht="12" customHeight="1" x14ac:dyDescent="0.25">
      <c r="A58" s="205"/>
      <c r="B58" s="1108" t="s">
        <v>1452</v>
      </c>
      <c r="C58" s="1109"/>
      <c r="D58" s="1109"/>
      <c r="E58" s="1109"/>
      <c r="F58" s="1109"/>
      <c r="G58" s="1109"/>
      <c r="H58" s="1109"/>
      <c r="I58" s="1109"/>
      <c r="J58" s="1109"/>
      <c r="K58" s="1109"/>
      <c r="L58" s="1109"/>
      <c r="M58" s="1109"/>
      <c r="N58" s="1109"/>
      <c r="O58" s="1109"/>
      <c r="P58" s="1109"/>
      <c r="Q58" s="1109"/>
      <c r="R58" s="941"/>
      <c r="AY58" s="218"/>
      <c r="AZ58" s="218"/>
      <c r="BA58" s="218"/>
      <c r="BB58" s="218"/>
      <c r="BC58" s="218"/>
      <c r="BD58" s="838"/>
      <c r="BE58" s="838"/>
      <c r="BF58" s="838"/>
      <c r="BG58" s="838"/>
      <c r="BH58" s="218"/>
      <c r="BI58" s="218"/>
      <c r="BJ58" s="218"/>
    </row>
    <row r="59" spans="1:74" s="206" customFormat="1" ht="12" customHeight="1" x14ac:dyDescent="0.25">
      <c r="A59" s="205"/>
      <c r="B59" s="1034" t="s">
        <v>499</v>
      </c>
      <c r="C59" s="1077"/>
      <c r="D59" s="1077"/>
      <c r="E59" s="1077"/>
      <c r="F59" s="1077"/>
      <c r="G59" s="1077"/>
      <c r="H59" s="1077"/>
      <c r="I59" s="1077"/>
      <c r="J59" s="1077"/>
      <c r="K59" s="1077"/>
      <c r="L59" s="1077"/>
      <c r="M59" s="1077"/>
      <c r="N59" s="1077"/>
      <c r="O59" s="1077"/>
      <c r="P59" s="1077"/>
      <c r="Q59" s="1035"/>
      <c r="R59" s="941"/>
      <c r="AY59" s="218"/>
      <c r="AZ59" s="218"/>
      <c r="BA59" s="218"/>
      <c r="BB59" s="218"/>
      <c r="BC59" s="218"/>
      <c r="BD59" s="838"/>
      <c r="BE59" s="838"/>
      <c r="BF59" s="838"/>
      <c r="BG59" s="838"/>
      <c r="BH59" s="218"/>
      <c r="BI59" s="218"/>
      <c r="BJ59" s="218"/>
    </row>
    <row r="60" spans="1:74" s="206" customFormat="1" ht="12" customHeight="1" x14ac:dyDescent="0.25">
      <c r="A60" s="205"/>
      <c r="B60" s="1121" t="s">
        <v>500</v>
      </c>
      <c r="C60" s="1035"/>
      <c r="D60" s="1035"/>
      <c r="E60" s="1035"/>
      <c r="F60" s="1035"/>
      <c r="G60" s="1035"/>
      <c r="H60" s="1035"/>
      <c r="I60" s="1035"/>
      <c r="J60" s="1035"/>
      <c r="K60" s="1035"/>
      <c r="L60" s="1035"/>
      <c r="M60" s="1035"/>
      <c r="N60" s="1035"/>
      <c r="O60" s="1035"/>
      <c r="P60" s="1035"/>
      <c r="Q60" s="1035"/>
      <c r="R60" s="941"/>
      <c r="AY60" s="218"/>
      <c r="AZ60" s="218"/>
      <c r="BA60" s="218"/>
      <c r="BB60" s="218"/>
      <c r="BC60" s="218"/>
      <c r="BD60" s="838"/>
      <c r="BE60" s="838"/>
      <c r="BF60" s="838"/>
      <c r="BG60" s="979"/>
      <c r="BH60" s="218"/>
      <c r="BI60" s="218"/>
      <c r="BJ60" s="218"/>
    </row>
    <row r="61" spans="1:74" s="206" customFormat="1" ht="12" customHeight="1" x14ac:dyDescent="0.25">
      <c r="A61" s="205"/>
      <c r="B61" s="1122" t="s">
        <v>844</v>
      </c>
      <c r="C61" s="1122"/>
      <c r="D61" s="1122"/>
      <c r="E61" s="1122"/>
      <c r="F61" s="1122"/>
      <c r="G61" s="1122"/>
      <c r="H61" s="1122"/>
      <c r="I61" s="1122"/>
      <c r="J61" s="1122"/>
      <c r="K61" s="1122"/>
      <c r="L61" s="1122"/>
      <c r="M61" s="1122"/>
      <c r="N61" s="1122"/>
      <c r="O61" s="1122"/>
      <c r="P61" s="1122"/>
      <c r="Q61" s="1122"/>
      <c r="R61" s="1122"/>
      <c r="AY61" s="218"/>
      <c r="AZ61" s="218"/>
      <c r="BA61" s="218"/>
      <c r="BB61" s="218"/>
      <c r="BC61" s="218"/>
      <c r="BD61" s="838"/>
      <c r="BE61" s="838"/>
      <c r="BF61" s="838"/>
      <c r="BG61" s="979"/>
      <c r="BH61" s="218"/>
      <c r="BI61" s="218"/>
      <c r="BJ61" s="218"/>
    </row>
    <row r="62" spans="1:74" s="206" customFormat="1" ht="12" customHeight="1" x14ac:dyDescent="0.25">
      <c r="A62" s="174"/>
      <c r="B62" s="1034" t="s">
        <v>1505</v>
      </c>
      <c r="C62" s="1077"/>
      <c r="D62" s="1077"/>
      <c r="E62" s="1077"/>
      <c r="F62" s="1077"/>
      <c r="G62" s="1077"/>
      <c r="H62" s="1077"/>
      <c r="I62" s="1077"/>
      <c r="J62" s="1077"/>
      <c r="K62" s="1077"/>
      <c r="L62" s="1077"/>
      <c r="M62" s="1077"/>
      <c r="N62" s="1077"/>
      <c r="O62" s="1077"/>
      <c r="P62" s="1077"/>
      <c r="Q62" s="1035"/>
      <c r="R62" s="941"/>
      <c r="AY62" s="218"/>
      <c r="AZ62" s="218"/>
      <c r="BA62" s="218"/>
      <c r="BB62" s="218"/>
      <c r="BC62" s="218"/>
      <c r="BD62" s="838"/>
      <c r="BE62" s="838"/>
      <c r="BF62" s="838"/>
      <c r="BG62" s="979"/>
      <c r="BH62" s="218"/>
      <c r="BI62" s="218"/>
      <c r="BJ62" s="218"/>
    </row>
    <row r="63" spans="1:74" ht="13.2" x14ac:dyDescent="0.2">
      <c r="A63" s="174"/>
      <c r="B63" s="1034" t="s">
        <v>494</v>
      </c>
      <c r="C63" s="1035"/>
      <c r="D63" s="1035"/>
      <c r="E63" s="1035"/>
      <c r="F63" s="1035"/>
      <c r="G63" s="1035"/>
      <c r="H63" s="1035"/>
      <c r="I63" s="1035"/>
      <c r="J63" s="1035"/>
      <c r="K63" s="1035"/>
      <c r="L63" s="1035"/>
      <c r="M63" s="1035"/>
      <c r="N63" s="1035"/>
      <c r="O63" s="1035"/>
      <c r="P63" s="1035"/>
      <c r="Q63" s="1035"/>
      <c r="R63" s="941"/>
      <c r="BK63" s="136"/>
      <c r="BL63" s="136"/>
      <c r="BM63" s="136"/>
      <c r="BN63" s="136"/>
      <c r="BO63" s="136"/>
      <c r="BP63" s="136"/>
      <c r="BQ63" s="136"/>
      <c r="BR63" s="136"/>
      <c r="BS63" s="136"/>
      <c r="BT63" s="136"/>
      <c r="BU63" s="136"/>
      <c r="BV63" s="136"/>
    </row>
    <row r="64" spans="1:74" ht="13.2" x14ac:dyDescent="0.2">
      <c r="A64" s="174"/>
      <c r="B64" s="987" t="s">
        <v>1506</v>
      </c>
      <c r="C64" s="1035"/>
      <c r="D64" s="1035"/>
      <c r="E64" s="1035"/>
      <c r="F64" s="1035"/>
      <c r="G64" s="1035"/>
      <c r="H64" s="1035"/>
      <c r="I64" s="1035"/>
      <c r="J64" s="1035"/>
      <c r="K64" s="1035"/>
      <c r="L64" s="1035"/>
      <c r="M64" s="1035"/>
      <c r="N64" s="1035"/>
      <c r="O64" s="1035"/>
      <c r="P64" s="1035"/>
      <c r="Q64" s="1035"/>
      <c r="R64" s="941"/>
      <c r="BK64" s="136"/>
      <c r="BL64" s="136"/>
      <c r="BM64" s="136"/>
      <c r="BN64" s="136"/>
      <c r="BO64" s="136"/>
      <c r="BP64" s="136"/>
      <c r="BQ64" s="136"/>
      <c r="BR64" s="136"/>
      <c r="BS64" s="136"/>
      <c r="BT64" s="136"/>
      <c r="BU64" s="136"/>
      <c r="BV64" s="136"/>
    </row>
    <row r="65" spans="63:74" x14ac:dyDescent="0.2">
      <c r="BK65" s="136"/>
      <c r="BL65" s="136"/>
      <c r="BM65" s="136"/>
      <c r="BN65" s="136"/>
      <c r="BO65" s="136"/>
      <c r="BP65" s="136"/>
      <c r="BQ65" s="136"/>
      <c r="BR65" s="136"/>
      <c r="BS65" s="136"/>
      <c r="BT65" s="136"/>
      <c r="BU65" s="136"/>
      <c r="BV65" s="136"/>
    </row>
    <row r="66" spans="63:74" x14ac:dyDescent="0.2">
      <c r="BK66" s="136"/>
      <c r="BL66" s="136"/>
      <c r="BM66" s="136"/>
      <c r="BN66" s="136"/>
      <c r="BO66" s="136"/>
      <c r="BP66" s="136"/>
      <c r="BQ66" s="136"/>
      <c r="BR66" s="136"/>
      <c r="BS66" s="136"/>
      <c r="BT66" s="136"/>
      <c r="BU66" s="136"/>
      <c r="BV66" s="136"/>
    </row>
    <row r="67" spans="63:74" x14ac:dyDescent="0.2">
      <c r="BK67" s="136"/>
      <c r="BL67" s="136"/>
      <c r="BM67" s="136"/>
      <c r="BN67" s="136"/>
      <c r="BO67" s="136"/>
      <c r="BP67" s="136"/>
      <c r="BQ67" s="136"/>
      <c r="BR67" s="136"/>
      <c r="BS67" s="136"/>
      <c r="BT67" s="136"/>
      <c r="BU67" s="136"/>
      <c r="BV67" s="136"/>
    </row>
    <row r="68" spans="63:74" x14ac:dyDescent="0.2">
      <c r="BK68" s="136"/>
      <c r="BL68" s="136"/>
      <c r="BM68" s="136"/>
      <c r="BN68" s="136"/>
      <c r="BO68" s="136"/>
      <c r="BP68" s="136"/>
      <c r="BQ68" s="136"/>
      <c r="BR68" s="136"/>
      <c r="BS68" s="136"/>
      <c r="BT68" s="136"/>
      <c r="BU68" s="136"/>
      <c r="BV68" s="136"/>
    </row>
    <row r="69" spans="63:74" x14ac:dyDescent="0.2">
      <c r="BK69" s="136"/>
      <c r="BL69" s="136"/>
      <c r="BM69" s="136"/>
      <c r="BN69" s="136"/>
      <c r="BO69" s="136"/>
      <c r="BP69" s="136"/>
      <c r="BQ69" s="136"/>
      <c r="BR69" s="136"/>
      <c r="BS69" s="136"/>
      <c r="BT69" s="136"/>
      <c r="BU69" s="136"/>
      <c r="BV69" s="136"/>
    </row>
    <row r="70" spans="63:74" x14ac:dyDescent="0.2">
      <c r="BK70" s="136"/>
      <c r="BL70" s="136"/>
      <c r="BM70" s="136"/>
      <c r="BN70" s="136"/>
      <c r="BO70" s="136"/>
      <c r="BP70" s="136"/>
      <c r="BQ70" s="136"/>
      <c r="BR70" s="136"/>
      <c r="BS70" s="136"/>
      <c r="BT70" s="136"/>
      <c r="BU70" s="136"/>
      <c r="BV70" s="136"/>
    </row>
    <row r="71" spans="63:74" x14ac:dyDescent="0.2">
      <c r="BK71" s="136"/>
      <c r="BL71" s="136"/>
      <c r="BM71" s="136"/>
      <c r="BN71" s="136"/>
      <c r="BO71" s="136"/>
      <c r="BP71" s="136"/>
      <c r="BQ71" s="136"/>
      <c r="BR71" s="136"/>
      <c r="BS71" s="136"/>
      <c r="BT71" s="136"/>
      <c r="BU71" s="136"/>
      <c r="BV71" s="136"/>
    </row>
    <row r="72" spans="63:74" x14ac:dyDescent="0.2">
      <c r="BK72" s="136"/>
      <c r="BL72" s="136"/>
      <c r="BM72" s="136"/>
      <c r="BN72" s="136"/>
      <c r="BO72" s="136"/>
      <c r="BP72" s="136"/>
      <c r="BQ72" s="136"/>
      <c r="BR72" s="136"/>
      <c r="BS72" s="136"/>
      <c r="BT72" s="136"/>
      <c r="BU72" s="136"/>
      <c r="BV72" s="136"/>
    </row>
    <row r="73" spans="63:74" x14ac:dyDescent="0.2">
      <c r="BK73" s="136"/>
      <c r="BL73" s="136"/>
      <c r="BM73" s="136"/>
      <c r="BN73" s="136"/>
      <c r="BO73" s="136"/>
      <c r="BP73" s="136"/>
      <c r="BQ73" s="136"/>
      <c r="BR73" s="136"/>
      <c r="BS73" s="136"/>
      <c r="BT73" s="136"/>
      <c r="BU73" s="136"/>
      <c r="BV73" s="136"/>
    </row>
    <row r="74" spans="63:74" x14ac:dyDescent="0.2">
      <c r="BK74" s="136"/>
      <c r="BL74" s="136"/>
      <c r="BM74" s="136"/>
      <c r="BN74" s="136"/>
      <c r="BO74" s="136"/>
      <c r="BP74" s="136"/>
      <c r="BQ74" s="136"/>
      <c r="BR74" s="136"/>
      <c r="BS74" s="136"/>
      <c r="BT74" s="136"/>
      <c r="BU74" s="136"/>
      <c r="BV74" s="136"/>
    </row>
    <row r="75" spans="63:74" x14ac:dyDescent="0.2">
      <c r="BK75" s="136"/>
      <c r="BL75" s="136"/>
      <c r="BM75" s="136"/>
      <c r="BN75" s="136"/>
      <c r="BO75" s="136"/>
      <c r="BP75" s="136"/>
      <c r="BQ75" s="136"/>
      <c r="BR75" s="136"/>
      <c r="BS75" s="136"/>
      <c r="BT75" s="136"/>
      <c r="BU75" s="136"/>
      <c r="BV75" s="136"/>
    </row>
    <row r="76" spans="63:74" x14ac:dyDescent="0.2">
      <c r="BK76" s="136"/>
      <c r="BL76" s="136"/>
      <c r="BM76" s="136"/>
      <c r="BN76" s="136"/>
      <c r="BO76" s="136"/>
      <c r="BP76" s="136"/>
      <c r="BQ76" s="136"/>
      <c r="BR76" s="136"/>
      <c r="BS76" s="136"/>
      <c r="BT76" s="136"/>
      <c r="BU76" s="136"/>
      <c r="BV76" s="136"/>
    </row>
    <row r="77" spans="63:74" x14ac:dyDescent="0.2">
      <c r="BK77" s="136"/>
      <c r="BL77" s="136"/>
      <c r="BM77" s="136"/>
      <c r="BN77" s="136"/>
      <c r="BO77" s="136"/>
      <c r="BP77" s="136"/>
      <c r="BQ77" s="136"/>
      <c r="BR77" s="136"/>
      <c r="BS77" s="136"/>
      <c r="BT77" s="136"/>
      <c r="BU77" s="136"/>
      <c r="BV77" s="136"/>
    </row>
    <row r="78" spans="63:74" x14ac:dyDescent="0.2">
      <c r="BK78" s="136"/>
      <c r="BL78" s="136"/>
      <c r="BM78" s="136"/>
      <c r="BN78" s="136"/>
      <c r="BO78" s="136"/>
      <c r="BP78" s="136"/>
      <c r="BQ78" s="136"/>
      <c r="BR78" s="136"/>
      <c r="BS78" s="136"/>
      <c r="BT78" s="136"/>
      <c r="BU78" s="136"/>
      <c r="BV78" s="136"/>
    </row>
    <row r="79" spans="63:74" x14ac:dyDescent="0.2">
      <c r="BK79" s="136"/>
      <c r="BL79" s="136"/>
      <c r="BM79" s="136"/>
      <c r="BN79" s="136"/>
      <c r="BO79" s="136"/>
      <c r="BP79" s="136"/>
      <c r="BQ79" s="136"/>
      <c r="BR79" s="136"/>
      <c r="BS79" s="136"/>
      <c r="BT79" s="136"/>
      <c r="BU79" s="136"/>
      <c r="BV79" s="136"/>
    </row>
    <row r="80" spans="63:74" x14ac:dyDescent="0.2">
      <c r="BK80" s="136"/>
      <c r="BL80" s="136"/>
      <c r="BM80" s="136"/>
      <c r="BN80" s="136"/>
      <c r="BO80" s="136"/>
      <c r="BP80" s="136"/>
      <c r="BQ80" s="136"/>
      <c r="BR80" s="136"/>
      <c r="BS80" s="136"/>
      <c r="BT80" s="136"/>
      <c r="BU80" s="136"/>
      <c r="BV80" s="136"/>
    </row>
    <row r="81" spans="63:74" x14ac:dyDescent="0.2">
      <c r="BK81" s="136"/>
      <c r="BL81" s="136"/>
      <c r="BM81" s="136"/>
      <c r="BN81" s="136"/>
      <c r="BO81" s="136"/>
      <c r="BP81" s="136"/>
      <c r="BQ81" s="136"/>
      <c r="BR81" s="136"/>
      <c r="BS81" s="136"/>
      <c r="BT81" s="136"/>
      <c r="BU81" s="136"/>
      <c r="BV81" s="136"/>
    </row>
    <row r="82" spans="63:74" x14ac:dyDescent="0.2">
      <c r="BK82" s="136"/>
      <c r="BL82" s="136"/>
      <c r="BM82" s="136"/>
      <c r="BN82" s="136"/>
      <c r="BO82" s="136"/>
      <c r="BP82" s="136"/>
      <c r="BQ82" s="136"/>
      <c r="BR82" s="136"/>
      <c r="BS82" s="136"/>
      <c r="BT82" s="136"/>
      <c r="BU82" s="136"/>
      <c r="BV82" s="136"/>
    </row>
    <row r="83" spans="63:74" x14ac:dyDescent="0.2">
      <c r="BK83" s="136"/>
      <c r="BL83" s="136"/>
      <c r="BM83" s="136"/>
      <c r="BN83" s="136"/>
      <c r="BO83" s="136"/>
      <c r="BP83" s="136"/>
      <c r="BQ83" s="136"/>
      <c r="BR83" s="136"/>
      <c r="BS83" s="136"/>
      <c r="BT83" s="136"/>
      <c r="BU83" s="136"/>
      <c r="BV83" s="136"/>
    </row>
    <row r="84" spans="63:74" x14ac:dyDescent="0.2">
      <c r="BK84" s="136"/>
      <c r="BL84" s="136"/>
      <c r="BM84" s="136"/>
      <c r="BN84" s="136"/>
      <c r="BO84" s="136"/>
      <c r="BP84" s="136"/>
      <c r="BQ84" s="136"/>
      <c r="BR84" s="136"/>
      <c r="BS84" s="136"/>
      <c r="BT84" s="136"/>
      <c r="BU84" s="136"/>
      <c r="BV84" s="136"/>
    </row>
    <row r="85" spans="63:74" x14ac:dyDescent="0.2">
      <c r="BK85" s="136"/>
      <c r="BL85" s="136"/>
      <c r="BM85" s="136"/>
      <c r="BN85" s="136"/>
      <c r="BO85" s="136"/>
      <c r="BP85" s="136"/>
      <c r="BQ85" s="136"/>
      <c r="BR85" s="136"/>
      <c r="BS85" s="136"/>
      <c r="BT85" s="136"/>
      <c r="BU85" s="136"/>
      <c r="BV85" s="136"/>
    </row>
    <row r="86" spans="63:74" x14ac:dyDescent="0.2">
      <c r="BK86" s="136"/>
      <c r="BL86" s="136"/>
      <c r="BM86" s="136"/>
      <c r="BN86" s="136"/>
      <c r="BO86" s="136"/>
      <c r="BP86" s="136"/>
      <c r="BQ86" s="136"/>
      <c r="BR86" s="136"/>
      <c r="BS86" s="136"/>
      <c r="BT86" s="136"/>
      <c r="BU86" s="136"/>
      <c r="BV86" s="136"/>
    </row>
    <row r="87" spans="63:74" x14ac:dyDescent="0.2">
      <c r="BK87" s="136"/>
      <c r="BL87" s="136"/>
      <c r="BM87" s="136"/>
      <c r="BN87" s="136"/>
      <c r="BO87" s="136"/>
      <c r="BP87" s="136"/>
      <c r="BQ87" s="136"/>
      <c r="BR87" s="136"/>
      <c r="BS87" s="136"/>
      <c r="BT87" s="136"/>
      <c r="BU87" s="136"/>
      <c r="BV87" s="136"/>
    </row>
    <row r="88" spans="63:74" x14ac:dyDescent="0.2">
      <c r="BK88" s="136"/>
      <c r="BL88" s="136"/>
      <c r="BM88" s="136"/>
      <c r="BN88" s="136"/>
      <c r="BO88" s="136"/>
      <c r="BP88" s="136"/>
      <c r="BQ88" s="136"/>
      <c r="BR88" s="136"/>
      <c r="BS88" s="136"/>
      <c r="BT88" s="136"/>
      <c r="BU88" s="136"/>
      <c r="BV88" s="136"/>
    </row>
    <row r="89" spans="63:74" x14ac:dyDescent="0.2">
      <c r="BK89" s="136"/>
      <c r="BL89" s="136"/>
      <c r="BM89" s="136"/>
      <c r="BN89" s="136"/>
      <c r="BO89" s="136"/>
      <c r="BP89" s="136"/>
      <c r="BQ89" s="136"/>
      <c r="BR89" s="136"/>
      <c r="BS89" s="136"/>
      <c r="BT89" s="136"/>
      <c r="BU89" s="136"/>
      <c r="BV89" s="136"/>
    </row>
    <row r="90" spans="63:74" x14ac:dyDescent="0.2">
      <c r="BK90" s="136"/>
      <c r="BL90" s="136"/>
      <c r="BM90" s="136"/>
      <c r="BN90" s="136"/>
      <c r="BO90" s="136"/>
      <c r="BP90" s="136"/>
      <c r="BQ90" s="136"/>
      <c r="BR90" s="136"/>
      <c r="BS90" s="136"/>
      <c r="BT90" s="136"/>
      <c r="BU90" s="136"/>
      <c r="BV90" s="136"/>
    </row>
    <row r="91" spans="63:74" x14ac:dyDescent="0.2">
      <c r="BK91" s="136"/>
      <c r="BL91" s="136"/>
      <c r="BM91" s="136"/>
      <c r="BN91" s="136"/>
      <c r="BO91" s="136"/>
      <c r="BP91" s="136"/>
      <c r="BQ91" s="136"/>
      <c r="BR91" s="136"/>
      <c r="BS91" s="136"/>
      <c r="BT91" s="136"/>
      <c r="BU91" s="136"/>
      <c r="BV91" s="136"/>
    </row>
    <row r="92" spans="63:74" x14ac:dyDescent="0.2">
      <c r="BK92" s="136"/>
      <c r="BL92" s="136"/>
      <c r="BM92" s="136"/>
      <c r="BN92" s="136"/>
      <c r="BO92" s="136"/>
      <c r="BP92" s="136"/>
      <c r="BQ92" s="136"/>
      <c r="BR92" s="136"/>
      <c r="BS92" s="136"/>
      <c r="BT92" s="136"/>
      <c r="BU92" s="136"/>
      <c r="BV92" s="136"/>
    </row>
    <row r="93" spans="63:74" x14ac:dyDescent="0.2">
      <c r="BK93" s="136"/>
      <c r="BL93" s="136"/>
      <c r="BM93" s="136"/>
      <c r="BN93" s="136"/>
      <c r="BO93" s="136"/>
      <c r="BP93" s="136"/>
      <c r="BQ93" s="136"/>
      <c r="BR93" s="136"/>
      <c r="BS93" s="136"/>
      <c r="BT93" s="136"/>
      <c r="BU93" s="136"/>
      <c r="BV93" s="136"/>
    </row>
    <row r="94" spans="63:74" x14ac:dyDescent="0.2">
      <c r="BK94" s="136"/>
      <c r="BL94" s="136"/>
      <c r="BM94" s="136"/>
      <c r="BN94" s="136"/>
      <c r="BO94" s="136"/>
      <c r="BP94" s="136"/>
      <c r="BQ94" s="136"/>
      <c r="BR94" s="136"/>
      <c r="BS94" s="136"/>
      <c r="BT94" s="136"/>
      <c r="BU94" s="136"/>
      <c r="BV94" s="136"/>
    </row>
    <row r="95" spans="63:74" x14ac:dyDescent="0.2">
      <c r="BK95" s="136"/>
      <c r="BL95" s="136"/>
      <c r="BM95" s="136"/>
      <c r="BN95" s="136"/>
      <c r="BO95" s="136"/>
      <c r="BP95" s="136"/>
      <c r="BQ95" s="136"/>
      <c r="BR95" s="136"/>
      <c r="BS95" s="136"/>
      <c r="BT95" s="136"/>
      <c r="BU95" s="136"/>
      <c r="BV95" s="136"/>
    </row>
    <row r="96" spans="63:74" x14ac:dyDescent="0.2">
      <c r="BK96" s="136"/>
      <c r="BL96" s="136"/>
      <c r="BM96" s="136"/>
      <c r="BN96" s="136"/>
      <c r="BO96" s="136"/>
      <c r="BP96" s="136"/>
      <c r="BQ96" s="136"/>
      <c r="BR96" s="136"/>
      <c r="BS96" s="136"/>
      <c r="BT96" s="136"/>
      <c r="BU96" s="136"/>
      <c r="BV96" s="136"/>
    </row>
    <row r="97" spans="63:74" x14ac:dyDescent="0.2">
      <c r="BK97" s="136"/>
      <c r="BL97" s="136"/>
      <c r="BM97" s="136"/>
      <c r="BN97" s="136"/>
      <c r="BO97" s="136"/>
      <c r="BP97" s="136"/>
      <c r="BQ97" s="136"/>
      <c r="BR97" s="136"/>
      <c r="BS97" s="136"/>
      <c r="BT97" s="136"/>
      <c r="BU97" s="136"/>
      <c r="BV97" s="136"/>
    </row>
    <row r="98" spans="63:74" x14ac:dyDescent="0.2">
      <c r="BK98" s="136"/>
      <c r="BL98" s="136"/>
      <c r="BM98" s="136"/>
      <c r="BN98" s="136"/>
      <c r="BO98" s="136"/>
      <c r="BP98" s="136"/>
      <c r="BQ98" s="136"/>
      <c r="BR98" s="136"/>
      <c r="BS98" s="136"/>
      <c r="BT98" s="136"/>
      <c r="BU98" s="136"/>
      <c r="BV98" s="136"/>
    </row>
    <row r="99" spans="63:74" x14ac:dyDescent="0.2">
      <c r="BK99" s="136"/>
      <c r="BL99" s="136"/>
      <c r="BM99" s="136"/>
      <c r="BN99" s="136"/>
      <c r="BO99" s="136"/>
      <c r="BP99" s="136"/>
      <c r="BQ99" s="136"/>
      <c r="BR99" s="136"/>
      <c r="BS99" s="136"/>
      <c r="BT99" s="136"/>
      <c r="BU99" s="136"/>
      <c r="BV99" s="136"/>
    </row>
    <row r="100" spans="63:74" x14ac:dyDescent="0.2">
      <c r="BK100" s="136"/>
      <c r="BL100" s="136"/>
      <c r="BM100" s="136"/>
      <c r="BN100" s="136"/>
      <c r="BO100" s="136"/>
      <c r="BP100" s="136"/>
      <c r="BQ100" s="136"/>
      <c r="BR100" s="136"/>
      <c r="BS100" s="136"/>
      <c r="BT100" s="136"/>
      <c r="BU100" s="136"/>
      <c r="BV100" s="136"/>
    </row>
    <row r="101" spans="63:74" x14ac:dyDescent="0.2">
      <c r="BK101" s="136"/>
      <c r="BL101" s="136"/>
      <c r="BM101" s="136"/>
      <c r="BN101" s="136"/>
      <c r="BO101" s="136"/>
      <c r="BP101" s="136"/>
      <c r="BQ101" s="136"/>
      <c r="BR101" s="136"/>
      <c r="BS101" s="136"/>
      <c r="BT101" s="136"/>
      <c r="BU101" s="136"/>
      <c r="BV101" s="136"/>
    </row>
    <row r="102" spans="63:74" x14ac:dyDescent="0.2">
      <c r="BK102" s="136"/>
      <c r="BL102" s="136"/>
      <c r="BM102" s="136"/>
      <c r="BN102" s="136"/>
      <c r="BO102" s="136"/>
      <c r="BP102" s="136"/>
      <c r="BQ102" s="136"/>
      <c r="BR102" s="136"/>
      <c r="BS102" s="136"/>
      <c r="BT102" s="136"/>
      <c r="BU102" s="136"/>
      <c r="BV102" s="136"/>
    </row>
    <row r="103" spans="63:74" x14ac:dyDescent="0.2">
      <c r="BK103" s="136"/>
      <c r="BL103" s="136"/>
      <c r="BM103" s="136"/>
      <c r="BN103" s="136"/>
      <c r="BO103" s="136"/>
      <c r="BP103" s="136"/>
      <c r="BQ103" s="136"/>
      <c r="BR103" s="136"/>
      <c r="BS103" s="136"/>
      <c r="BT103" s="136"/>
      <c r="BU103" s="136"/>
      <c r="BV103" s="136"/>
    </row>
    <row r="104" spans="63:74" x14ac:dyDescent="0.2">
      <c r="BK104" s="136"/>
      <c r="BL104" s="136"/>
      <c r="BM104" s="136"/>
      <c r="BN104" s="136"/>
      <c r="BO104" s="136"/>
      <c r="BP104" s="136"/>
      <c r="BQ104" s="136"/>
      <c r="BR104" s="136"/>
      <c r="BS104" s="136"/>
      <c r="BT104" s="136"/>
      <c r="BU104" s="136"/>
      <c r="BV104" s="136"/>
    </row>
    <row r="105" spans="63:74" x14ac:dyDescent="0.2">
      <c r="BK105" s="136"/>
      <c r="BL105" s="136"/>
      <c r="BM105" s="136"/>
      <c r="BN105" s="136"/>
      <c r="BO105" s="136"/>
      <c r="BP105" s="136"/>
      <c r="BQ105" s="136"/>
      <c r="BR105" s="136"/>
      <c r="BS105" s="136"/>
      <c r="BT105" s="136"/>
      <c r="BU105" s="136"/>
      <c r="BV105" s="136"/>
    </row>
    <row r="106" spans="63:74" x14ac:dyDescent="0.2">
      <c r="BK106" s="136"/>
      <c r="BL106" s="136"/>
      <c r="BM106" s="136"/>
      <c r="BN106" s="136"/>
      <c r="BO106" s="136"/>
      <c r="BP106" s="136"/>
      <c r="BQ106" s="136"/>
      <c r="BR106" s="136"/>
      <c r="BS106" s="136"/>
      <c r="BT106" s="136"/>
      <c r="BU106" s="136"/>
      <c r="BV106" s="136"/>
    </row>
    <row r="107" spans="63:74" x14ac:dyDescent="0.2">
      <c r="BK107" s="136"/>
      <c r="BL107" s="136"/>
      <c r="BM107" s="136"/>
      <c r="BN107" s="136"/>
      <c r="BO107" s="136"/>
      <c r="BP107" s="136"/>
      <c r="BQ107" s="136"/>
      <c r="BR107" s="136"/>
      <c r="BS107" s="136"/>
      <c r="BT107" s="136"/>
      <c r="BU107" s="136"/>
      <c r="BV107" s="136"/>
    </row>
    <row r="108" spans="63:74" x14ac:dyDescent="0.2">
      <c r="BK108" s="136"/>
      <c r="BL108" s="136"/>
      <c r="BM108" s="136"/>
      <c r="BN108" s="136"/>
      <c r="BO108" s="136"/>
      <c r="BP108" s="136"/>
      <c r="BQ108" s="136"/>
      <c r="BR108" s="136"/>
      <c r="BS108" s="136"/>
      <c r="BT108" s="136"/>
      <c r="BU108" s="136"/>
      <c r="BV108" s="136"/>
    </row>
    <row r="109" spans="63:74" x14ac:dyDescent="0.2">
      <c r="BK109" s="136"/>
      <c r="BL109" s="136"/>
      <c r="BM109" s="136"/>
      <c r="BN109" s="136"/>
      <c r="BO109" s="136"/>
      <c r="BP109" s="136"/>
      <c r="BQ109" s="136"/>
      <c r="BR109" s="136"/>
      <c r="BS109" s="136"/>
      <c r="BT109" s="136"/>
      <c r="BU109" s="136"/>
      <c r="BV109" s="136"/>
    </row>
    <row r="110" spans="63:74" x14ac:dyDescent="0.2">
      <c r="BK110" s="136"/>
      <c r="BL110" s="136"/>
      <c r="BM110" s="136"/>
      <c r="BN110" s="136"/>
      <c r="BO110" s="136"/>
      <c r="BP110" s="136"/>
      <c r="BQ110" s="136"/>
      <c r="BR110" s="136"/>
      <c r="BS110" s="136"/>
      <c r="BT110" s="136"/>
      <c r="BU110" s="136"/>
      <c r="BV110" s="136"/>
    </row>
    <row r="111" spans="63:74" x14ac:dyDescent="0.2">
      <c r="BK111" s="136"/>
      <c r="BL111" s="136"/>
      <c r="BM111" s="136"/>
      <c r="BN111" s="136"/>
      <c r="BO111" s="136"/>
      <c r="BP111" s="136"/>
      <c r="BQ111" s="136"/>
      <c r="BR111" s="136"/>
      <c r="BS111" s="136"/>
      <c r="BT111" s="136"/>
      <c r="BU111" s="136"/>
      <c r="BV111" s="136"/>
    </row>
    <row r="112" spans="63:74" x14ac:dyDescent="0.2">
      <c r="BK112" s="136"/>
      <c r="BL112" s="136"/>
      <c r="BM112" s="136"/>
      <c r="BN112" s="136"/>
      <c r="BO112" s="136"/>
      <c r="BP112" s="136"/>
      <c r="BQ112" s="136"/>
      <c r="BR112" s="136"/>
      <c r="BS112" s="136"/>
      <c r="BT112" s="136"/>
      <c r="BU112" s="136"/>
      <c r="BV112" s="136"/>
    </row>
    <row r="113" spans="63:74" x14ac:dyDescent="0.2">
      <c r="BK113" s="136"/>
      <c r="BL113" s="136"/>
      <c r="BM113" s="136"/>
      <c r="BN113" s="136"/>
      <c r="BO113" s="136"/>
      <c r="BP113" s="136"/>
      <c r="BQ113" s="136"/>
      <c r="BR113" s="136"/>
      <c r="BS113" s="136"/>
      <c r="BT113" s="136"/>
      <c r="BU113" s="136"/>
      <c r="BV113" s="136"/>
    </row>
    <row r="114" spans="63:74" x14ac:dyDescent="0.2">
      <c r="BK114" s="136"/>
      <c r="BL114" s="136"/>
      <c r="BM114" s="136"/>
      <c r="BN114" s="136"/>
      <c r="BO114" s="136"/>
      <c r="BP114" s="136"/>
      <c r="BQ114" s="136"/>
      <c r="BR114" s="136"/>
      <c r="BS114" s="136"/>
      <c r="BT114" s="136"/>
      <c r="BU114" s="136"/>
      <c r="BV114" s="136"/>
    </row>
    <row r="115" spans="63:74" x14ac:dyDescent="0.2">
      <c r="BK115" s="136"/>
      <c r="BL115" s="136"/>
      <c r="BM115" s="136"/>
      <c r="BN115" s="136"/>
      <c r="BO115" s="136"/>
      <c r="BP115" s="136"/>
      <c r="BQ115" s="136"/>
      <c r="BR115" s="136"/>
      <c r="BS115" s="136"/>
      <c r="BT115" s="136"/>
      <c r="BU115" s="136"/>
      <c r="BV115" s="136"/>
    </row>
    <row r="116" spans="63:74" x14ac:dyDescent="0.2">
      <c r="BK116" s="136"/>
      <c r="BL116" s="136"/>
      <c r="BM116" s="136"/>
      <c r="BN116" s="136"/>
      <c r="BO116" s="136"/>
      <c r="BP116" s="136"/>
      <c r="BQ116" s="136"/>
      <c r="BR116" s="136"/>
      <c r="BS116" s="136"/>
      <c r="BT116" s="136"/>
      <c r="BU116" s="136"/>
      <c r="BV116" s="136"/>
    </row>
    <row r="117" spans="63:74" x14ac:dyDescent="0.2">
      <c r="BK117" s="136"/>
      <c r="BL117" s="136"/>
      <c r="BM117" s="136"/>
      <c r="BN117" s="136"/>
      <c r="BO117" s="136"/>
      <c r="BP117" s="136"/>
      <c r="BQ117" s="136"/>
      <c r="BR117" s="136"/>
      <c r="BS117" s="136"/>
      <c r="BT117" s="136"/>
      <c r="BU117" s="136"/>
      <c r="BV117" s="136"/>
    </row>
    <row r="118" spans="63:74" x14ac:dyDescent="0.2">
      <c r="BK118" s="136"/>
      <c r="BL118" s="136"/>
      <c r="BM118" s="136"/>
      <c r="BN118" s="136"/>
      <c r="BO118" s="136"/>
      <c r="BP118" s="136"/>
      <c r="BQ118" s="136"/>
      <c r="BR118" s="136"/>
      <c r="BS118" s="136"/>
      <c r="BT118" s="136"/>
      <c r="BU118" s="136"/>
      <c r="BV118" s="136"/>
    </row>
    <row r="119" spans="63:74" x14ac:dyDescent="0.2">
      <c r="BK119" s="136"/>
      <c r="BL119" s="136"/>
      <c r="BM119" s="136"/>
      <c r="BN119" s="136"/>
      <c r="BO119" s="136"/>
      <c r="BP119" s="136"/>
      <c r="BQ119" s="136"/>
      <c r="BR119" s="136"/>
      <c r="BS119" s="136"/>
      <c r="BT119" s="136"/>
      <c r="BU119" s="136"/>
      <c r="BV119" s="136"/>
    </row>
    <row r="120" spans="63:74" x14ac:dyDescent="0.2">
      <c r="BK120" s="136"/>
      <c r="BL120" s="136"/>
      <c r="BM120" s="136"/>
      <c r="BN120" s="136"/>
      <c r="BO120" s="136"/>
      <c r="BP120" s="136"/>
      <c r="BQ120" s="136"/>
      <c r="BR120" s="136"/>
      <c r="BS120" s="136"/>
      <c r="BT120" s="136"/>
      <c r="BU120" s="136"/>
      <c r="BV120" s="136"/>
    </row>
    <row r="121" spans="63:74" x14ac:dyDescent="0.2">
      <c r="BK121" s="136"/>
      <c r="BL121" s="136"/>
      <c r="BM121" s="136"/>
      <c r="BN121" s="136"/>
      <c r="BO121" s="136"/>
      <c r="BP121" s="136"/>
      <c r="BQ121" s="136"/>
      <c r="BR121" s="136"/>
      <c r="BS121" s="136"/>
      <c r="BT121" s="136"/>
      <c r="BU121" s="136"/>
      <c r="BV121" s="136"/>
    </row>
    <row r="122" spans="63:74" x14ac:dyDescent="0.2">
      <c r="BK122" s="136"/>
      <c r="BL122" s="136"/>
      <c r="BM122" s="136"/>
      <c r="BN122" s="136"/>
      <c r="BO122" s="136"/>
      <c r="BP122" s="136"/>
      <c r="BQ122" s="136"/>
      <c r="BR122" s="136"/>
      <c r="BS122" s="136"/>
      <c r="BT122" s="136"/>
      <c r="BU122" s="136"/>
      <c r="BV122" s="136"/>
    </row>
    <row r="123" spans="63:74" x14ac:dyDescent="0.2">
      <c r="BK123" s="136"/>
      <c r="BL123" s="136"/>
      <c r="BM123" s="136"/>
      <c r="BN123" s="136"/>
      <c r="BO123" s="136"/>
      <c r="BP123" s="136"/>
      <c r="BQ123" s="136"/>
      <c r="BR123" s="136"/>
      <c r="BS123" s="136"/>
      <c r="BT123" s="136"/>
      <c r="BU123" s="136"/>
      <c r="BV123" s="136"/>
    </row>
    <row r="124" spans="63:74" x14ac:dyDescent="0.2">
      <c r="BK124" s="136"/>
      <c r="BL124" s="136"/>
      <c r="BM124" s="136"/>
      <c r="BN124" s="136"/>
      <c r="BO124" s="136"/>
      <c r="BP124" s="136"/>
      <c r="BQ124" s="136"/>
      <c r="BR124" s="136"/>
      <c r="BS124" s="136"/>
      <c r="BT124" s="136"/>
      <c r="BU124" s="136"/>
      <c r="BV124" s="136"/>
    </row>
    <row r="125" spans="63:74" x14ac:dyDescent="0.2">
      <c r="BK125" s="136"/>
      <c r="BL125" s="136"/>
      <c r="BM125" s="136"/>
      <c r="BN125" s="136"/>
      <c r="BO125" s="136"/>
      <c r="BP125" s="136"/>
      <c r="BQ125" s="136"/>
      <c r="BR125" s="136"/>
      <c r="BS125" s="136"/>
      <c r="BT125" s="136"/>
      <c r="BU125" s="136"/>
      <c r="BV125" s="136"/>
    </row>
    <row r="126" spans="63:74" x14ac:dyDescent="0.2">
      <c r="BK126" s="136"/>
      <c r="BL126" s="136"/>
      <c r="BM126" s="136"/>
      <c r="BN126" s="136"/>
      <c r="BO126" s="136"/>
      <c r="BP126" s="136"/>
      <c r="BQ126" s="136"/>
      <c r="BR126" s="136"/>
      <c r="BS126" s="136"/>
      <c r="BT126" s="136"/>
      <c r="BU126" s="136"/>
      <c r="BV126" s="136"/>
    </row>
    <row r="127" spans="63:74" x14ac:dyDescent="0.2">
      <c r="BK127" s="136"/>
      <c r="BL127" s="136"/>
      <c r="BM127" s="136"/>
      <c r="BN127" s="136"/>
      <c r="BO127" s="136"/>
      <c r="BP127" s="136"/>
      <c r="BQ127" s="136"/>
      <c r="BR127" s="136"/>
      <c r="BS127" s="136"/>
      <c r="BT127" s="136"/>
      <c r="BU127" s="136"/>
      <c r="BV127" s="136"/>
    </row>
    <row r="128" spans="63:74" x14ac:dyDescent="0.2">
      <c r="BK128" s="136"/>
      <c r="BL128" s="136"/>
      <c r="BM128" s="136"/>
      <c r="BN128" s="136"/>
      <c r="BO128" s="136"/>
      <c r="BP128" s="136"/>
      <c r="BQ128" s="136"/>
      <c r="BR128" s="136"/>
      <c r="BS128" s="136"/>
      <c r="BT128" s="136"/>
      <c r="BU128" s="136"/>
      <c r="BV128" s="136"/>
    </row>
    <row r="129" spans="63:74" x14ac:dyDescent="0.2">
      <c r="BK129" s="136"/>
      <c r="BL129" s="136"/>
      <c r="BM129" s="136"/>
      <c r="BN129" s="136"/>
      <c r="BO129" s="136"/>
      <c r="BP129" s="136"/>
      <c r="BQ129" s="136"/>
      <c r="BR129" s="136"/>
      <c r="BS129" s="136"/>
      <c r="BT129" s="136"/>
      <c r="BU129" s="136"/>
      <c r="BV129" s="136"/>
    </row>
    <row r="130" spans="63:74" x14ac:dyDescent="0.2">
      <c r="BK130" s="136"/>
      <c r="BL130" s="136"/>
      <c r="BM130" s="136"/>
      <c r="BN130" s="136"/>
      <c r="BO130" s="136"/>
      <c r="BP130" s="136"/>
      <c r="BQ130" s="136"/>
      <c r="BR130" s="136"/>
      <c r="BS130" s="136"/>
      <c r="BT130" s="136"/>
      <c r="BU130" s="136"/>
      <c r="BV130" s="136"/>
    </row>
    <row r="131" spans="63:74" x14ac:dyDescent="0.2">
      <c r="BK131" s="136"/>
      <c r="BL131" s="136"/>
      <c r="BM131" s="136"/>
      <c r="BN131" s="136"/>
      <c r="BO131" s="136"/>
      <c r="BP131" s="136"/>
      <c r="BQ131" s="136"/>
      <c r="BR131" s="136"/>
      <c r="BS131" s="136"/>
      <c r="BT131" s="136"/>
      <c r="BU131" s="136"/>
      <c r="BV131" s="136"/>
    </row>
    <row r="132" spans="63:74" x14ac:dyDescent="0.2">
      <c r="BK132" s="136"/>
      <c r="BL132" s="136"/>
      <c r="BM132" s="136"/>
      <c r="BN132" s="136"/>
      <c r="BO132" s="136"/>
      <c r="BP132" s="136"/>
      <c r="BQ132" s="136"/>
      <c r="BR132" s="136"/>
      <c r="BS132" s="136"/>
      <c r="BT132" s="136"/>
      <c r="BU132" s="136"/>
      <c r="BV132" s="136"/>
    </row>
    <row r="133" spans="63:74" x14ac:dyDescent="0.2">
      <c r="BK133" s="136"/>
      <c r="BL133" s="136"/>
      <c r="BM133" s="136"/>
      <c r="BN133" s="136"/>
      <c r="BO133" s="136"/>
      <c r="BP133" s="136"/>
      <c r="BQ133" s="136"/>
      <c r="BR133" s="136"/>
      <c r="BS133" s="136"/>
      <c r="BT133" s="136"/>
      <c r="BU133" s="136"/>
      <c r="BV133" s="136"/>
    </row>
    <row r="134" spans="63:74" x14ac:dyDescent="0.2">
      <c r="BK134" s="136"/>
      <c r="BL134" s="136"/>
      <c r="BM134" s="136"/>
      <c r="BN134" s="136"/>
      <c r="BO134" s="136"/>
      <c r="BP134" s="136"/>
      <c r="BQ134" s="136"/>
      <c r="BR134" s="136"/>
      <c r="BS134" s="136"/>
      <c r="BT134" s="136"/>
      <c r="BU134" s="136"/>
      <c r="BV134" s="136"/>
    </row>
    <row r="135" spans="63:74" x14ac:dyDescent="0.2">
      <c r="BK135" s="136"/>
      <c r="BL135" s="136"/>
      <c r="BM135" s="136"/>
      <c r="BN135" s="136"/>
      <c r="BO135" s="136"/>
      <c r="BP135" s="136"/>
      <c r="BQ135" s="136"/>
      <c r="BR135" s="136"/>
      <c r="BS135" s="136"/>
      <c r="BT135" s="136"/>
      <c r="BU135" s="136"/>
      <c r="BV135" s="136"/>
    </row>
    <row r="136" spans="63:74" x14ac:dyDescent="0.2">
      <c r="BK136" s="136"/>
      <c r="BL136" s="136"/>
      <c r="BM136" s="136"/>
      <c r="BN136" s="136"/>
      <c r="BO136" s="136"/>
      <c r="BP136" s="136"/>
      <c r="BQ136" s="136"/>
      <c r="BR136" s="136"/>
      <c r="BS136" s="136"/>
      <c r="BT136" s="136"/>
      <c r="BU136" s="136"/>
      <c r="BV136" s="136"/>
    </row>
    <row r="137" spans="63:74" x14ac:dyDescent="0.2">
      <c r="BK137" s="136"/>
      <c r="BL137" s="136"/>
      <c r="BM137" s="136"/>
      <c r="BN137" s="136"/>
      <c r="BO137" s="136"/>
      <c r="BP137" s="136"/>
      <c r="BQ137" s="136"/>
      <c r="BR137" s="136"/>
      <c r="BS137" s="136"/>
      <c r="BT137" s="136"/>
      <c r="BU137" s="136"/>
      <c r="BV137" s="136"/>
    </row>
    <row r="138" spans="63:74" x14ac:dyDescent="0.2">
      <c r="BK138" s="136"/>
      <c r="BL138" s="136"/>
      <c r="BM138" s="136"/>
      <c r="BN138" s="136"/>
      <c r="BO138" s="136"/>
      <c r="BP138" s="136"/>
      <c r="BQ138" s="136"/>
      <c r="BR138" s="136"/>
      <c r="BS138" s="136"/>
      <c r="BT138" s="136"/>
      <c r="BU138" s="136"/>
      <c r="BV138" s="136"/>
    </row>
    <row r="139" spans="63:74" x14ac:dyDescent="0.2">
      <c r="BK139" s="136"/>
      <c r="BL139" s="136"/>
      <c r="BM139" s="136"/>
      <c r="BN139" s="136"/>
      <c r="BO139" s="136"/>
      <c r="BP139" s="136"/>
      <c r="BQ139" s="136"/>
      <c r="BR139" s="136"/>
      <c r="BS139" s="136"/>
      <c r="BT139" s="136"/>
      <c r="BU139" s="136"/>
      <c r="BV139" s="136"/>
    </row>
    <row r="140" spans="63:74" x14ac:dyDescent="0.2">
      <c r="BK140" s="136"/>
      <c r="BL140" s="136"/>
      <c r="BM140" s="136"/>
      <c r="BN140" s="136"/>
      <c r="BO140" s="136"/>
      <c r="BP140" s="136"/>
      <c r="BQ140" s="136"/>
      <c r="BR140" s="136"/>
      <c r="BS140" s="136"/>
      <c r="BT140" s="136"/>
      <c r="BU140" s="136"/>
      <c r="BV140" s="136"/>
    </row>
    <row r="141" spans="63:74" x14ac:dyDescent="0.2">
      <c r="BK141" s="136"/>
      <c r="BL141" s="136"/>
      <c r="BM141" s="136"/>
      <c r="BN141" s="136"/>
      <c r="BO141" s="136"/>
      <c r="BP141" s="136"/>
      <c r="BQ141" s="136"/>
      <c r="BR141" s="136"/>
      <c r="BS141" s="136"/>
      <c r="BT141" s="136"/>
      <c r="BU141" s="136"/>
      <c r="BV141" s="136"/>
    </row>
    <row r="142" spans="63:74" x14ac:dyDescent="0.2">
      <c r="BK142" s="136"/>
      <c r="BL142" s="136"/>
      <c r="BM142" s="136"/>
      <c r="BN142" s="136"/>
      <c r="BO142" s="136"/>
      <c r="BP142" s="136"/>
      <c r="BQ142" s="136"/>
      <c r="BR142" s="136"/>
      <c r="BS142" s="136"/>
      <c r="BT142" s="136"/>
      <c r="BU142" s="136"/>
      <c r="BV142" s="136"/>
    </row>
    <row r="143" spans="63:74" x14ac:dyDescent="0.2">
      <c r="BK143" s="136"/>
      <c r="BL143" s="136"/>
      <c r="BM143" s="136"/>
      <c r="BN143" s="136"/>
      <c r="BO143" s="136"/>
      <c r="BP143" s="136"/>
      <c r="BQ143" s="136"/>
      <c r="BR143" s="136"/>
      <c r="BS143" s="136"/>
      <c r="BT143" s="136"/>
      <c r="BU143" s="136"/>
      <c r="BV143" s="136"/>
    </row>
  </sheetData>
  <mergeCells count="17">
    <mergeCell ref="B63:Q63"/>
    <mergeCell ref="B64:Q64"/>
    <mergeCell ref="B60:Q60"/>
    <mergeCell ref="B62:Q62"/>
    <mergeCell ref="B56:Q56"/>
    <mergeCell ref="B58:Q58"/>
    <mergeCell ref="B59:Q59"/>
    <mergeCell ref="B57:Q57"/>
    <mergeCell ref="B61:R61"/>
    <mergeCell ref="A1:A2"/>
    <mergeCell ref="AM3:AX3"/>
    <mergeCell ref="AY3:BJ3"/>
    <mergeCell ref="BK3:BV3"/>
    <mergeCell ref="B1:AL1"/>
    <mergeCell ref="C3:N3"/>
    <mergeCell ref="O3:Z3"/>
    <mergeCell ref="AA3:AL3"/>
  </mergeCells>
  <phoneticPr fontId="7" type="noConversion"/>
  <hyperlinks>
    <hyperlink ref="A1:A2" location="Contents!A1" display="Table of Contents" xr:uid="{00000000-0004-0000-1700-000000000000}"/>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BV146"/>
  <sheetViews>
    <sheetView zoomScaleNormal="100" workbookViewId="0">
      <pane xSplit="2" ySplit="4" topLeftCell="AQ5" activePane="bottomRight" state="frozen"/>
      <selection activeCell="BI18" sqref="BI18"/>
      <selection pane="topRight" activeCell="BI18" sqref="BI18"/>
      <selection pane="bottomLeft" activeCell="BI18" sqref="BI18"/>
      <selection pane="bottomRight" activeCell="BG1" sqref="BG1:BG1048576"/>
    </sheetView>
  </sheetViews>
  <sheetFormatPr defaultColWidth="9.5546875" defaultRowHeight="9.6" x14ac:dyDescent="0.15"/>
  <cols>
    <col min="1" max="1" width="13.44140625" style="96" customWidth="1"/>
    <col min="2" max="2" width="36.44140625" style="96" customWidth="1"/>
    <col min="3" max="50" width="6.5546875" style="96" customWidth="1"/>
    <col min="51" max="55" width="6.5546875" style="135" customWidth="1"/>
    <col min="56" max="58" width="6.5546875" style="839" customWidth="1"/>
    <col min="59" max="59" width="6.5546875" style="980" customWidth="1"/>
    <col min="60" max="62" width="6.5546875" style="135" customWidth="1"/>
    <col min="63" max="74" width="6.5546875" style="96" customWidth="1"/>
    <col min="75" max="16384" width="9.5546875" style="96"/>
  </cols>
  <sheetData>
    <row r="1" spans="1:74" ht="13.35" customHeight="1" x14ac:dyDescent="0.25">
      <c r="A1" s="1008" t="s">
        <v>479</v>
      </c>
      <c r="B1" s="1123" t="s">
        <v>766</v>
      </c>
      <c r="C1" s="1061"/>
      <c r="D1" s="1061"/>
      <c r="E1" s="1061"/>
      <c r="F1" s="1061"/>
      <c r="G1" s="1061"/>
      <c r="H1" s="1061"/>
      <c r="I1" s="1061"/>
      <c r="J1" s="1061"/>
      <c r="K1" s="1061"/>
      <c r="L1" s="1061"/>
      <c r="M1" s="1061"/>
      <c r="N1" s="1061"/>
      <c r="O1" s="1061"/>
      <c r="P1" s="1061"/>
      <c r="Q1" s="1061"/>
      <c r="R1" s="1061"/>
      <c r="S1" s="1061"/>
      <c r="T1" s="1061"/>
      <c r="U1" s="1061"/>
      <c r="V1" s="1061"/>
      <c r="W1" s="1061"/>
      <c r="X1" s="1061"/>
      <c r="Y1" s="1061"/>
      <c r="Z1" s="1061"/>
      <c r="AA1" s="1061"/>
      <c r="AB1" s="1061"/>
      <c r="AC1" s="1061"/>
      <c r="AD1" s="1061"/>
      <c r="AE1" s="1061"/>
      <c r="AF1" s="1061"/>
      <c r="AG1" s="1061"/>
      <c r="AH1" s="1061"/>
      <c r="AI1" s="1061"/>
      <c r="AJ1" s="1061"/>
      <c r="AK1" s="1061"/>
      <c r="AL1" s="1061"/>
    </row>
    <row r="2" spans="1:74" s="97" customFormat="1" ht="13.35" customHeight="1" x14ac:dyDescent="0.25">
      <c r="A2" s="1009"/>
      <c r="B2" s="335" t="str">
        <f>"U.S. Energy Information Administration  |  Short-Term Energy Outlook  - "&amp;Dates!D1</f>
        <v>U.S. Energy Information Administration  |  Short-Term Energy Outlook  - October 2024</v>
      </c>
      <c r="C2" s="336"/>
      <c r="D2" s="336"/>
      <c r="E2" s="336"/>
      <c r="F2" s="336"/>
      <c r="G2" s="336"/>
      <c r="H2" s="336"/>
      <c r="I2" s="336"/>
      <c r="J2" s="336"/>
      <c r="K2" s="336"/>
      <c r="L2" s="336"/>
      <c r="M2" s="336"/>
      <c r="N2" s="336"/>
      <c r="O2" s="336"/>
      <c r="P2" s="336"/>
      <c r="Q2" s="336"/>
      <c r="R2" s="336"/>
      <c r="S2" s="336"/>
      <c r="T2" s="336"/>
      <c r="U2" s="336"/>
      <c r="V2" s="336"/>
      <c r="W2" s="336"/>
      <c r="X2" s="336"/>
      <c r="Y2" s="336"/>
      <c r="Z2" s="336"/>
      <c r="AA2" s="336"/>
      <c r="AB2" s="336"/>
      <c r="AC2" s="336"/>
      <c r="AD2" s="336"/>
      <c r="AE2" s="336"/>
      <c r="AF2" s="336"/>
      <c r="AG2" s="336"/>
      <c r="AH2" s="336"/>
      <c r="AI2" s="336"/>
      <c r="AJ2" s="336"/>
      <c r="AK2" s="336"/>
      <c r="AL2" s="336"/>
      <c r="AY2" s="216"/>
      <c r="AZ2" s="216"/>
      <c r="BA2" s="216"/>
      <c r="BB2" s="216"/>
      <c r="BC2" s="216"/>
      <c r="BD2" s="840"/>
      <c r="BE2" s="840"/>
      <c r="BF2" s="840"/>
      <c r="BG2" s="981"/>
      <c r="BH2" s="216"/>
      <c r="BI2" s="216"/>
      <c r="BJ2" s="216"/>
    </row>
    <row r="3" spans="1:74" s="7" customFormat="1"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s="7" customFormat="1" ht="10.199999999999999"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687"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6"/>
      <c r="B5" s="98" t="s">
        <v>91</v>
      </c>
      <c r="C5" s="581"/>
      <c r="D5" s="581"/>
      <c r="E5" s="581"/>
      <c r="F5" s="581"/>
      <c r="G5" s="581"/>
      <c r="H5" s="581"/>
      <c r="I5" s="581"/>
      <c r="J5" s="581"/>
      <c r="K5" s="581"/>
      <c r="L5" s="581"/>
      <c r="M5" s="581"/>
      <c r="N5" s="581"/>
      <c r="O5" s="581"/>
      <c r="P5" s="581"/>
      <c r="Q5" s="581"/>
      <c r="R5" s="581"/>
      <c r="S5" s="581"/>
      <c r="T5" s="581"/>
      <c r="U5" s="581"/>
      <c r="V5" s="581"/>
      <c r="W5" s="581"/>
      <c r="X5" s="581"/>
      <c r="Y5" s="581"/>
      <c r="Z5" s="581"/>
      <c r="AA5" s="581"/>
      <c r="AB5" s="581"/>
      <c r="AC5" s="581"/>
      <c r="AD5" s="581"/>
      <c r="AE5" s="581"/>
      <c r="AF5" s="581"/>
      <c r="AG5" s="581"/>
      <c r="AH5" s="581"/>
      <c r="AI5" s="581"/>
      <c r="AJ5" s="581"/>
      <c r="AK5" s="581"/>
      <c r="AL5" s="581"/>
      <c r="AM5" s="581"/>
      <c r="AN5" s="581"/>
      <c r="AO5" s="581"/>
      <c r="AP5" s="581"/>
      <c r="AQ5" s="581"/>
      <c r="AR5" s="581"/>
      <c r="AS5" s="581"/>
      <c r="AT5" s="581"/>
      <c r="AU5" s="581"/>
      <c r="AV5" s="581"/>
      <c r="AW5" s="581"/>
      <c r="AX5" s="581"/>
      <c r="AY5" s="214"/>
      <c r="AZ5" s="214"/>
      <c r="BA5" s="214"/>
      <c r="BB5" s="581"/>
      <c r="BC5" s="214"/>
      <c r="BD5" s="841"/>
      <c r="BE5" s="841"/>
      <c r="BF5" s="841"/>
      <c r="BG5" s="841"/>
      <c r="BH5" s="584"/>
      <c r="BI5" s="584"/>
      <c r="BJ5" s="585"/>
      <c r="BK5" s="585"/>
      <c r="BL5" s="585"/>
      <c r="BM5" s="585"/>
      <c r="BN5" s="585"/>
      <c r="BO5" s="585"/>
      <c r="BP5" s="585"/>
      <c r="BQ5" s="585"/>
      <c r="BR5" s="585"/>
      <c r="BS5" s="585"/>
      <c r="BT5" s="585"/>
      <c r="BU5" s="585"/>
      <c r="BV5" s="585"/>
    </row>
    <row r="6" spans="1:74" ht="11.1" customHeight="1" x14ac:dyDescent="0.2">
      <c r="A6" s="6" t="s">
        <v>284</v>
      </c>
      <c r="B6" s="588" t="s">
        <v>1184</v>
      </c>
      <c r="C6" s="427">
        <v>741.10472246999996</v>
      </c>
      <c r="D6" s="427">
        <v>653.30994587999999</v>
      </c>
      <c r="E6" s="427">
        <v>485.19837997000002</v>
      </c>
      <c r="F6" s="427">
        <v>359.71419698</v>
      </c>
      <c r="G6" s="427">
        <v>156.93759251</v>
      </c>
      <c r="H6" s="427">
        <v>25.445363844999999</v>
      </c>
      <c r="I6" s="427">
        <v>4.6573538821999998</v>
      </c>
      <c r="J6" s="427">
        <v>7.2236088473000004</v>
      </c>
      <c r="K6" s="427">
        <v>58.244175189000003</v>
      </c>
      <c r="L6" s="427">
        <v>248.19324584</v>
      </c>
      <c r="M6" s="427">
        <v>422.77161490999998</v>
      </c>
      <c r="N6" s="427">
        <v>751.45291795000003</v>
      </c>
      <c r="O6" s="427">
        <v>804.64799478999998</v>
      </c>
      <c r="P6" s="427">
        <v>793.98244457999999</v>
      </c>
      <c r="Q6" s="427">
        <v>508.32085900999999</v>
      </c>
      <c r="R6" s="427">
        <v>308.25292347999999</v>
      </c>
      <c r="S6" s="427">
        <v>151.07068433000001</v>
      </c>
      <c r="T6" s="427">
        <v>12.330113461</v>
      </c>
      <c r="U6" s="427">
        <v>4.5616309511999997</v>
      </c>
      <c r="V6" s="427">
        <v>5.9720163247000002</v>
      </c>
      <c r="W6" s="427">
        <v>40.066163111000002</v>
      </c>
      <c r="X6" s="427">
        <v>179.99051281000001</v>
      </c>
      <c r="Y6" s="427">
        <v>509.39802329000003</v>
      </c>
      <c r="Z6" s="427">
        <v>615.69717188000004</v>
      </c>
      <c r="AA6" s="427">
        <v>914.31612460999997</v>
      </c>
      <c r="AB6" s="427">
        <v>712.07821869999998</v>
      </c>
      <c r="AC6" s="427">
        <v>524.73971004999999</v>
      </c>
      <c r="AD6" s="427">
        <v>341.71330318000003</v>
      </c>
      <c r="AE6" s="427">
        <v>122.31098531000001</v>
      </c>
      <c r="AF6" s="427">
        <v>25.919205014999999</v>
      </c>
      <c r="AG6" s="427">
        <v>3.6341984293</v>
      </c>
      <c r="AH6" s="427">
        <v>5.8200687941</v>
      </c>
      <c r="AI6" s="427">
        <v>44.461342389999999</v>
      </c>
      <c r="AJ6" s="427">
        <v>257.62061211999998</v>
      </c>
      <c r="AK6" s="427">
        <v>511.37259153000002</v>
      </c>
      <c r="AL6" s="427">
        <v>781.20562273999997</v>
      </c>
      <c r="AM6" s="427">
        <v>715.76155689999996</v>
      </c>
      <c r="AN6" s="427">
        <v>621.60949181000001</v>
      </c>
      <c r="AO6" s="427">
        <v>586.40445075000002</v>
      </c>
      <c r="AP6" s="427">
        <v>297.25302796</v>
      </c>
      <c r="AQ6" s="427">
        <v>145.25371697</v>
      </c>
      <c r="AR6" s="427">
        <v>42.781230583000003</v>
      </c>
      <c r="AS6" s="427">
        <v>4.8507202182000002</v>
      </c>
      <c r="AT6" s="427">
        <v>9.8066330925000003</v>
      </c>
      <c r="AU6" s="427">
        <v>45.988798971000001</v>
      </c>
      <c r="AV6" s="427">
        <v>206.67272444</v>
      </c>
      <c r="AW6" s="427">
        <v>504.53975119</v>
      </c>
      <c r="AX6" s="427">
        <v>624.10843143</v>
      </c>
      <c r="AY6" s="427">
        <v>841.40673275999995</v>
      </c>
      <c r="AZ6" s="427">
        <v>575.60394316999998</v>
      </c>
      <c r="BA6" s="427">
        <v>489.87950030000002</v>
      </c>
      <c r="BB6" s="427">
        <v>280.65363524000003</v>
      </c>
      <c r="BC6" s="427">
        <v>113.14820238999999</v>
      </c>
      <c r="BD6" s="695">
        <v>19.534123996000002</v>
      </c>
      <c r="BE6" s="695">
        <v>3.8176305018000001</v>
      </c>
      <c r="BF6" s="695">
        <v>9.1410520146999996</v>
      </c>
      <c r="BG6" s="695">
        <v>38.900404639000001</v>
      </c>
      <c r="BH6" s="398">
        <v>220.84658963999999</v>
      </c>
      <c r="BI6" s="398">
        <v>485.82229629</v>
      </c>
      <c r="BJ6" s="398">
        <v>724.23001904</v>
      </c>
      <c r="BK6" s="398">
        <v>802.61909892000006</v>
      </c>
      <c r="BL6" s="398">
        <v>653.30593802999999</v>
      </c>
      <c r="BM6" s="398">
        <v>532.67695607999997</v>
      </c>
      <c r="BN6" s="398">
        <v>301.61216860000002</v>
      </c>
      <c r="BO6" s="398">
        <v>136.01352075</v>
      </c>
      <c r="BP6" s="398">
        <v>31.216978568999998</v>
      </c>
      <c r="BQ6" s="398">
        <v>7.3006250048999997</v>
      </c>
      <c r="BR6" s="398">
        <v>11.203167997</v>
      </c>
      <c r="BS6" s="398">
        <v>55.638437048</v>
      </c>
      <c r="BT6" s="398">
        <v>238.82780724</v>
      </c>
      <c r="BU6" s="398">
        <v>483.54989078</v>
      </c>
      <c r="BV6" s="398">
        <v>720.92431252999995</v>
      </c>
    </row>
    <row r="7" spans="1:74" ht="11.1" customHeight="1" x14ac:dyDescent="0.2">
      <c r="A7" s="6" t="s">
        <v>43</v>
      </c>
      <c r="B7" s="889" t="s">
        <v>1029</v>
      </c>
      <c r="C7" s="427">
        <v>1032.0228196999999</v>
      </c>
      <c r="D7" s="427">
        <v>923.77015888000005</v>
      </c>
      <c r="E7" s="427">
        <v>778.08133774999999</v>
      </c>
      <c r="F7" s="427">
        <v>654.85598531000005</v>
      </c>
      <c r="G7" s="427">
        <v>288.94624463999997</v>
      </c>
      <c r="H7" s="427">
        <v>28.531485427</v>
      </c>
      <c r="I7" s="427">
        <v>1.1275709508</v>
      </c>
      <c r="J7" s="427">
        <v>9.7195839300000006</v>
      </c>
      <c r="K7" s="427">
        <v>103.71217621</v>
      </c>
      <c r="L7" s="427">
        <v>398.69769874999997</v>
      </c>
      <c r="M7" s="427">
        <v>615.44180194</v>
      </c>
      <c r="N7" s="427">
        <v>986.81164506000005</v>
      </c>
      <c r="O7" s="427">
        <v>1123.5676960000001</v>
      </c>
      <c r="P7" s="427">
        <v>1051.9317418000001</v>
      </c>
      <c r="Q7" s="427">
        <v>837.37018873</v>
      </c>
      <c r="R7" s="427">
        <v>519.74377898</v>
      </c>
      <c r="S7" s="427">
        <v>246.55995970999999</v>
      </c>
      <c r="T7" s="427">
        <v>14.961055336999999</v>
      </c>
      <c r="U7" s="427">
        <v>12.639136199999999</v>
      </c>
      <c r="V7" s="427">
        <v>3.6068559945000001</v>
      </c>
      <c r="W7" s="427">
        <v>68.287536575000004</v>
      </c>
      <c r="X7" s="427">
        <v>279.26189337</v>
      </c>
      <c r="Y7" s="427">
        <v>727.35829390000004</v>
      </c>
      <c r="Z7" s="427">
        <v>914.08163895999996</v>
      </c>
      <c r="AA7" s="427">
        <v>1303.0142062</v>
      </c>
      <c r="AB7" s="427">
        <v>993.75945196999999</v>
      </c>
      <c r="AC7" s="427">
        <v>840.97146512999996</v>
      </c>
      <c r="AD7" s="427">
        <v>543.87048593999998</v>
      </c>
      <c r="AE7" s="427">
        <v>186.87449261</v>
      </c>
      <c r="AF7" s="427">
        <v>53.364625283000002</v>
      </c>
      <c r="AG7" s="427">
        <v>3.0061351348000001</v>
      </c>
      <c r="AH7" s="427">
        <v>3.4726439453000002</v>
      </c>
      <c r="AI7" s="427">
        <v>108.09723455</v>
      </c>
      <c r="AJ7" s="427">
        <v>386.41676196999998</v>
      </c>
      <c r="AK7" s="427">
        <v>613.65580666000005</v>
      </c>
      <c r="AL7" s="427">
        <v>982.71881594000001</v>
      </c>
      <c r="AM7" s="427">
        <v>925.33116174999998</v>
      </c>
      <c r="AN7" s="427">
        <v>939.04437684000004</v>
      </c>
      <c r="AO7" s="427">
        <v>849.73153946000002</v>
      </c>
      <c r="AP7" s="427">
        <v>467.44002394</v>
      </c>
      <c r="AQ7" s="427">
        <v>281.51087225999999</v>
      </c>
      <c r="AR7" s="427">
        <v>66.597252509</v>
      </c>
      <c r="AS7" s="427">
        <v>1.1638670903999999</v>
      </c>
      <c r="AT7" s="427">
        <v>24.643581150999999</v>
      </c>
      <c r="AU7" s="427">
        <v>64.829375702999997</v>
      </c>
      <c r="AV7" s="427">
        <v>286.69060901</v>
      </c>
      <c r="AW7" s="427">
        <v>788.61768873999995</v>
      </c>
      <c r="AX7" s="427">
        <v>854.92427854000005</v>
      </c>
      <c r="AY7" s="427">
        <v>1087.9558853000001</v>
      </c>
      <c r="AZ7" s="427">
        <v>912.35193948999995</v>
      </c>
      <c r="BA7" s="427">
        <v>765.59140499</v>
      </c>
      <c r="BB7" s="427">
        <v>540.80553668000005</v>
      </c>
      <c r="BC7" s="427">
        <v>188.25422983000001</v>
      </c>
      <c r="BD7" s="695">
        <v>17.255358984000001</v>
      </c>
      <c r="BE7" s="695">
        <v>0.67984495416000001</v>
      </c>
      <c r="BF7" s="695">
        <v>16.859548792999998</v>
      </c>
      <c r="BG7" s="695">
        <v>101.77663210999999</v>
      </c>
      <c r="BH7" s="398">
        <v>383.2329967</v>
      </c>
      <c r="BI7" s="398">
        <v>671.17961541</v>
      </c>
      <c r="BJ7" s="398">
        <v>965.09874400000001</v>
      </c>
      <c r="BK7" s="398">
        <v>1125.921965</v>
      </c>
      <c r="BL7" s="398">
        <v>964.92780415000004</v>
      </c>
      <c r="BM7" s="398">
        <v>853.01023862</v>
      </c>
      <c r="BN7" s="398">
        <v>523.82694276999996</v>
      </c>
      <c r="BO7" s="398">
        <v>246.90548443</v>
      </c>
      <c r="BP7" s="398">
        <v>47.591268894000002</v>
      </c>
      <c r="BQ7" s="398">
        <v>8.0531540135000004</v>
      </c>
      <c r="BR7" s="398">
        <v>17.347911967999998</v>
      </c>
      <c r="BS7" s="398">
        <v>104.61598205</v>
      </c>
      <c r="BT7" s="398">
        <v>399.07477621999999</v>
      </c>
      <c r="BU7" s="398">
        <v>668.47455129000002</v>
      </c>
      <c r="BV7" s="398">
        <v>961.22154555999998</v>
      </c>
    </row>
    <row r="8" spans="1:74" ht="11.1" customHeight="1" x14ac:dyDescent="0.2">
      <c r="A8" s="6" t="s">
        <v>44</v>
      </c>
      <c r="B8" s="889" t="s">
        <v>1030</v>
      </c>
      <c r="C8" s="427">
        <v>954.09183670000004</v>
      </c>
      <c r="D8" s="427">
        <v>837.16509020000001</v>
      </c>
      <c r="E8" s="427">
        <v>668.31296324000004</v>
      </c>
      <c r="F8" s="427">
        <v>564.97234510999999</v>
      </c>
      <c r="G8" s="427">
        <v>248.88983182000001</v>
      </c>
      <c r="H8" s="427">
        <v>17.445637744999999</v>
      </c>
      <c r="I8" s="427">
        <v>1E-10</v>
      </c>
      <c r="J8" s="427">
        <v>3.5971194484</v>
      </c>
      <c r="K8" s="427">
        <v>79.046584182999993</v>
      </c>
      <c r="L8" s="427">
        <v>336.01703044999999</v>
      </c>
      <c r="M8" s="427">
        <v>546.28044614999999</v>
      </c>
      <c r="N8" s="427">
        <v>942.90175001</v>
      </c>
      <c r="O8" s="427">
        <v>1064.7729592000001</v>
      </c>
      <c r="P8" s="427">
        <v>1015.7124414</v>
      </c>
      <c r="Q8" s="427">
        <v>736.27220774</v>
      </c>
      <c r="R8" s="427">
        <v>440.36854163999999</v>
      </c>
      <c r="S8" s="427">
        <v>215.45598419000001</v>
      </c>
      <c r="T8" s="427">
        <v>9.6065518213000001</v>
      </c>
      <c r="U8" s="427">
        <v>3.7519907913999999</v>
      </c>
      <c r="V8" s="427">
        <v>2.0301915687999998</v>
      </c>
      <c r="W8" s="427">
        <v>50.331768085999997</v>
      </c>
      <c r="X8" s="427">
        <v>206.20977456</v>
      </c>
      <c r="Y8" s="427">
        <v>707.94392373000005</v>
      </c>
      <c r="Z8" s="427">
        <v>809.10280587</v>
      </c>
      <c r="AA8" s="427">
        <v>1242.3172026</v>
      </c>
      <c r="AB8" s="427">
        <v>932.57346285999995</v>
      </c>
      <c r="AC8" s="427">
        <v>758.38709340000003</v>
      </c>
      <c r="AD8" s="427">
        <v>494.67852083000002</v>
      </c>
      <c r="AE8" s="427">
        <v>145.75952298000001</v>
      </c>
      <c r="AF8" s="427">
        <v>27.067609506</v>
      </c>
      <c r="AG8" s="427">
        <v>1.7172393877000001</v>
      </c>
      <c r="AH8" s="427">
        <v>3.4246497737000001</v>
      </c>
      <c r="AI8" s="427">
        <v>67.367376414000006</v>
      </c>
      <c r="AJ8" s="427">
        <v>393.42772398</v>
      </c>
      <c r="AK8" s="427">
        <v>588.43353099000001</v>
      </c>
      <c r="AL8" s="427">
        <v>980.45016303</v>
      </c>
      <c r="AM8" s="427">
        <v>844.38607636999996</v>
      </c>
      <c r="AN8" s="427">
        <v>814.05562954000004</v>
      </c>
      <c r="AO8" s="427">
        <v>795.24215039000001</v>
      </c>
      <c r="AP8" s="427">
        <v>367.24376638000001</v>
      </c>
      <c r="AQ8" s="427">
        <v>242.18081002</v>
      </c>
      <c r="AR8" s="427">
        <v>43.040478557999997</v>
      </c>
      <c r="AS8" s="427">
        <v>1.2453464167999999</v>
      </c>
      <c r="AT8" s="427">
        <v>12.803429725999999</v>
      </c>
      <c r="AU8" s="427">
        <v>56.943510154000002</v>
      </c>
      <c r="AV8" s="427">
        <v>270.81770684999998</v>
      </c>
      <c r="AW8" s="427">
        <v>712.22474431000001</v>
      </c>
      <c r="AX8" s="427">
        <v>790.56294936999996</v>
      </c>
      <c r="AY8" s="427">
        <v>1021.8383266</v>
      </c>
      <c r="AZ8" s="427">
        <v>829.11750137000001</v>
      </c>
      <c r="BA8" s="427">
        <v>670.58546851999995</v>
      </c>
      <c r="BB8" s="427">
        <v>428.72853251999999</v>
      </c>
      <c r="BC8" s="427">
        <v>125.78701103</v>
      </c>
      <c r="BD8" s="695">
        <v>9.0087706845</v>
      </c>
      <c r="BE8" s="695">
        <v>0.4667356232</v>
      </c>
      <c r="BF8" s="695">
        <v>7.9206291880000004</v>
      </c>
      <c r="BG8" s="695">
        <v>45.523046264000001</v>
      </c>
      <c r="BH8" s="398">
        <v>320.97810616999999</v>
      </c>
      <c r="BI8" s="398">
        <v>620.54072764</v>
      </c>
      <c r="BJ8" s="398">
        <v>901.15459622000003</v>
      </c>
      <c r="BK8" s="398">
        <v>1051.1868262</v>
      </c>
      <c r="BL8" s="398">
        <v>895.92628004000005</v>
      </c>
      <c r="BM8" s="398">
        <v>774.43963353000004</v>
      </c>
      <c r="BN8" s="398">
        <v>442.31808482000002</v>
      </c>
      <c r="BO8" s="398">
        <v>187.87972829</v>
      </c>
      <c r="BP8" s="398">
        <v>23.606802860999998</v>
      </c>
      <c r="BQ8" s="398">
        <v>4.2537749399999996</v>
      </c>
      <c r="BR8" s="398">
        <v>9.7248068352000008</v>
      </c>
      <c r="BS8" s="398">
        <v>71.634228105999995</v>
      </c>
      <c r="BT8" s="398">
        <v>341.54894499</v>
      </c>
      <c r="BU8" s="398">
        <v>618.09800989999997</v>
      </c>
      <c r="BV8" s="398">
        <v>897.62245651000001</v>
      </c>
    </row>
    <row r="9" spans="1:74" ht="11.1" customHeight="1" x14ac:dyDescent="0.2">
      <c r="A9" s="6" t="s">
        <v>45</v>
      </c>
      <c r="B9" s="889" t="s">
        <v>1031</v>
      </c>
      <c r="C9" s="427">
        <v>1051.3233210999999</v>
      </c>
      <c r="D9" s="427">
        <v>1001.6053726</v>
      </c>
      <c r="E9" s="427">
        <v>733.51830493</v>
      </c>
      <c r="F9" s="427">
        <v>566.12934569000004</v>
      </c>
      <c r="G9" s="427">
        <v>256.36267660999999</v>
      </c>
      <c r="H9" s="427">
        <v>22.446345918999999</v>
      </c>
      <c r="I9" s="427">
        <v>0.71091821838000002</v>
      </c>
      <c r="J9" s="427">
        <v>13.203157674</v>
      </c>
      <c r="K9" s="427">
        <v>111.43596565999999</v>
      </c>
      <c r="L9" s="427">
        <v>464.32845329000003</v>
      </c>
      <c r="M9" s="427">
        <v>599.03717386000005</v>
      </c>
      <c r="N9" s="427">
        <v>1034.9155956</v>
      </c>
      <c r="O9" s="427">
        <v>1146.5894567</v>
      </c>
      <c r="P9" s="427">
        <v>1248.6708587999999</v>
      </c>
      <c r="Q9" s="427">
        <v>689.88724950999995</v>
      </c>
      <c r="R9" s="427">
        <v>448.18288357</v>
      </c>
      <c r="S9" s="427">
        <v>243.03244993999999</v>
      </c>
      <c r="T9" s="427">
        <v>14.459045795</v>
      </c>
      <c r="U9" s="427">
        <v>6.6672459223000002</v>
      </c>
      <c r="V9" s="427">
        <v>5.2777234602999998</v>
      </c>
      <c r="W9" s="427">
        <v>57.300315513999998</v>
      </c>
      <c r="X9" s="427">
        <v>227.07620548</v>
      </c>
      <c r="Y9" s="427">
        <v>780.13006084999995</v>
      </c>
      <c r="Z9" s="427">
        <v>879.88806352999995</v>
      </c>
      <c r="AA9" s="427">
        <v>1391.4270125999999</v>
      </c>
      <c r="AB9" s="427">
        <v>1084.3804563000001</v>
      </c>
      <c r="AC9" s="427">
        <v>790.97928195999998</v>
      </c>
      <c r="AD9" s="427">
        <v>567.14694282999994</v>
      </c>
      <c r="AE9" s="427">
        <v>159.43668163000001</v>
      </c>
      <c r="AF9" s="427">
        <v>26.037106503</v>
      </c>
      <c r="AG9" s="427">
        <v>3.4256341402000001</v>
      </c>
      <c r="AH9" s="427">
        <v>13.614404492</v>
      </c>
      <c r="AI9" s="427">
        <v>82.050526809000004</v>
      </c>
      <c r="AJ9" s="427">
        <v>425.39340023</v>
      </c>
      <c r="AK9" s="427">
        <v>694.64273044000004</v>
      </c>
      <c r="AL9" s="427">
        <v>1105.3848055000001</v>
      </c>
      <c r="AM9" s="427">
        <v>996.84985435999999</v>
      </c>
      <c r="AN9" s="427">
        <v>880.55716316999997</v>
      </c>
      <c r="AO9" s="427">
        <v>849.15999816999999</v>
      </c>
      <c r="AP9" s="427">
        <v>441.45252124000001</v>
      </c>
      <c r="AQ9" s="427">
        <v>215.16716314000001</v>
      </c>
      <c r="AR9" s="427">
        <v>43.36877965</v>
      </c>
      <c r="AS9" s="427">
        <v>6.5958366069999999</v>
      </c>
      <c r="AT9" s="427">
        <v>21.29589773</v>
      </c>
      <c r="AU9" s="427">
        <v>67.313344856000001</v>
      </c>
      <c r="AV9" s="427">
        <v>338.27241377000001</v>
      </c>
      <c r="AW9" s="427">
        <v>735.71005897999999</v>
      </c>
      <c r="AX9" s="427">
        <v>825.31553282000004</v>
      </c>
      <c r="AY9" s="427">
        <v>1191.8082565</v>
      </c>
      <c r="AZ9" s="427">
        <v>774.65190264</v>
      </c>
      <c r="BA9" s="427">
        <v>689.07289692999996</v>
      </c>
      <c r="BB9" s="427">
        <v>393.04923187000003</v>
      </c>
      <c r="BC9" s="427">
        <v>134.61701314999999</v>
      </c>
      <c r="BD9" s="695">
        <v>19.599938679000001</v>
      </c>
      <c r="BE9" s="695">
        <v>7.1069395369999997</v>
      </c>
      <c r="BF9" s="695">
        <v>13.021280644000001</v>
      </c>
      <c r="BG9" s="695">
        <v>67.653133092000004</v>
      </c>
      <c r="BH9" s="398">
        <v>360.36286488000002</v>
      </c>
      <c r="BI9" s="398">
        <v>712.61195328999997</v>
      </c>
      <c r="BJ9" s="398">
        <v>1040.4165283</v>
      </c>
      <c r="BK9" s="398">
        <v>1195.0345423000001</v>
      </c>
      <c r="BL9" s="398">
        <v>993.13551924000001</v>
      </c>
      <c r="BM9" s="398">
        <v>813.47934354999995</v>
      </c>
      <c r="BN9" s="398">
        <v>461.13136316999999</v>
      </c>
      <c r="BO9" s="398">
        <v>205.80313529</v>
      </c>
      <c r="BP9" s="398">
        <v>34.170103120999997</v>
      </c>
      <c r="BQ9" s="398">
        <v>8.3946760749999996</v>
      </c>
      <c r="BR9" s="398">
        <v>19.288469644999999</v>
      </c>
      <c r="BS9" s="398">
        <v>92.725082506000007</v>
      </c>
      <c r="BT9" s="398">
        <v>380.61466887</v>
      </c>
      <c r="BU9" s="398">
        <v>710.87055209000005</v>
      </c>
      <c r="BV9" s="398">
        <v>1037.8895596</v>
      </c>
    </row>
    <row r="10" spans="1:74" ht="11.1" customHeight="1" x14ac:dyDescent="0.2">
      <c r="A10" s="6" t="s">
        <v>46</v>
      </c>
      <c r="B10" s="889" t="s">
        <v>1032</v>
      </c>
      <c r="C10" s="427">
        <v>1224.9018519000001</v>
      </c>
      <c r="D10" s="427">
        <v>1071.0960786000001</v>
      </c>
      <c r="E10" s="427">
        <v>745.11544862999995</v>
      </c>
      <c r="F10" s="427">
        <v>532.87825363000002</v>
      </c>
      <c r="G10" s="427">
        <v>245.90322272</v>
      </c>
      <c r="H10" s="427">
        <v>20.881568912999999</v>
      </c>
      <c r="I10" s="427">
        <v>5.8485439827999999</v>
      </c>
      <c r="J10" s="427">
        <v>18.315992832999999</v>
      </c>
      <c r="K10" s="427">
        <v>142.87825705</v>
      </c>
      <c r="L10" s="427">
        <v>556.30720716999997</v>
      </c>
      <c r="M10" s="427">
        <v>664.03974761999996</v>
      </c>
      <c r="N10" s="427">
        <v>1097.8312192999999</v>
      </c>
      <c r="O10" s="427">
        <v>1180.5906582</v>
      </c>
      <c r="P10" s="427">
        <v>1375.470227</v>
      </c>
      <c r="Q10" s="427">
        <v>672.71562667000001</v>
      </c>
      <c r="R10" s="427">
        <v>478.12653501</v>
      </c>
      <c r="S10" s="427">
        <v>225.35851156999999</v>
      </c>
      <c r="T10" s="427">
        <v>13.861752726000001</v>
      </c>
      <c r="U10" s="427">
        <v>8.0376529556000005</v>
      </c>
      <c r="V10" s="427">
        <v>11.587380506000001</v>
      </c>
      <c r="W10" s="427">
        <v>67.846260490999995</v>
      </c>
      <c r="X10" s="427">
        <v>295.41914229999998</v>
      </c>
      <c r="Y10" s="427">
        <v>737.60317382999995</v>
      </c>
      <c r="Z10" s="427">
        <v>994.55494104000002</v>
      </c>
      <c r="AA10" s="427">
        <v>1441.9756434999999</v>
      </c>
      <c r="AB10" s="427">
        <v>1194.1732147</v>
      </c>
      <c r="AC10" s="427">
        <v>847.29932485999996</v>
      </c>
      <c r="AD10" s="427">
        <v>577.54203514000005</v>
      </c>
      <c r="AE10" s="427">
        <v>184.62231029</v>
      </c>
      <c r="AF10" s="427">
        <v>29.588797019000001</v>
      </c>
      <c r="AG10" s="427">
        <v>9.1540829515999995</v>
      </c>
      <c r="AH10" s="427">
        <v>18.210174415000001</v>
      </c>
      <c r="AI10" s="427">
        <v>83.933587075999995</v>
      </c>
      <c r="AJ10" s="427">
        <v>404.96444272000002</v>
      </c>
      <c r="AK10" s="427">
        <v>825.08986281</v>
      </c>
      <c r="AL10" s="427">
        <v>1288.8282085999999</v>
      </c>
      <c r="AM10" s="427">
        <v>1183.6913729</v>
      </c>
      <c r="AN10" s="427">
        <v>1030.9891485999999</v>
      </c>
      <c r="AO10" s="427">
        <v>956.04569758000002</v>
      </c>
      <c r="AP10" s="427">
        <v>488.92425563</v>
      </c>
      <c r="AQ10" s="427">
        <v>145.65265036</v>
      </c>
      <c r="AR10" s="427">
        <v>22.714635557000001</v>
      </c>
      <c r="AS10" s="427">
        <v>17.291104474000001</v>
      </c>
      <c r="AT10" s="427">
        <v>17.105815633999999</v>
      </c>
      <c r="AU10" s="427">
        <v>58.688886001999997</v>
      </c>
      <c r="AV10" s="427">
        <v>361.23753095000001</v>
      </c>
      <c r="AW10" s="427">
        <v>745.82540957000003</v>
      </c>
      <c r="AX10" s="427">
        <v>903.81689423</v>
      </c>
      <c r="AY10" s="427">
        <v>1339.6008288999999</v>
      </c>
      <c r="AZ10" s="427">
        <v>759.89323204000004</v>
      </c>
      <c r="BA10" s="427">
        <v>737.95706323000002</v>
      </c>
      <c r="BB10" s="427">
        <v>398.40154304999999</v>
      </c>
      <c r="BC10" s="427">
        <v>164.60792266999999</v>
      </c>
      <c r="BD10" s="695">
        <v>35.461503342999997</v>
      </c>
      <c r="BE10" s="695">
        <v>12.178315657000001</v>
      </c>
      <c r="BF10" s="695">
        <v>21.718847008000001</v>
      </c>
      <c r="BG10" s="695">
        <v>64.211607587000003</v>
      </c>
      <c r="BH10" s="398">
        <v>372.78749761</v>
      </c>
      <c r="BI10" s="398">
        <v>786.50369421000005</v>
      </c>
      <c r="BJ10" s="398">
        <v>1156.1563306</v>
      </c>
      <c r="BK10" s="398">
        <v>1297.2844342999999</v>
      </c>
      <c r="BL10" s="398">
        <v>1049.5511578000001</v>
      </c>
      <c r="BM10" s="398">
        <v>824.81159966999996</v>
      </c>
      <c r="BN10" s="398">
        <v>461.33542175999997</v>
      </c>
      <c r="BO10" s="398">
        <v>202.60088249</v>
      </c>
      <c r="BP10" s="398">
        <v>42.238963681000001</v>
      </c>
      <c r="BQ10" s="398">
        <v>14.426178177000001</v>
      </c>
      <c r="BR10" s="398">
        <v>25.249513133000001</v>
      </c>
      <c r="BS10" s="398">
        <v>114.1798891</v>
      </c>
      <c r="BT10" s="398">
        <v>411.27903763</v>
      </c>
      <c r="BU10" s="398">
        <v>785.74465481000004</v>
      </c>
      <c r="BV10" s="398">
        <v>1154.9631357999999</v>
      </c>
    </row>
    <row r="11" spans="1:74" ht="11.1" customHeight="1" x14ac:dyDescent="0.2">
      <c r="A11" s="6" t="s">
        <v>193</v>
      </c>
      <c r="B11" s="889" t="s">
        <v>1092</v>
      </c>
      <c r="C11" s="427">
        <v>482.70153821000002</v>
      </c>
      <c r="D11" s="427">
        <v>397.51166554999998</v>
      </c>
      <c r="E11" s="427">
        <v>231.96480549</v>
      </c>
      <c r="F11" s="427">
        <v>177.7116206</v>
      </c>
      <c r="G11" s="427">
        <v>74.314558439999999</v>
      </c>
      <c r="H11" s="427">
        <v>1.7384405403000001</v>
      </c>
      <c r="I11" s="427">
        <v>1E-10</v>
      </c>
      <c r="J11" s="427">
        <v>5.4020233366000002E-2</v>
      </c>
      <c r="K11" s="427">
        <v>17.085182694</v>
      </c>
      <c r="L11" s="427">
        <v>96.519837534999994</v>
      </c>
      <c r="M11" s="427">
        <v>227.04413097</v>
      </c>
      <c r="N11" s="427">
        <v>556.70732238999994</v>
      </c>
      <c r="O11" s="427">
        <v>578.64354257000002</v>
      </c>
      <c r="P11" s="427">
        <v>484.56288566000001</v>
      </c>
      <c r="Q11" s="427">
        <v>283.24543870999997</v>
      </c>
      <c r="R11" s="427">
        <v>153.66372398999999</v>
      </c>
      <c r="S11" s="427">
        <v>56.477456748000002</v>
      </c>
      <c r="T11" s="427">
        <v>1.1237760080999999</v>
      </c>
      <c r="U11" s="427">
        <v>5.3417047749000003E-2</v>
      </c>
      <c r="V11" s="427">
        <v>2.6670443310999999E-2</v>
      </c>
      <c r="W11" s="427">
        <v>10.162156752</v>
      </c>
      <c r="X11" s="427">
        <v>69.664841640999995</v>
      </c>
      <c r="Y11" s="427">
        <v>377.71592988999998</v>
      </c>
      <c r="Z11" s="427">
        <v>350.70273836000001</v>
      </c>
      <c r="AA11" s="427">
        <v>644.47559729</v>
      </c>
      <c r="AB11" s="427">
        <v>411.88714298999997</v>
      </c>
      <c r="AC11" s="427">
        <v>285.91469734999998</v>
      </c>
      <c r="AD11" s="427">
        <v>156.41396365</v>
      </c>
      <c r="AE11" s="427">
        <v>30.902558474999999</v>
      </c>
      <c r="AF11" s="427">
        <v>0.94114973789</v>
      </c>
      <c r="AG11" s="427">
        <v>2.6236689242999999E-2</v>
      </c>
      <c r="AH11" s="427">
        <v>5.2408107699999998E-2</v>
      </c>
      <c r="AI11" s="427">
        <v>12.712600610999999</v>
      </c>
      <c r="AJ11" s="427">
        <v>176.58104170999999</v>
      </c>
      <c r="AK11" s="427">
        <v>267.38257207999999</v>
      </c>
      <c r="AL11" s="427">
        <v>536.08286201999999</v>
      </c>
      <c r="AM11" s="427">
        <v>450.18965523000003</v>
      </c>
      <c r="AN11" s="427">
        <v>307.76830840000002</v>
      </c>
      <c r="AO11" s="427">
        <v>302.90382226000003</v>
      </c>
      <c r="AP11" s="427">
        <v>116.80312354</v>
      </c>
      <c r="AQ11" s="427">
        <v>65.312422444999996</v>
      </c>
      <c r="AR11" s="427">
        <v>8.6019929744999999</v>
      </c>
      <c r="AS11" s="427">
        <v>2.5888256209E-2</v>
      </c>
      <c r="AT11" s="427">
        <v>0.15515577480000001</v>
      </c>
      <c r="AU11" s="427">
        <v>9.5931606317</v>
      </c>
      <c r="AV11" s="427">
        <v>110.73583322</v>
      </c>
      <c r="AW11" s="427">
        <v>325.96512970999999</v>
      </c>
      <c r="AX11" s="427">
        <v>453.67568403000001</v>
      </c>
      <c r="AY11" s="427">
        <v>576.06664466999996</v>
      </c>
      <c r="AZ11" s="427">
        <v>405.22671857</v>
      </c>
      <c r="BA11" s="427">
        <v>271.77270134999998</v>
      </c>
      <c r="BB11" s="427">
        <v>111.83879903</v>
      </c>
      <c r="BC11" s="427">
        <v>24.476961423999999</v>
      </c>
      <c r="BD11" s="695">
        <v>0.59218682740999995</v>
      </c>
      <c r="BE11" s="695">
        <v>2.5507423370999999E-2</v>
      </c>
      <c r="BF11" s="695">
        <v>5.0946825156999997E-2</v>
      </c>
      <c r="BG11" s="695">
        <v>7.6355903409000003</v>
      </c>
      <c r="BH11" s="398">
        <v>108.90608811</v>
      </c>
      <c r="BI11" s="398">
        <v>298.20622838999998</v>
      </c>
      <c r="BJ11" s="398">
        <v>465.29061329000001</v>
      </c>
      <c r="BK11" s="398">
        <v>536.02811012999996</v>
      </c>
      <c r="BL11" s="398">
        <v>418.49647222999999</v>
      </c>
      <c r="BM11" s="398">
        <v>317.57944794999997</v>
      </c>
      <c r="BN11" s="398">
        <v>133.70766305000001</v>
      </c>
      <c r="BO11" s="398">
        <v>42.106350853999999</v>
      </c>
      <c r="BP11" s="398">
        <v>2.0047754111999998</v>
      </c>
      <c r="BQ11" s="398">
        <v>9.4209163047E-2</v>
      </c>
      <c r="BR11" s="398">
        <v>0.36296887193999999</v>
      </c>
      <c r="BS11" s="398">
        <v>11.931617252000001</v>
      </c>
      <c r="BT11" s="398">
        <v>118.57122843000001</v>
      </c>
      <c r="BU11" s="398">
        <v>295.71494925000002</v>
      </c>
      <c r="BV11" s="398">
        <v>461.46802667999998</v>
      </c>
    </row>
    <row r="12" spans="1:74" ht="11.1" customHeight="1" x14ac:dyDescent="0.2">
      <c r="A12" s="6" t="s">
        <v>47</v>
      </c>
      <c r="B12" s="889" t="s">
        <v>1034</v>
      </c>
      <c r="C12" s="427">
        <v>634.70356074999995</v>
      </c>
      <c r="D12" s="427">
        <v>553.83359602999997</v>
      </c>
      <c r="E12" s="427">
        <v>293.46867456000001</v>
      </c>
      <c r="F12" s="427">
        <v>247.84089427999999</v>
      </c>
      <c r="G12" s="427">
        <v>86.353977314000005</v>
      </c>
      <c r="H12" s="427">
        <v>2.6942681867</v>
      </c>
      <c r="I12" s="427">
        <v>1E-10</v>
      </c>
      <c r="J12" s="427">
        <v>1E-10</v>
      </c>
      <c r="K12" s="427">
        <v>19.959917004000001</v>
      </c>
      <c r="L12" s="427">
        <v>154.69882989999999</v>
      </c>
      <c r="M12" s="427">
        <v>344.57716076000003</v>
      </c>
      <c r="N12" s="427">
        <v>725.67203819999997</v>
      </c>
      <c r="O12" s="427">
        <v>737.73012720999998</v>
      </c>
      <c r="P12" s="427">
        <v>715.89944057000002</v>
      </c>
      <c r="Q12" s="427">
        <v>338.41729542000002</v>
      </c>
      <c r="R12" s="427">
        <v>231.06305125</v>
      </c>
      <c r="S12" s="427">
        <v>82.798963396000005</v>
      </c>
      <c r="T12" s="427">
        <v>0.92575261323000002</v>
      </c>
      <c r="U12" s="427">
        <v>1E-10</v>
      </c>
      <c r="V12" s="427">
        <v>1E-10</v>
      </c>
      <c r="W12" s="427">
        <v>19.680059015000001</v>
      </c>
      <c r="X12" s="427">
        <v>103.68462288000001</v>
      </c>
      <c r="Y12" s="427">
        <v>522.07290633000002</v>
      </c>
      <c r="Z12" s="427">
        <v>413.96229719000002</v>
      </c>
      <c r="AA12" s="427">
        <v>846.78897895</v>
      </c>
      <c r="AB12" s="427">
        <v>590.97886229999995</v>
      </c>
      <c r="AC12" s="427">
        <v>387.53855694999999</v>
      </c>
      <c r="AD12" s="427">
        <v>217.02470965000001</v>
      </c>
      <c r="AE12" s="427">
        <v>31.839521882</v>
      </c>
      <c r="AF12" s="427">
        <v>0.69125805808999996</v>
      </c>
      <c r="AG12" s="427">
        <v>1E-10</v>
      </c>
      <c r="AH12" s="427">
        <v>1E-10</v>
      </c>
      <c r="AI12" s="427">
        <v>22.604944401000001</v>
      </c>
      <c r="AJ12" s="427">
        <v>240.31627811999999</v>
      </c>
      <c r="AK12" s="427">
        <v>428.97923157000002</v>
      </c>
      <c r="AL12" s="427">
        <v>670.95365834999996</v>
      </c>
      <c r="AM12" s="427">
        <v>577.71188692999999</v>
      </c>
      <c r="AN12" s="427">
        <v>414.35321372999999</v>
      </c>
      <c r="AO12" s="427">
        <v>398.83137008</v>
      </c>
      <c r="AP12" s="427">
        <v>187.83087893000001</v>
      </c>
      <c r="AQ12" s="427">
        <v>62.217509659999997</v>
      </c>
      <c r="AR12" s="427">
        <v>6.9317006290999998</v>
      </c>
      <c r="AS12" s="427">
        <v>1E-10</v>
      </c>
      <c r="AT12" s="427">
        <v>1E-10</v>
      </c>
      <c r="AU12" s="427">
        <v>13.511285538999999</v>
      </c>
      <c r="AV12" s="427">
        <v>146.02651495999999</v>
      </c>
      <c r="AW12" s="427">
        <v>416.83555521</v>
      </c>
      <c r="AX12" s="427">
        <v>598.65479637999999</v>
      </c>
      <c r="AY12" s="427">
        <v>853.54051247999996</v>
      </c>
      <c r="AZ12" s="427">
        <v>449.61122783000002</v>
      </c>
      <c r="BA12" s="427">
        <v>357.50034650999999</v>
      </c>
      <c r="BB12" s="427">
        <v>137.78190308999999</v>
      </c>
      <c r="BC12" s="427">
        <v>28.183262544000002</v>
      </c>
      <c r="BD12" s="695">
        <v>0.22912376375999999</v>
      </c>
      <c r="BE12" s="695">
        <v>1E-10</v>
      </c>
      <c r="BF12" s="695">
        <v>1E-10</v>
      </c>
      <c r="BG12" s="695">
        <v>12.329670653999999</v>
      </c>
      <c r="BH12" s="398">
        <v>152.97709520000001</v>
      </c>
      <c r="BI12" s="398">
        <v>421.40549557999998</v>
      </c>
      <c r="BJ12" s="398">
        <v>639.59439331999999</v>
      </c>
      <c r="BK12" s="398">
        <v>722.34205522000002</v>
      </c>
      <c r="BL12" s="398">
        <v>552.44927913000004</v>
      </c>
      <c r="BM12" s="398">
        <v>410.73477283</v>
      </c>
      <c r="BN12" s="398">
        <v>176.38902483999999</v>
      </c>
      <c r="BO12" s="398">
        <v>53.873683366000002</v>
      </c>
      <c r="BP12" s="398">
        <v>2.1797111304999999</v>
      </c>
      <c r="BQ12" s="398">
        <v>0</v>
      </c>
      <c r="BR12" s="398">
        <v>0.21426094037999999</v>
      </c>
      <c r="BS12" s="398">
        <v>18.961151966999999</v>
      </c>
      <c r="BT12" s="398">
        <v>166.55614654999999</v>
      </c>
      <c r="BU12" s="398">
        <v>419.77745441000002</v>
      </c>
      <c r="BV12" s="398">
        <v>637.07130715000005</v>
      </c>
    </row>
    <row r="13" spans="1:74" ht="11.1" customHeight="1" x14ac:dyDescent="0.2">
      <c r="A13" s="6" t="s">
        <v>48</v>
      </c>
      <c r="B13" s="889" t="s">
        <v>1035</v>
      </c>
      <c r="C13" s="427">
        <v>429.23159300999998</v>
      </c>
      <c r="D13" s="427">
        <v>401.23064728999998</v>
      </c>
      <c r="E13" s="427">
        <v>138.07312067999999</v>
      </c>
      <c r="F13" s="427">
        <v>88.280471719000005</v>
      </c>
      <c r="G13" s="427">
        <v>12.749358926999999</v>
      </c>
      <c r="H13" s="427">
        <v>7.3734895297999994E-2</v>
      </c>
      <c r="I13" s="427">
        <v>1E-10</v>
      </c>
      <c r="J13" s="427">
        <v>0.24439559490000001</v>
      </c>
      <c r="K13" s="427">
        <v>7.5145871854999999</v>
      </c>
      <c r="L13" s="427">
        <v>83.416698909000004</v>
      </c>
      <c r="M13" s="427">
        <v>175.04549159000001</v>
      </c>
      <c r="N13" s="427">
        <v>476.28699280000001</v>
      </c>
      <c r="O13" s="427">
        <v>514.79363864000004</v>
      </c>
      <c r="P13" s="427">
        <v>580.12223784000003</v>
      </c>
      <c r="Q13" s="427">
        <v>199.94205805999999</v>
      </c>
      <c r="R13" s="427">
        <v>102.31886156</v>
      </c>
      <c r="S13" s="427">
        <v>18.141527</v>
      </c>
      <c r="T13" s="427">
        <v>7.3463738636000003E-2</v>
      </c>
      <c r="U13" s="427">
        <v>1E-10</v>
      </c>
      <c r="V13" s="427">
        <v>1E-10</v>
      </c>
      <c r="W13" s="427">
        <v>1.1673717824000001</v>
      </c>
      <c r="X13" s="427">
        <v>31.960703686999999</v>
      </c>
      <c r="Y13" s="427">
        <v>258.07646696</v>
      </c>
      <c r="Z13" s="427">
        <v>204.59756045</v>
      </c>
      <c r="AA13" s="427">
        <v>578.06206269999996</v>
      </c>
      <c r="AB13" s="427">
        <v>498.32938044999997</v>
      </c>
      <c r="AC13" s="427">
        <v>262.59877452000001</v>
      </c>
      <c r="AD13" s="427">
        <v>51.994966374999997</v>
      </c>
      <c r="AE13" s="427">
        <v>3.8519884523000001</v>
      </c>
      <c r="AF13" s="427">
        <v>1E-10</v>
      </c>
      <c r="AG13" s="427">
        <v>1E-10</v>
      </c>
      <c r="AH13" s="427">
        <v>7.2978675270999993E-2</v>
      </c>
      <c r="AI13" s="427">
        <v>1.6689889339999999</v>
      </c>
      <c r="AJ13" s="427">
        <v>66.241146071000003</v>
      </c>
      <c r="AK13" s="427">
        <v>298.20920704999997</v>
      </c>
      <c r="AL13" s="427">
        <v>438.72997717999999</v>
      </c>
      <c r="AM13" s="427">
        <v>401.87262535000002</v>
      </c>
      <c r="AN13" s="427">
        <v>330.10029700000001</v>
      </c>
      <c r="AO13" s="427">
        <v>199.93537714999999</v>
      </c>
      <c r="AP13" s="427">
        <v>86.069052675999998</v>
      </c>
      <c r="AQ13" s="427">
        <v>5.7364441559000001</v>
      </c>
      <c r="AR13" s="427">
        <v>7.2667217406999995E-2</v>
      </c>
      <c r="AS13" s="427">
        <v>1E-10</v>
      </c>
      <c r="AT13" s="427">
        <v>1E-10</v>
      </c>
      <c r="AU13" s="427">
        <v>1.1793950926000001</v>
      </c>
      <c r="AV13" s="427">
        <v>47.186929079000002</v>
      </c>
      <c r="AW13" s="427">
        <v>254.68372436000001</v>
      </c>
      <c r="AX13" s="427">
        <v>391.37090451</v>
      </c>
      <c r="AY13" s="427">
        <v>635.94878804999996</v>
      </c>
      <c r="AZ13" s="427">
        <v>256.40569928999997</v>
      </c>
      <c r="BA13" s="427">
        <v>185.17803337999999</v>
      </c>
      <c r="BB13" s="427">
        <v>45.869477388</v>
      </c>
      <c r="BC13" s="427">
        <v>3.3116700573000002</v>
      </c>
      <c r="BD13" s="695">
        <v>1E-10</v>
      </c>
      <c r="BE13" s="695">
        <v>1E-10</v>
      </c>
      <c r="BF13" s="695">
        <v>1E-10</v>
      </c>
      <c r="BG13" s="695">
        <v>2.2963234286</v>
      </c>
      <c r="BH13" s="398">
        <v>47.690013712000002</v>
      </c>
      <c r="BI13" s="398">
        <v>252.07225331999999</v>
      </c>
      <c r="BJ13" s="398">
        <v>453.56042717000003</v>
      </c>
      <c r="BK13" s="398">
        <v>507.08763851999998</v>
      </c>
      <c r="BL13" s="398">
        <v>357.76135685000003</v>
      </c>
      <c r="BM13" s="398">
        <v>229.12141296999999</v>
      </c>
      <c r="BN13" s="398">
        <v>74.516281241000002</v>
      </c>
      <c r="BO13" s="398">
        <v>10.099043469</v>
      </c>
      <c r="BP13" s="398">
        <v>0.22792127395</v>
      </c>
      <c r="BQ13" s="398">
        <v>0</v>
      </c>
      <c r="BR13" s="398">
        <v>0.22763371898000001</v>
      </c>
      <c r="BS13" s="398">
        <v>4.6550150912000001</v>
      </c>
      <c r="BT13" s="398">
        <v>60.752210859000002</v>
      </c>
      <c r="BU13" s="398">
        <v>251.05168727</v>
      </c>
      <c r="BV13" s="398">
        <v>451.84652483000002</v>
      </c>
    </row>
    <row r="14" spans="1:74" ht="11.1" customHeight="1" x14ac:dyDescent="0.2">
      <c r="A14" s="6" t="s">
        <v>49</v>
      </c>
      <c r="B14" s="889" t="s">
        <v>1036</v>
      </c>
      <c r="C14" s="427">
        <v>849.86843716999999</v>
      </c>
      <c r="D14" s="427">
        <v>763.50155924000001</v>
      </c>
      <c r="E14" s="427">
        <v>598.90899804000003</v>
      </c>
      <c r="F14" s="427">
        <v>413.10294268000001</v>
      </c>
      <c r="G14" s="427">
        <v>185.16714662000001</v>
      </c>
      <c r="H14" s="427">
        <v>73.422254625999997</v>
      </c>
      <c r="I14" s="427">
        <v>14.088972489</v>
      </c>
      <c r="J14" s="427">
        <v>9.0130558199999999</v>
      </c>
      <c r="K14" s="427">
        <v>103.06235484</v>
      </c>
      <c r="L14" s="427">
        <v>324.98759025999999</v>
      </c>
      <c r="M14" s="427">
        <v>564.30768667999996</v>
      </c>
      <c r="N14" s="427">
        <v>884.71535497000002</v>
      </c>
      <c r="O14" s="427">
        <v>874.73325009999996</v>
      </c>
      <c r="P14" s="427">
        <v>780.18451898000001</v>
      </c>
      <c r="Q14" s="427">
        <v>643.11415610999995</v>
      </c>
      <c r="R14" s="427">
        <v>404.01542726999998</v>
      </c>
      <c r="S14" s="427">
        <v>220.52137085000001</v>
      </c>
      <c r="T14" s="427">
        <v>34.541976519000002</v>
      </c>
      <c r="U14" s="427">
        <v>4.5647804466000004</v>
      </c>
      <c r="V14" s="427">
        <v>22.887531648</v>
      </c>
      <c r="W14" s="427">
        <v>81.909173831999993</v>
      </c>
      <c r="X14" s="427">
        <v>343.97710168999998</v>
      </c>
      <c r="Y14" s="427">
        <v>491.0416366</v>
      </c>
      <c r="Z14" s="427">
        <v>792.29843798000002</v>
      </c>
      <c r="AA14" s="427">
        <v>887.66739307</v>
      </c>
      <c r="AB14" s="427">
        <v>805.92312962000005</v>
      </c>
      <c r="AC14" s="427">
        <v>608.27953510999998</v>
      </c>
      <c r="AD14" s="427">
        <v>422.09154883000002</v>
      </c>
      <c r="AE14" s="427">
        <v>240.36688358999999</v>
      </c>
      <c r="AF14" s="427">
        <v>68.960046937000001</v>
      </c>
      <c r="AG14" s="427">
        <v>6.8318715992000003</v>
      </c>
      <c r="AH14" s="427">
        <v>11.415231248</v>
      </c>
      <c r="AI14" s="427">
        <v>65.734549888999993</v>
      </c>
      <c r="AJ14" s="427">
        <v>311.17716283999999</v>
      </c>
      <c r="AK14" s="427">
        <v>769.84512694</v>
      </c>
      <c r="AL14" s="427">
        <v>926.33506401</v>
      </c>
      <c r="AM14" s="427">
        <v>965.32643215999997</v>
      </c>
      <c r="AN14" s="427">
        <v>829.15389024000001</v>
      </c>
      <c r="AO14" s="427">
        <v>776.38470079000001</v>
      </c>
      <c r="AP14" s="427">
        <v>448.22985498999998</v>
      </c>
      <c r="AQ14" s="427">
        <v>183.20579309999999</v>
      </c>
      <c r="AR14" s="427">
        <v>101.25080991</v>
      </c>
      <c r="AS14" s="427">
        <v>10.537419250999999</v>
      </c>
      <c r="AT14" s="427">
        <v>18.503387626999999</v>
      </c>
      <c r="AU14" s="427">
        <v>98.186963231999997</v>
      </c>
      <c r="AV14" s="427">
        <v>319.64527831999999</v>
      </c>
      <c r="AW14" s="427">
        <v>577.95672768999998</v>
      </c>
      <c r="AX14" s="427">
        <v>772.62079245999996</v>
      </c>
      <c r="AY14" s="427">
        <v>919.87355761000003</v>
      </c>
      <c r="AZ14" s="427">
        <v>674.88351841999997</v>
      </c>
      <c r="BA14" s="427">
        <v>637.74848185999997</v>
      </c>
      <c r="BB14" s="427">
        <v>390.39339940000002</v>
      </c>
      <c r="BC14" s="427">
        <v>254.47422939</v>
      </c>
      <c r="BD14" s="695">
        <v>46.183982551</v>
      </c>
      <c r="BE14" s="695">
        <v>10.360699793</v>
      </c>
      <c r="BF14" s="695">
        <v>18.353794391000001</v>
      </c>
      <c r="BG14" s="695">
        <v>54.329575794999997</v>
      </c>
      <c r="BH14" s="398">
        <v>281.64814367999998</v>
      </c>
      <c r="BI14" s="398">
        <v>618.10715803000005</v>
      </c>
      <c r="BJ14" s="398">
        <v>884.04333530999997</v>
      </c>
      <c r="BK14" s="398">
        <v>871.58734534999996</v>
      </c>
      <c r="BL14" s="398">
        <v>711.02823687</v>
      </c>
      <c r="BM14" s="398">
        <v>586.14178555000001</v>
      </c>
      <c r="BN14" s="398">
        <v>407.73672296000001</v>
      </c>
      <c r="BO14" s="398">
        <v>223.33328055000001</v>
      </c>
      <c r="BP14" s="398">
        <v>79.953130297000001</v>
      </c>
      <c r="BQ14" s="398">
        <v>15.783334901</v>
      </c>
      <c r="BR14" s="398">
        <v>24.174024244000002</v>
      </c>
      <c r="BS14" s="398">
        <v>113.75083807999999</v>
      </c>
      <c r="BT14" s="398">
        <v>341.10813682000003</v>
      </c>
      <c r="BU14" s="398">
        <v>617.41118756000003</v>
      </c>
      <c r="BV14" s="398">
        <v>882.98317573999998</v>
      </c>
    </row>
    <row r="15" spans="1:74" ht="11.1" customHeight="1" x14ac:dyDescent="0.2">
      <c r="A15" s="6" t="s">
        <v>50</v>
      </c>
      <c r="B15" s="889" t="s">
        <v>1039</v>
      </c>
      <c r="C15" s="427">
        <v>564.51249987000006</v>
      </c>
      <c r="D15" s="427">
        <v>447.13012146</v>
      </c>
      <c r="E15" s="427">
        <v>526.38054297999997</v>
      </c>
      <c r="F15" s="427">
        <v>309.26119505999998</v>
      </c>
      <c r="G15" s="427">
        <v>147.81627544</v>
      </c>
      <c r="H15" s="427">
        <v>69.835870928000006</v>
      </c>
      <c r="I15" s="427">
        <v>18.917855329999998</v>
      </c>
      <c r="J15" s="427">
        <v>15.608706829000001</v>
      </c>
      <c r="K15" s="427">
        <v>30.517828904999998</v>
      </c>
      <c r="L15" s="427">
        <v>133.20326818999999</v>
      </c>
      <c r="M15" s="427">
        <v>412.43706157000003</v>
      </c>
      <c r="N15" s="427">
        <v>543.13255246999995</v>
      </c>
      <c r="O15" s="427">
        <v>549.86444932999996</v>
      </c>
      <c r="P15" s="427">
        <v>493.08932069000002</v>
      </c>
      <c r="Q15" s="427">
        <v>524.47837497</v>
      </c>
      <c r="R15" s="427">
        <v>286.05310775999999</v>
      </c>
      <c r="S15" s="427">
        <v>174.59265149000001</v>
      </c>
      <c r="T15" s="427">
        <v>28.364384335</v>
      </c>
      <c r="U15" s="427">
        <v>10.479489945999999</v>
      </c>
      <c r="V15" s="427">
        <v>14.311644547</v>
      </c>
      <c r="W15" s="427">
        <v>52.667023065000002</v>
      </c>
      <c r="X15" s="427">
        <v>245.98839122999999</v>
      </c>
      <c r="Y15" s="427">
        <v>323.81332658999997</v>
      </c>
      <c r="Z15" s="427">
        <v>634.16648877</v>
      </c>
      <c r="AA15" s="427">
        <v>548.55735073000005</v>
      </c>
      <c r="AB15" s="427">
        <v>478.19217176000001</v>
      </c>
      <c r="AC15" s="427">
        <v>401.13982038</v>
      </c>
      <c r="AD15" s="427">
        <v>336.80609306999997</v>
      </c>
      <c r="AE15" s="427">
        <v>212.51287769000001</v>
      </c>
      <c r="AF15" s="427">
        <v>56.244782931000003</v>
      </c>
      <c r="AG15" s="427">
        <v>10.489978831</v>
      </c>
      <c r="AH15" s="427">
        <v>7.7220385621999998</v>
      </c>
      <c r="AI15" s="427">
        <v>30.853310659000002</v>
      </c>
      <c r="AJ15" s="427">
        <v>140.04334735</v>
      </c>
      <c r="AK15" s="427">
        <v>516.35322784000005</v>
      </c>
      <c r="AL15" s="427">
        <v>626.66298051000001</v>
      </c>
      <c r="AM15" s="427">
        <v>632.71348911999996</v>
      </c>
      <c r="AN15" s="427">
        <v>591.52318190000005</v>
      </c>
      <c r="AO15" s="427">
        <v>609.75595996000004</v>
      </c>
      <c r="AP15" s="427">
        <v>353.68774951</v>
      </c>
      <c r="AQ15" s="427">
        <v>193.71198437999999</v>
      </c>
      <c r="AR15" s="427">
        <v>106.2998333</v>
      </c>
      <c r="AS15" s="427">
        <v>11.201054979</v>
      </c>
      <c r="AT15" s="427">
        <v>9.6899890400000004</v>
      </c>
      <c r="AU15" s="427">
        <v>77.232795159999995</v>
      </c>
      <c r="AV15" s="427">
        <v>171.96340719</v>
      </c>
      <c r="AW15" s="427">
        <v>383.10303363999998</v>
      </c>
      <c r="AX15" s="427">
        <v>477.64479245000001</v>
      </c>
      <c r="AY15" s="427">
        <v>578.66067805</v>
      </c>
      <c r="AZ15" s="427">
        <v>502.75769752000002</v>
      </c>
      <c r="BA15" s="427">
        <v>494.78499842999997</v>
      </c>
      <c r="BB15" s="427">
        <v>349.08888365000001</v>
      </c>
      <c r="BC15" s="427">
        <v>207.78281090999999</v>
      </c>
      <c r="BD15" s="695">
        <v>56.405347681999999</v>
      </c>
      <c r="BE15" s="695">
        <v>7.2347270655000004</v>
      </c>
      <c r="BF15" s="695">
        <v>17.399963400000001</v>
      </c>
      <c r="BG15" s="695">
        <v>52.455044487999999</v>
      </c>
      <c r="BH15" s="398">
        <v>190.90448699999999</v>
      </c>
      <c r="BI15" s="398">
        <v>395.25100985</v>
      </c>
      <c r="BJ15" s="398">
        <v>568.75850362999995</v>
      </c>
      <c r="BK15" s="398">
        <v>547.24216023999998</v>
      </c>
      <c r="BL15" s="398">
        <v>465.23275122000001</v>
      </c>
      <c r="BM15" s="398">
        <v>429.12387746000002</v>
      </c>
      <c r="BN15" s="398">
        <v>319.51669571999997</v>
      </c>
      <c r="BO15" s="398">
        <v>187.62707936000001</v>
      </c>
      <c r="BP15" s="398">
        <v>75.847335702999999</v>
      </c>
      <c r="BQ15" s="398">
        <v>19.555966753</v>
      </c>
      <c r="BR15" s="398">
        <v>18.588159002000001</v>
      </c>
      <c r="BS15" s="398">
        <v>56.274406474000003</v>
      </c>
      <c r="BT15" s="398">
        <v>195.90342297000001</v>
      </c>
      <c r="BU15" s="398">
        <v>394.25188809000002</v>
      </c>
      <c r="BV15" s="398">
        <v>567.12772700000005</v>
      </c>
    </row>
    <row r="16" spans="1:74" ht="11.1" customHeight="1" x14ac:dyDescent="0.2">
      <c r="A16" s="6"/>
      <c r="B16" s="889"/>
      <c r="C16" s="427"/>
      <c r="D16" s="427"/>
      <c r="E16" s="427"/>
      <c r="F16" s="427"/>
      <c r="G16" s="427"/>
      <c r="H16" s="427"/>
      <c r="I16" s="427"/>
      <c r="J16" s="427"/>
      <c r="K16" s="427"/>
      <c r="L16" s="427"/>
      <c r="M16" s="427"/>
      <c r="N16" s="427"/>
      <c r="O16" s="427"/>
      <c r="P16" s="427"/>
      <c r="Q16" s="427"/>
      <c r="R16" s="427"/>
      <c r="S16" s="427"/>
      <c r="T16" s="427"/>
      <c r="U16" s="427"/>
      <c r="V16" s="427"/>
      <c r="W16" s="427"/>
      <c r="X16" s="427"/>
      <c r="Y16" s="427"/>
      <c r="Z16" s="427"/>
      <c r="AA16" s="427"/>
      <c r="AB16" s="427"/>
      <c r="AC16" s="427"/>
      <c r="AD16" s="427"/>
      <c r="AE16" s="427"/>
      <c r="AF16" s="427"/>
      <c r="AG16" s="427"/>
      <c r="AH16" s="427"/>
      <c r="AI16" s="427"/>
      <c r="AJ16" s="427"/>
      <c r="AK16" s="427"/>
      <c r="AL16" s="427"/>
      <c r="AM16" s="427"/>
      <c r="AN16" s="427"/>
      <c r="AO16" s="427"/>
      <c r="AP16" s="427"/>
      <c r="AQ16" s="427"/>
      <c r="AR16" s="427"/>
      <c r="AS16" s="427"/>
      <c r="AT16" s="427"/>
      <c r="AU16" s="427"/>
      <c r="AV16" s="427"/>
      <c r="AW16" s="427"/>
      <c r="AX16" s="427"/>
      <c r="AY16" s="427"/>
      <c r="AZ16" s="427"/>
      <c r="BA16" s="427"/>
      <c r="BB16" s="427"/>
      <c r="BC16" s="427"/>
      <c r="BD16" s="695"/>
      <c r="BE16" s="695"/>
      <c r="BF16" s="695"/>
      <c r="BG16" s="695"/>
      <c r="BH16" s="398"/>
      <c r="BI16" s="398"/>
      <c r="BJ16" s="398"/>
      <c r="BK16" s="398"/>
      <c r="BL16" s="398"/>
      <c r="BM16" s="398"/>
      <c r="BN16" s="398"/>
      <c r="BO16" s="398"/>
      <c r="BP16" s="398"/>
      <c r="BQ16" s="398"/>
      <c r="BR16" s="398"/>
      <c r="BS16" s="398"/>
      <c r="BT16" s="398"/>
      <c r="BU16" s="398"/>
      <c r="BV16" s="398"/>
    </row>
    <row r="17" spans="1:74" ht="11.1" customHeight="1" x14ac:dyDescent="0.2">
      <c r="A17" s="6"/>
      <c r="B17" s="98" t="s">
        <v>1450</v>
      </c>
      <c r="C17" s="582"/>
      <c r="D17" s="582"/>
      <c r="E17" s="582"/>
      <c r="F17" s="582"/>
      <c r="G17" s="582"/>
      <c r="H17" s="582"/>
      <c r="I17" s="582"/>
      <c r="J17" s="582"/>
      <c r="K17" s="582"/>
      <c r="L17" s="582"/>
      <c r="M17" s="582"/>
      <c r="N17" s="582"/>
      <c r="O17" s="582"/>
      <c r="P17" s="582"/>
      <c r="Q17" s="582"/>
      <c r="R17" s="582"/>
      <c r="S17" s="582"/>
      <c r="T17" s="582"/>
      <c r="U17" s="582"/>
      <c r="V17" s="582"/>
      <c r="W17" s="582"/>
      <c r="X17" s="582"/>
      <c r="Y17" s="582"/>
      <c r="Z17" s="582"/>
      <c r="AA17" s="582"/>
      <c r="AB17" s="582"/>
      <c r="AC17" s="582"/>
      <c r="AD17" s="582"/>
      <c r="AE17" s="582"/>
      <c r="AF17" s="582"/>
      <c r="AG17" s="582"/>
      <c r="AH17" s="582"/>
      <c r="AI17" s="582"/>
      <c r="AJ17" s="582"/>
      <c r="AK17" s="582"/>
      <c r="AL17" s="582"/>
      <c r="AM17" s="582"/>
      <c r="AN17" s="582"/>
      <c r="AO17" s="582"/>
      <c r="AP17" s="582"/>
      <c r="AQ17" s="582"/>
      <c r="AR17" s="582"/>
      <c r="AS17" s="582"/>
      <c r="AT17" s="582"/>
      <c r="AU17" s="582"/>
      <c r="AV17" s="582"/>
      <c r="AW17" s="582"/>
      <c r="AX17" s="582"/>
      <c r="AY17" s="582"/>
      <c r="AZ17" s="582"/>
      <c r="BA17" s="582"/>
      <c r="BB17" s="582"/>
      <c r="BC17" s="582"/>
      <c r="BD17" s="842"/>
      <c r="BE17" s="842"/>
      <c r="BF17" s="842"/>
      <c r="BG17" s="842"/>
      <c r="BH17" s="586"/>
      <c r="BI17" s="586"/>
      <c r="BJ17" s="586"/>
      <c r="BK17" s="586"/>
      <c r="BL17" s="586"/>
      <c r="BM17" s="586"/>
      <c r="BN17" s="586"/>
      <c r="BO17" s="586"/>
      <c r="BP17" s="586"/>
      <c r="BQ17" s="586"/>
      <c r="BR17" s="586"/>
      <c r="BS17" s="586"/>
      <c r="BT17" s="586"/>
      <c r="BU17" s="586"/>
      <c r="BV17" s="586"/>
    </row>
    <row r="18" spans="1:74" ht="11.1" customHeight="1" x14ac:dyDescent="0.2">
      <c r="A18" s="6" t="s">
        <v>80</v>
      </c>
      <c r="B18" s="588" t="s">
        <v>1184</v>
      </c>
      <c r="C18" s="427">
        <v>873.51418766999996</v>
      </c>
      <c r="D18" s="427">
        <v>710.74527260000002</v>
      </c>
      <c r="E18" s="427">
        <v>568.21993844999997</v>
      </c>
      <c r="F18" s="427">
        <v>311.08473558999998</v>
      </c>
      <c r="G18" s="427">
        <v>132.78623264999999</v>
      </c>
      <c r="H18" s="427">
        <v>28.532673987999999</v>
      </c>
      <c r="I18" s="427">
        <v>5.9152132160999997</v>
      </c>
      <c r="J18" s="427">
        <v>10.107769096</v>
      </c>
      <c r="K18" s="427">
        <v>48.120914837999997</v>
      </c>
      <c r="L18" s="427">
        <v>236.15977953000001</v>
      </c>
      <c r="M18" s="427">
        <v>526.94640936999997</v>
      </c>
      <c r="N18" s="427">
        <v>747.74713727999995</v>
      </c>
      <c r="O18" s="427">
        <v>854.91573819999996</v>
      </c>
      <c r="P18" s="427">
        <v>695.28962795999996</v>
      </c>
      <c r="Q18" s="427">
        <v>561.70269002999999</v>
      </c>
      <c r="R18" s="427">
        <v>319.87016679999999</v>
      </c>
      <c r="S18" s="427">
        <v>134.34065616000001</v>
      </c>
      <c r="T18" s="427">
        <v>27.976261574999999</v>
      </c>
      <c r="U18" s="427">
        <v>5.7564592648000001</v>
      </c>
      <c r="V18" s="427">
        <v>9.9174685592999996</v>
      </c>
      <c r="W18" s="427">
        <v>48.698815500999999</v>
      </c>
      <c r="X18" s="427">
        <v>237.23531826999999</v>
      </c>
      <c r="Y18" s="427">
        <v>516.70462787999998</v>
      </c>
      <c r="Z18" s="427">
        <v>732.77551478999999</v>
      </c>
      <c r="AA18" s="427">
        <v>840.02808476999996</v>
      </c>
      <c r="AB18" s="427">
        <v>700.55321613000001</v>
      </c>
      <c r="AC18" s="427">
        <v>554.45241214999999</v>
      </c>
      <c r="AD18" s="427">
        <v>319.29750516000001</v>
      </c>
      <c r="AE18" s="427">
        <v>133.71993133000001</v>
      </c>
      <c r="AF18" s="427">
        <v>25.328198159999999</v>
      </c>
      <c r="AG18" s="427">
        <v>5.5171232296000001</v>
      </c>
      <c r="AH18" s="427">
        <v>9.5858704426999992</v>
      </c>
      <c r="AI18" s="427">
        <v>46.969617182999997</v>
      </c>
      <c r="AJ18" s="427">
        <v>229.63562211000001</v>
      </c>
      <c r="AK18" s="427">
        <v>520.35620023000001</v>
      </c>
      <c r="AL18" s="427">
        <v>721.97551490000001</v>
      </c>
      <c r="AM18" s="427">
        <v>855.19639614000005</v>
      </c>
      <c r="AN18" s="427">
        <v>708.84494022000001</v>
      </c>
      <c r="AO18" s="427">
        <v>568.81599054000003</v>
      </c>
      <c r="AP18" s="427">
        <v>324.27166652</v>
      </c>
      <c r="AQ18" s="427">
        <v>136.08174074999999</v>
      </c>
      <c r="AR18" s="427">
        <v>24.771453993000002</v>
      </c>
      <c r="AS18" s="427">
        <v>5.3848050167999997</v>
      </c>
      <c r="AT18" s="427">
        <v>9.3009389327999994</v>
      </c>
      <c r="AU18" s="427">
        <v>45.339232492000001</v>
      </c>
      <c r="AV18" s="427">
        <v>229.19818892999999</v>
      </c>
      <c r="AW18" s="427">
        <v>517.41395351000006</v>
      </c>
      <c r="AX18" s="427">
        <v>730.19366729000001</v>
      </c>
      <c r="AY18" s="427">
        <v>843.91424488999996</v>
      </c>
      <c r="AZ18" s="427">
        <v>697.62875043999998</v>
      </c>
      <c r="BA18" s="427">
        <v>561.41326394999999</v>
      </c>
      <c r="BB18" s="427">
        <v>319.18661299000001</v>
      </c>
      <c r="BC18" s="427">
        <v>137.00464858999999</v>
      </c>
      <c r="BD18" s="695">
        <v>26.420756484000002</v>
      </c>
      <c r="BE18" s="695">
        <v>5.3528622992999999</v>
      </c>
      <c r="BF18" s="695">
        <v>9.1225702595999998</v>
      </c>
      <c r="BG18" s="695">
        <v>44.009656841999998</v>
      </c>
      <c r="BH18" s="398">
        <v>224.1164</v>
      </c>
      <c r="BI18" s="398">
        <v>510.5967</v>
      </c>
      <c r="BJ18" s="398">
        <v>709.59040000000005</v>
      </c>
      <c r="BK18" s="398">
        <v>830.90809999999999</v>
      </c>
      <c r="BL18" s="398">
        <v>675.18039999999996</v>
      </c>
      <c r="BM18" s="398">
        <v>541.99270000000001</v>
      </c>
      <c r="BN18" s="398">
        <v>314.72340000000003</v>
      </c>
      <c r="BO18" s="398">
        <v>135.63200000000001</v>
      </c>
      <c r="BP18" s="398">
        <v>25.609770000000001</v>
      </c>
      <c r="BQ18" s="398">
        <v>4.7488710000000003</v>
      </c>
      <c r="BR18" s="398">
        <v>8.7455490000000005</v>
      </c>
      <c r="BS18" s="398">
        <v>42.155520000000003</v>
      </c>
      <c r="BT18" s="398">
        <v>224.1129</v>
      </c>
      <c r="BU18" s="398">
        <v>497.67840000000001</v>
      </c>
      <c r="BV18" s="398">
        <v>711.35940000000005</v>
      </c>
    </row>
    <row r="19" spans="1:74" ht="11.1" customHeight="1" x14ac:dyDescent="0.2">
      <c r="A19" s="6" t="s">
        <v>71</v>
      </c>
      <c r="B19" s="889" t="s">
        <v>1029</v>
      </c>
      <c r="C19" s="427">
        <v>1205.215966</v>
      </c>
      <c r="D19" s="427">
        <v>1032.8172304</v>
      </c>
      <c r="E19" s="427">
        <v>913.78450893000002</v>
      </c>
      <c r="F19" s="427">
        <v>544.75040021999996</v>
      </c>
      <c r="G19" s="427">
        <v>226.17132966</v>
      </c>
      <c r="H19" s="427">
        <v>51.835861887999997</v>
      </c>
      <c r="I19" s="427">
        <v>3.6157201766</v>
      </c>
      <c r="J19" s="427">
        <v>15.355603404</v>
      </c>
      <c r="K19" s="427">
        <v>85.589707164000004</v>
      </c>
      <c r="L19" s="427">
        <v>383.75169722999999</v>
      </c>
      <c r="M19" s="427">
        <v>733.22143745999995</v>
      </c>
      <c r="N19" s="427">
        <v>1009.7391009</v>
      </c>
      <c r="O19" s="427">
        <v>1188.0023779000001</v>
      </c>
      <c r="P19" s="427">
        <v>1025.8232071</v>
      </c>
      <c r="Q19" s="427">
        <v>918.73663232000001</v>
      </c>
      <c r="R19" s="427">
        <v>566.95245229</v>
      </c>
      <c r="S19" s="427">
        <v>237.42576278999999</v>
      </c>
      <c r="T19" s="427">
        <v>51.506568884000004</v>
      </c>
      <c r="U19" s="427">
        <v>3.5892950636999998</v>
      </c>
      <c r="V19" s="427">
        <v>14.892257799999999</v>
      </c>
      <c r="W19" s="427">
        <v>88.685095462999996</v>
      </c>
      <c r="X19" s="427">
        <v>381.67490602999999</v>
      </c>
      <c r="Y19" s="427">
        <v>722.96572457000002</v>
      </c>
      <c r="Z19" s="427">
        <v>994.26815447000001</v>
      </c>
      <c r="AA19" s="427">
        <v>1168.6477921999999</v>
      </c>
      <c r="AB19" s="427">
        <v>1020.54162</v>
      </c>
      <c r="AC19" s="427">
        <v>910.68517910000003</v>
      </c>
      <c r="AD19" s="427">
        <v>565.87567521999995</v>
      </c>
      <c r="AE19" s="427">
        <v>239.65742288999999</v>
      </c>
      <c r="AF19" s="427">
        <v>47.523650539000002</v>
      </c>
      <c r="AG19" s="427">
        <v>4.5794406504999996</v>
      </c>
      <c r="AH19" s="427">
        <v>13.825344364999999</v>
      </c>
      <c r="AI19" s="427">
        <v>89.028959783000005</v>
      </c>
      <c r="AJ19" s="427">
        <v>371.48223937</v>
      </c>
      <c r="AK19" s="427">
        <v>736.55337063000002</v>
      </c>
      <c r="AL19" s="427">
        <v>994.74317660999998</v>
      </c>
      <c r="AM19" s="427">
        <v>1190.9437665999999</v>
      </c>
      <c r="AN19" s="427">
        <v>1030.9094643999999</v>
      </c>
      <c r="AO19" s="427">
        <v>928.78740727000002</v>
      </c>
      <c r="AP19" s="427">
        <v>571.23202512</v>
      </c>
      <c r="AQ19" s="427">
        <v>240.49355711000001</v>
      </c>
      <c r="AR19" s="427">
        <v>47.011305233000002</v>
      </c>
      <c r="AS19" s="427">
        <v>4.5853653692999998</v>
      </c>
      <c r="AT19" s="427">
        <v>13.460974239</v>
      </c>
      <c r="AU19" s="427">
        <v>87.879764394000006</v>
      </c>
      <c r="AV19" s="427">
        <v>374.76427605999999</v>
      </c>
      <c r="AW19" s="427">
        <v>719.88995949000002</v>
      </c>
      <c r="AX19" s="427">
        <v>998.76857638000001</v>
      </c>
      <c r="AY19" s="427">
        <v>1166.5265572000001</v>
      </c>
      <c r="AZ19" s="427">
        <v>1022.1686638</v>
      </c>
      <c r="BA19" s="427">
        <v>921.67484780999996</v>
      </c>
      <c r="BB19" s="427">
        <v>561.39487080000004</v>
      </c>
      <c r="BC19" s="427">
        <v>244.21409421000001</v>
      </c>
      <c r="BD19" s="695">
        <v>50.090270179999997</v>
      </c>
      <c r="BE19" s="695">
        <v>4.5503211791</v>
      </c>
      <c r="BF19" s="695">
        <v>13.273482969</v>
      </c>
      <c r="BG19" s="695">
        <v>80.467827670000005</v>
      </c>
      <c r="BH19" s="398">
        <v>363.70830000000001</v>
      </c>
      <c r="BI19" s="398">
        <v>720.22709999999995</v>
      </c>
      <c r="BJ19" s="398">
        <v>972.98360000000002</v>
      </c>
      <c r="BK19" s="398">
        <v>1144.99</v>
      </c>
      <c r="BL19" s="398">
        <v>999.27269999999999</v>
      </c>
      <c r="BM19" s="398">
        <v>886.50049999999999</v>
      </c>
      <c r="BN19" s="398">
        <v>557.1866</v>
      </c>
      <c r="BO19" s="398">
        <v>237.601</v>
      </c>
      <c r="BP19" s="398">
        <v>47.198810000000002</v>
      </c>
      <c r="BQ19" s="398">
        <v>4.1887970000000001</v>
      </c>
      <c r="BR19" s="398">
        <v>11.724</v>
      </c>
      <c r="BS19" s="398">
        <v>79.650779999999997</v>
      </c>
      <c r="BT19" s="398">
        <v>366.19409999999999</v>
      </c>
      <c r="BU19" s="398">
        <v>708.84469999999999</v>
      </c>
      <c r="BV19" s="398">
        <v>975.43240000000003</v>
      </c>
    </row>
    <row r="20" spans="1:74" ht="11.1" customHeight="1" x14ac:dyDescent="0.2">
      <c r="A20" s="6" t="s">
        <v>72</v>
      </c>
      <c r="B20" s="889" t="s">
        <v>1030</v>
      </c>
      <c r="C20" s="427">
        <v>1148.3112655</v>
      </c>
      <c r="D20" s="427">
        <v>963.88808676999997</v>
      </c>
      <c r="E20" s="427">
        <v>830.41522716999998</v>
      </c>
      <c r="F20" s="427">
        <v>458.18216539999997</v>
      </c>
      <c r="G20" s="427">
        <v>159.84503398000001</v>
      </c>
      <c r="H20" s="427">
        <v>22.973457905</v>
      </c>
      <c r="I20" s="427">
        <v>1.8536183387</v>
      </c>
      <c r="J20" s="427">
        <v>9.3732481013999998</v>
      </c>
      <c r="K20" s="427">
        <v>56.80699714</v>
      </c>
      <c r="L20" s="427">
        <v>323.70106883</v>
      </c>
      <c r="M20" s="427">
        <v>685.1099494</v>
      </c>
      <c r="N20" s="427">
        <v>930.59974497999997</v>
      </c>
      <c r="O20" s="427">
        <v>1129.0503629</v>
      </c>
      <c r="P20" s="427">
        <v>946.43851996000001</v>
      </c>
      <c r="Q20" s="427">
        <v>830.96573593000005</v>
      </c>
      <c r="R20" s="427">
        <v>479.80078080999999</v>
      </c>
      <c r="S20" s="427">
        <v>170.99953857</v>
      </c>
      <c r="T20" s="427">
        <v>23.458817610000001</v>
      </c>
      <c r="U20" s="427">
        <v>1.8061746257</v>
      </c>
      <c r="V20" s="427">
        <v>9.1671548403000003</v>
      </c>
      <c r="W20" s="427">
        <v>59.201507114000002</v>
      </c>
      <c r="X20" s="427">
        <v>321.48810257999997</v>
      </c>
      <c r="Y20" s="427">
        <v>673.18161067000005</v>
      </c>
      <c r="Z20" s="427">
        <v>911.47619017</v>
      </c>
      <c r="AA20" s="427">
        <v>1109.8513585999999</v>
      </c>
      <c r="AB20" s="427">
        <v>950.23209548</v>
      </c>
      <c r="AC20" s="427">
        <v>821.04214185000001</v>
      </c>
      <c r="AD20" s="427">
        <v>480.60493031999999</v>
      </c>
      <c r="AE20" s="427">
        <v>177.99903248000001</v>
      </c>
      <c r="AF20" s="427">
        <v>22.628491316000002</v>
      </c>
      <c r="AG20" s="427">
        <v>2.1338422872999998</v>
      </c>
      <c r="AH20" s="427">
        <v>8.5378587948</v>
      </c>
      <c r="AI20" s="427">
        <v>59.466046497999997</v>
      </c>
      <c r="AJ20" s="427">
        <v>306.32968607999999</v>
      </c>
      <c r="AK20" s="427">
        <v>689.62872941000001</v>
      </c>
      <c r="AL20" s="427">
        <v>907.64484185000003</v>
      </c>
      <c r="AM20" s="427">
        <v>1133.4059881000001</v>
      </c>
      <c r="AN20" s="427">
        <v>962.11177855000005</v>
      </c>
      <c r="AO20" s="427">
        <v>843.24477253999999</v>
      </c>
      <c r="AP20" s="427">
        <v>484.41879068999998</v>
      </c>
      <c r="AQ20" s="427">
        <v>181.72441373000001</v>
      </c>
      <c r="AR20" s="427">
        <v>22.901425266</v>
      </c>
      <c r="AS20" s="427">
        <v>2.2579517894999999</v>
      </c>
      <c r="AT20" s="427">
        <v>8.2525526358000008</v>
      </c>
      <c r="AU20" s="427">
        <v>58.419244923999997</v>
      </c>
      <c r="AV20" s="427">
        <v>313.29291051000001</v>
      </c>
      <c r="AW20" s="427">
        <v>672.92900832999999</v>
      </c>
      <c r="AX20" s="427">
        <v>920.68297843000005</v>
      </c>
      <c r="AY20" s="427">
        <v>1111.6536638</v>
      </c>
      <c r="AZ20" s="427">
        <v>944.66542747000005</v>
      </c>
      <c r="BA20" s="427">
        <v>833.25701517000005</v>
      </c>
      <c r="BB20" s="427">
        <v>473.19112121000001</v>
      </c>
      <c r="BC20" s="427">
        <v>186.84593581999999</v>
      </c>
      <c r="BD20" s="695">
        <v>25.034842750999999</v>
      </c>
      <c r="BE20" s="695">
        <v>2.3040274729000001</v>
      </c>
      <c r="BF20" s="695">
        <v>7.8729528250999996</v>
      </c>
      <c r="BG20" s="695">
        <v>53.130716560000003</v>
      </c>
      <c r="BH20" s="398">
        <v>308.92579999999998</v>
      </c>
      <c r="BI20" s="398">
        <v>669.49850000000004</v>
      </c>
      <c r="BJ20" s="398">
        <v>899.60910000000001</v>
      </c>
      <c r="BK20" s="398">
        <v>1083.5550000000001</v>
      </c>
      <c r="BL20" s="398">
        <v>917.36450000000002</v>
      </c>
      <c r="BM20" s="398">
        <v>797.84130000000005</v>
      </c>
      <c r="BN20" s="398">
        <v>465.68430000000001</v>
      </c>
      <c r="BO20" s="398">
        <v>181.58940000000001</v>
      </c>
      <c r="BP20" s="398">
        <v>23.998930000000001</v>
      </c>
      <c r="BQ20" s="398">
        <v>1.6924790000000001</v>
      </c>
      <c r="BR20" s="398">
        <v>6.7656400000000003</v>
      </c>
      <c r="BS20" s="398">
        <v>50.397919999999999</v>
      </c>
      <c r="BT20" s="398">
        <v>310.02</v>
      </c>
      <c r="BU20" s="398">
        <v>655.98649999999998</v>
      </c>
      <c r="BV20" s="398">
        <v>900.24239999999998</v>
      </c>
    </row>
    <row r="21" spans="1:74" ht="11.1" customHeight="1" x14ac:dyDescent="0.2">
      <c r="A21" s="6" t="s">
        <v>73</v>
      </c>
      <c r="B21" s="889" t="s">
        <v>1031</v>
      </c>
      <c r="C21" s="427">
        <v>1277.1223213000001</v>
      </c>
      <c r="D21" s="427">
        <v>1068.7173127999999</v>
      </c>
      <c r="E21" s="427">
        <v>851.97155415999998</v>
      </c>
      <c r="F21" s="427">
        <v>481.39942416999997</v>
      </c>
      <c r="G21" s="427">
        <v>184.72619028</v>
      </c>
      <c r="H21" s="427">
        <v>31.292305141</v>
      </c>
      <c r="I21" s="427">
        <v>6.5823155692000004</v>
      </c>
      <c r="J21" s="427">
        <v>16.838495913999999</v>
      </c>
      <c r="K21" s="427">
        <v>78.499648984999993</v>
      </c>
      <c r="L21" s="427">
        <v>374.39373747000002</v>
      </c>
      <c r="M21" s="427">
        <v>768.50702107999996</v>
      </c>
      <c r="N21" s="427">
        <v>1054.7795007</v>
      </c>
      <c r="O21" s="427">
        <v>1249.0254737</v>
      </c>
      <c r="P21" s="427">
        <v>1056.670701</v>
      </c>
      <c r="Q21" s="427">
        <v>851.15293739000003</v>
      </c>
      <c r="R21" s="427">
        <v>505.35112584000001</v>
      </c>
      <c r="S21" s="427">
        <v>193.70043835999999</v>
      </c>
      <c r="T21" s="427">
        <v>31.244998347999999</v>
      </c>
      <c r="U21" s="427">
        <v>6.5373421132000002</v>
      </c>
      <c r="V21" s="427">
        <v>17.708453300999999</v>
      </c>
      <c r="W21" s="427">
        <v>80.132742496000006</v>
      </c>
      <c r="X21" s="427">
        <v>385.89629693000001</v>
      </c>
      <c r="Y21" s="427">
        <v>756.48538107000002</v>
      </c>
      <c r="Z21" s="427">
        <v>1027.5872617</v>
      </c>
      <c r="AA21" s="427">
        <v>1226.5921490999999</v>
      </c>
      <c r="AB21" s="427">
        <v>1074.3501490000001</v>
      </c>
      <c r="AC21" s="427">
        <v>832.01185339999995</v>
      </c>
      <c r="AD21" s="427">
        <v>500.88633283000001</v>
      </c>
      <c r="AE21" s="427">
        <v>196.50911138000001</v>
      </c>
      <c r="AF21" s="427">
        <v>29.484365948000001</v>
      </c>
      <c r="AG21" s="427">
        <v>7.1582887176999996</v>
      </c>
      <c r="AH21" s="427">
        <v>16.894254617000001</v>
      </c>
      <c r="AI21" s="427">
        <v>73.049788985999996</v>
      </c>
      <c r="AJ21" s="427">
        <v>369.81231271000001</v>
      </c>
      <c r="AK21" s="427">
        <v>772.06205964000003</v>
      </c>
      <c r="AL21" s="427">
        <v>1020.1061453</v>
      </c>
      <c r="AM21" s="427">
        <v>1255.3480165000001</v>
      </c>
      <c r="AN21" s="427">
        <v>1092.6963896</v>
      </c>
      <c r="AO21" s="427">
        <v>866.80869266000002</v>
      </c>
      <c r="AP21" s="427">
        <v>510.86879486999999</v>
      </c>
      <c r="AQ21" s="427">
        <v>200.22965968</v>
      </c>
      <c r="AR21" s="427">
        <v>29.859679286999999</v>
      </c>
      <c r="AS21" s="427">
        <v>7.4673326540999998</v>
      </c>
      <c r="AT21" s="427">
        <v>16.453922708</v>
      </c>
      <c r="AU21" s="427">
        <v>69.258964734000003</v>
      </c>
      <c r="AV21" s="427">
        <v>367.87658606999997</v>
      </c>
      <c r="AW21" s="427">
        <v>763.3060193</v>
      </c>
      <c r="AX21" s="427">
        <v>1037.5094247</v>
      </c>
      <c r="AY21" s="427">
        <v>1237.2349855</v>
      </c>
      <c r="AZ21" s="427">
        <v>1071.7657397999999</v>
      </c>
      <c r="BA21" s="427">
        <v>849.56011573000001</v>
      </c>
      <c r="BB21" s="427">
        <v>500.68049403999999</v>
      </c>
      <c r="BC21" s="427">
        <v>204.32546167999999</v>
      </c>
      <c r="BD21" s="695">
        <v>30.186820582999999</v>
      </c>
      <c r="BE21" s="695">
        <v>7.2785068626999996</v>
      </c>
      <c r="BF21" s="695">
        <v>16.42746584</v>
      </c>
      <c r="BG21" s="695">
        <v>67.163058777000003</v>
      </c>
      <c r="BH21" s="398">
        <v>362.44720000000001</v>
      </c>
      <c r="BI21" s="398">
        <v>753.18600000000004</v>
      </c>
      <c r="BJ21" s="398">
        <v>997.2432</v>
      </c>
      <c r="BK21" s="398">
        <v>1204.5219999999999</v>
      </c>
      <c r="BL21" s="398">
        <v>1016.956</v>
      </c>
      <c r="BM21" s="398">
        <v>809.06129999999996</v>
      </c>
      <c r="BN21" s="398">
        <v>490.37670000000003</v>
      </c>
      <c r="BO21" s="398">
        <v>197.34389999999999</v>
      </c>
      <c r="BP21" s="398">
        <v>29.501830000000002</v>
      </c>
      <c r="BQ21" s="398">
        <v>5.0504939999999996</v>
      </c>
      <c r="BR21" s="398">
        <v>15.804550000000001</v>
      </c>
      <c r="BS21" s="398">
        <v>61.970820000000003</v>
      </c>
      <c r="BT21" s="398">
        <v>356.63040000000001</v>
      </c>
      <c r="BU21" s="398">
        <v>730.75139999999999</v>
      </c>
      <c r="BV21" s="398">
        <v>1000.306</v>
      </c>
    </row>
    <row r="22" spans="1:74" ht="11.1" customHeight="1" x14ac:dyDescent="0.2">
      <c r="A22" s="6" t="s">
        <v>74</v>
      </c>
      <c r="B22" s="889" t="s">
        <v>1032</v>
      </c>
      <c r="C22" s="427">
        <v>1332.5110162000001</v>
      </c>
      <c r="D22" s="427">
        <v>1126.8391251</v>
      </c>
      <c r="E22" s="427">
        <v>830.25073414999997</v>
      </c>
      <c r="F22" s="427">
        <v>466.64763440000002</v>
      </c>
      <c r="G22" s="427">
        <v>199.29831027</v>
      </c>
      <c r="H22" s="427">
        <v>36.960310980999999</v>
      </c>
      <c r="I22" s="427">
        <v>10.804269752</v>
      </c>
      <c r="J22" s="427">
        <v>23.597623486</v>
      </c>
      <c r="K22" s="427">
        <v>97.133468632000003</v>
      </c>
      <c r="L22" s="427">
        <v>403.07460205000001</v>
      </c>
      <c r="M22" s="427">
        <v>811.84102092000001</v>
      </c>
      <c r="N22" s="427">
        <v>1166.1279113999999</v>
      </c>
      <c r="O22" s="427">
        <v>1308.8763967</v>
      </c>
      <c r="P22" s="427">
        <v>1111.7654299000001</v>
      </c>
      <c r="Q22" s="427">
        <v>828.99835948999998</v>
      </c>
      <c r="R22" s="427">
        <v>489.69393206000001</v>
      </c>
      <c r="S22" s="427">
        <v>203.61768004999999</v>
      </c>
      <c r="T22" s="427">
        <v>35.201452760000002</v>
      </c>
      <c r="U22" s="427">
        <v>10.595235902000001</v>
      </c>
      <c r="V22" s="427">
        <v>24.617963177</v>
      </c>
      <c r="W22" s="427">
        <v>97.895662064000007</v>
      </c>
      <c r="X22" s="427">
        <v>425.20447410000003</v>
      </c>
      <c r="Y22" s="427">
        <v>800.91737737999995</v>
      </c>
      <c r="Z22" s="427">
        <v>1143.2752378</v>
      </c>
      <c r="AA22" s="427">
        <v>1279.8398639</v>
      </c>
      <c r="AB22" s="427">
        <v>1134.9564292</v>
      </c>
      <c r="AC22" s="427">
        <v>806.41968597000005</v>
      </c>
      <c r="AD22" s="427">
        <v>490.78109326999999</v>
      </c>
      <c r="AE22" s="427">
        <v>203.03884732</v>
      </c>
      <c r="AF22" s="427">
        <v>32.030389002</v>
      </c>
      <c r="AG22" s="427">
        <v>11.108997093999999</v>
      </c>
      <c r="AH22" s="427">
        <v>24.276975348000001</v>
      </c>
      <c r="AI22" s="427">
        <v>89.326404191999998</v>
      </c>
      <c r="AJ22" s="427">
        <v>420.45076359000001</v>
      </c>
      <c r="AK22" s="427">
        <v>801.54017750000003</v>
      </c>
      <c r="AL22" s="427">
        <v>1136.0979852999999</v>
      </c>
      <c r="AM22" s="427">
        <v>1311.7365571</v>
      </c>
      <c r="AN22" s="427">
        <v>1161.5330471</v>
      </c>
      <c r="AO22" s="427">
        <v>845.83686998999997</v>
      </c>
      <c r="AP22" s="427">
        <v>512.67616409000004</v>
      </c>
      <c r="AQ22" s="427">
        <v>209.06636007</v>
      </c>
      <c r="AR22" s="427">
        <v>32.504568585999998</v>
      </c>
      <c r="AS22" s="427">
        <v>11.952391891</v>
      </c>
      <c r="AT22" s="427">
        <v>23.879007391999998</v>
      </c>
      <c r="AU22" s="427">
        <v>84.857827822999994</v>
      </c>
      <c r="AV22" s="427">
        <v>412.90623459</v>
      </c>
      <c r="AW22" s="427">
        <v>808.35024271999998</v>
      </c>
      <c r="AX22" s="427">
        <v>1153.1191861</v>
      </c>
      <c r="AY22" s="427">
        <v>1303.6821712000001</v>
      </c>
      <c r="AZ22" s="427">
        <v>1154.8810582000001</v>
      </c>
      <c r="BA22" s="427">
        <v>836.53505322000001</v>
      </c>
      <c r="BB22" s="427">
        <v>498.60022212000001</v>
      </c>
      <c r="BC22" s="427">
        <v>200.94709427999999</v>
      </c>
      <c r="BD22" s="695">
        <v>29.992673809999999</v>
      </c>
      <c r="BE22" s="695">
        <v>12.206075402</v>
      </c>
      <c r="BF22" s="695">
        <v>23.720138476999999</v>
      </c>
      <c r="BG22" s="695">
        <v>83.995341417999995</v>
      </c>
      <c r="BH22" s="398">
        <v>405.14960000000002</v>
      </c>
      <c r="BI22" s="398">
        <v>794.94290000000001</v>
      </c>
      <c r="BJ22" s="398">
        <v>1102.9659999999999</v>
      </c>
      <c r="BK22" s="398">
        <v>1289.165</v>
      </c>
      <c r="BL22" s="398">
        <v>1096.0139999999999</v>
      </c>
      <c r="BM22" s="398">
        <v>807.15409999999997</v>
      </c>
      <c r="BN22" s="398">
        <v>487.17230000000001</v>
      </c>
      <c r="BO22" s="398">
        <v>197.428</v>
      </c>
      <c r="BP22" s="398">
        <v>29.499459999999999</v>
      </c>
      <c r="BQ22" s="398">
        <v>10.46912</v>
      </c>
      <c r="BR22" s="398">
        <v>23.796119999999998</v>
      </c>
      <c r="BS22" s="398">
        <v>77.797300000000007</v>
      </c>
      <c r="BT22" s="398">
        <v>403.52800000000002</v>
      </c>
      <c r="BU22" s="398">
        <v>771.44449999999995</v>
      </c>
      <c r="BV22" s="398">
        <v>1108.2809999999999</v>
      </c>
    </row>
    <row r="23" spans="1:74" ht="11.1" customHeight="1" x14ac:dyDescent="0.2">
      <c r="A23" s="6" t="s">
        <v>75</v>
      </c>
      <c r="B23" s="889" t="s">
        <v>1092</v>
      </c>
      <c r="C23" s="427">
        <v>631.45344114</v>
      </c>
      <c r="D23" s="427">
        <v>466.20632683999997</v>
      </c>
      <c r="E23" s="427">
        <v>365.06920188999999</v>
      </c>
      <c r="F23" s="427">
        <v>134.54649565</v>
      </c>
      <c r="G23" s="427">
        <v>33.355770645</v>
      </c>
      <c r="H23" s="427">
        <v>1.3050518366999999</v>
      </c>
      <c r="I23" s="427">
        <v>9.0574360418000002E-2</v>
      </c>
      <c r="J23" s="427">
        <v>0.39105986795999997</v>
      </c>
      <c r="K23" s="427">
        <v>9.2085265947000003</v>
      </c>
      <c r="L23" s="427">
        <v>117.88530622</v>
      </c>
      <c r="M23" s="427">
        <v>349.99704886000001</v>
      </c>
      <c r="N23" s="427">
        <v>486.41084090999999</v>
      </c>
      <c r="O23" s="427">
        <v>607.35296965999999</v>
      </c>
      <c r="P23" s="427">
        <v>440.55876942999998</v>
      </c>
      <c r="Q23" s="427">
        <v>348.98801816000002</v>
      </c>
      <c r="R23" s="427">
        <v>141.35623200000001</v>
      </c>
      <c r="S23" s="427">
        <v>38.117724934000002</v>
      </c>
      <c r="T23" s="427">
        <v>1.4634358237</v>
      </c>
      <c r="U23" s="427">
        <v>8.7484400493000006E-2</v>
      </c>
      <c r="V23" s="427">
        <v>0.39337392602999999</v>
      </c>
      <c r="W23" s="427">
        <v>10.326822528999999</v>
      </c>
      <c r="X23" s="427">
        <v>115.11769973</v>
      </c>
      <c r="Y23" s="427">
        <v>338.62896352000001</v>
      </c>
      <c r="Z23" s="427">
        <v>463.54067975999999</v>
      </c>
      <c r="AA23" s="427">
        <v>593.61963378999997</v>
      </c>
      <c r="AB23" s="427">
        <v>445.17439457</v>
      </c>
      <c r="AC23" s="427">
        <v>342.69122177999998</v>
      </c>
      <c r="AD23" s="427">
        <v>145.62638268000001</v>
      </c>
      <c r="AE23" s="427">
        <v>40.253743497999999</v>
      </c>
      <c r="AF23" s="427">
        <v>1.4973869761</v>
      </c>
      <c r="AG23" s="427">
        <v>9.2826105258000002E-2</v>
      </c>
      <c r="AH23" s="427">
        <v>0.38991530348999998</v>
      </c>
      <c r="AI23" s="427">
        <v>10.138991047999999</v>
      </c>
      <c r="AJ23" s="427">
        <v>105.10424372</v>
      </c>
      <c r="AK23" s="427">
        <v>347.55430761000002</v>
      </c>
      <c r="AL23" s="427">
        <v>453.96016415000003</v>
      </c>
      <c r="AM23" s="427">
        <v>604.21009074999995</v>
      </c>
      <c r="AN23" s="427">
        <v>445.68659418999999</v>
      </c>
      <c r="AO23" s="427">
        <v>352.82003420000001</v>
      </c>
      <c r="AP23" s="427">
        <v>147.18050615999999</v>
      </c>
      <c r="AQ23" s="427">
        <v>41.410284797000003</v>
      </c>
      <c r="AR23" s="427">
        <v>1.2769742994</v>
      </c>
      <c r="AS23" s="427">
        <v>9.5449774173000004E-2</v>
      </c>
      <c r="AT23" s="427">
        <v>0.37695734888999999</v>
      </c>
      <c r="AU23" s="427">
        <v>9.8929573742999999</v>
      </c>
      <c r="AV23" s="427">
        <v>108.6814437</v>
      </c>
      <c r="AW23" s="427">
        <v>332.54505883000002</v>
      </c>
      <c r="AX23" s="427">
        <v>463.82480497</v>
      </c>
      <c r="AY23" s="427">
        <v>598.62047318999998</v>
      </c>
      <c r="AZ23" s="427">
        <v>425.86794906</v>
      </c>
      <c r="BA23" s="427">
        <v>332.57751890999998</v>
      </c>
      <c r="BB23" s="427">
        <v>143.82928372000001</v>
      </c>
      <c r="BC23" s="427">
        <v>41.927501473</v>
      </c>
      <c r="BD23" s="695">
        <v>2.0148091049999999</v>
      </c>
      <c r="BE23" s="695">
        <v>9.2032012521000003E-2</v>
      </c>
      <c r="BF23" s="695">
        <v>0.28474232286000001</v>
      </c>
      <c r="BG23" s="695">
        <v>8.9448114745999998</v>
      </c>
      <c r="BH23" s="398">
        <v>107.3133</v>
      </c>
      <c r="BI23" s="398">
        <v>326.64429999999999</v>
      </c>
      <c r="BJ23" s="398">
        <v>461.4982</v>
      </c>
      <c r="BK23" s="398">
        <v>580.20989999999995</v>
      </c>
      <c r="BL23" s="398">
        <v>417.03930000000003</v>
      </c>
      <c r="BM23" s="398">
        <v>313.60579999999999</v>
      </c>
      <c r="BN23" s="398">
        <v>139.29060000000001</v>
      </c>
      <c r="BO23" s="398">
        <v>40.707619999999999</v>
      </c>
      <c r="BP23" s="398">
        <v>2.0062139999999999</v>
      </c>
      <c r="BQ23" s="398">
        <v>3.57284E-2</v>
      </c>
      <c r="BR23" s="398">
        <v>0.14356920000000001</v>
      </c>
      <c r="BS23" s="398">
        <v>8.5650250000000003</v>
      </c>
      <c r="BT23" s="398">
        <v>106.41679999999999</v>
      </c>
      <c r="BU23" s="398">
        <v>312.34980000000002</v>
      </c>
      <c r="BV23" s="398">
        <v>460.1343</v>
      </c>
    </row>
    <row r="24" spans="1:74" ht="11.1" customHeight="1" x14ac:dyDescent="0.2">
      <c r="A24" s="6" t="s">
        <v>76</v>
      </c>
      <c r="B24" s="889" t="s">
        <v>1034</v>
      </c>
      <c r="C24" s="427">
        <v>811.92091392999998</v>
      </c>
      <c r="D24" s="427">
        <v>594.15577021000001</v>
      </c>
      <c r="E24" s="427">
        <v>444.38333890000001</v>
      </c>
      <c r="F24" s="427">
        <v>169.63532441999999</v>
      </c>
      <c r="G24" s="427">
        <v>43.880146121999999</v>
      </c>
      <c r="H24" s="427">
        <v>1.2650402695</v>
      </c>
      <c r="I24" s="427">
        <v>7.0424914029999994E-2</v>
      </c>
      <c r="J24" s="427">
        <v>0.18727034547999999</v>
      </c>
      <c r="K24" s="427">
        <v>14.892702890000001</v>
      </c>
      <c r="L24" s="427">
        <v>164.04517935000001</v>
      </c>
      <c r="M24" s="427">
        <v>469.12668296999999</v>
      </c>
      <c r="N24" s="427">
        <v>644.89189709000004</v>
      </c>
      <c r="O24" s="427">
        <v>782.27437115999999</v>
      </c>
      <c r="P24" s="427">
        <v>567.37207654999997</v>
      </c>
      <c r="Q24" s="427">
        <v>422.58032161</v>
      </c>
      <c r="R24" s="427">
        <v>180.97731264000001</v>
      </c>
      <c r="S24" s="427">
        <v>49.330081638999999</v>
      </c>
      <c r="T24" s="427">
        <v>1.5344670882</v>
      </c>
      <c r="U24" s="427">
        <v>7.0424914029999994E-2</v>
      </c>
      <c r="V24" s="427">
        <v>0.18727034547999999</v>
      </c>
      <c r="W24" s="427">
        <v>15.728430638000001</v>
      </c>
      <c r="X24" s="427">
        <v>162.21049334</v>
      </c>
      <c r="Y24" s="427">
        <v>462.14830102000002</v>
      </c>
      <c r="Z24" s="427">
        <v>625.05246312999998</v>
      </c>
      <c r="AA24" s="427">
        <v>766.05568588000006</v>
      </c>
      <c r="AB24" s="427">
        <v>581.78954765000003</v>
      </c>
      <c r="AC24" s="427">
        <v>416.25473111999997</v>
      </c>
      <c r="AD24" s="427">
        <v>190.97132916000001</v>
      </c>
      <c r="AE24" s="427">
        <v>51.265657810999997</v>
      </c>
      <c r="AF24" s="427">
        <v>1.5563753658999999</v>
      </c>
      <c r="AG24" s="427">
        <v>7.0424914029999994E-2</v>
      </c>
      <c r="AH24" s="427">
        <v>0.18727034547999999</v>
      </c>
      <c r="AI24" s="427">
        <v>14.489338612999999</v>
      </c>
      <c r="AJ24" s="427">
        <v>148.67836747999999</v>
      </c>
      <c r="AK24" s="427">
        <v>476.43844182999999</v>
      </c>
      <c r="AL24" s="427">
        <v>603.61252486000001</v>
      </c>
      <c r="AM24" s="427">
        <v>786.52587356000004</v>
      </c>
      <c r="AN24" s="427">
        <v>589.09058191999998</v>
      </c>
      <c r="AO24" s="427">
        <v>434.99403518000003</v>
      </c>
      <c r="AP24" s="427">
        <v>197.50899361</v>
      </c>
      <c r="AQ24" s="427">
        <v>52.248648817999999</v>
      </c>
      <c r="AR24" s="427">
        <v>1.3916229657999999</v>
      </c>
      <c r="AS24" s="427">
        <v>7.0424914029999994E-2</v>
      </c>
      <c r="AT24" s="427">
        <v>0.18727034547999999</v>
      </c>
      <c r="AU24" s="427">
        <v>14.11804237</v>
      </c>
      <c r="AV24" s="427">
        <v>149.66019806</v>
      </c>
      <c r="AW24" s="427">
        <v>466.54546895999999</v>
      </c>
      <c r="AX24" s="427">
        <v>614.78191014000004</v>
      </c>
      <c r="AY24" s="427">
        <v>776.17169181999998</v>
      </c>
      <c r="AZ24" s="427">
        <v>568.16695596</v>
      </c>
      <c r="BA24" s="427">
        <v>412.05730684999997</v>
      </c>
      <c r="BB24" s="427">
        <v>194.67286060000001</v>
      </c>
      <c r="BC24" s="427">
        <v>51.493232747999997</v>
      </c>
      <c r="BD24" s="695">
        <v>1.9436813619</v>
      </c>
      <c r="BE24" s="695">
        <v>7.0424914029999994E-2</v>
      </c>
      <c r="BF24" s="695">
        <v>0.18727034547999999</v>
      </c>
      <c r="BG24" s="695">
        <v>13.914615578999999</v>
      </c>
      <c r="BH24" s="398">
        <v>147.27619999999999</v>
      </c>
      <c r="BI24" s="398">
        <v>453.80759999999998</v>
      </c>
      <c r="BJ24" s="398">
        <v>604.52549999999997</v>
      </c>
      <c r="BK24" s="398">
        <v>759.96839999999997</v>
      </c>
      <c r="BL24" s="398">
        <v>544.08190000000002</v>
      </c>
      <c r="BM24" s="398">
        <v>391.30009999999999</v>
      </c>
      <c r="BN24" s="398">
        <v>190.23509999999999</v>
      </c>
      <c r="BO24" s="398">
        <v>49.44529</v>
      </c>
      <c r="BP24" s="398">
        <v>1.8961619999999999</v>
      </c>
      <c r="BQ24" s="398">
        <v>0</v>
      </c>
      <c r="BR24" s="398">
        <v>0.1872703</v>
      </c>
      <c r="BS24" s="398">
        <v>13.4307</v>
      </c>
      <c r="BT24" s="398">
        <v>146.39789999999999</v>
      </c>
      <c r="BU24" s="398">
        <v>433.36309999999997</v>
      </c>
      <c r="BV24" s="398">
        <v>605.75070000000005</v>
      </c>
    </row>
    <row r="25" spans="1:74" ht="11.1" customHeight="1" x14ac:dyDescent="0.2">
      <c r="A25" s="6" t="s">
        <v>77</v>
      </c>
      <c r="B25" s="889" t="s">
        <v>1035</v>
      </c>
      <c r="C25" s="427">
        <v>564.81232191000004</v>
      </c>
      <c r="D25" s="427">
        <v>393.58610241999997</v>
      </c>
      <c r="E25" s="427">
        <v>240.07609668000001</v>
      </c>
      <c r="F25" s="427">
        <v>72.629760399000006</v>
      </c>
      <c r="G25" s="427">
        <v>10.345601219000001</v>
      </c>
      <c r="H25" s="427">
        <v>6.2803373253000006E-2</v>
      </c>
      <c r="I25" s="427">
        <v>1.5395857125999999E-2</v>
      </c>
      <c r="J25" s="427">
        <v>0.14564594457999999</v>
      </c>
      <c r="K25" s="427">
        <v>2.5230397697</v>
      </c>
      <c r="L25" s="427">
        <v>58.929430562</v>
      </c>
      <c r="M25" s="427">
        <v>271.88248126000002</v>
      </c>
      <c r="N25" s="427">
        <v>461.85737173000001</v>
      </c>
      <c r="O25" s="427">
        <v>543.66652498999997</v>
      </c>
      <c r="P25" s="427">
        <v>374.28652713000002</v>
      </c>
      <c r="Q25" s="427">
        <v>221.2112281</v>
      </c>
      <c r="R25" s="427">
        <v>74.761382083000001</v>
      </c>
      <c r="S25" s="427">
        <v>10.839126101</v>
      </c>
      <c r="T25" s="427">
        <v>7.0176862773000004E-2</v>
      </c>
      <c r="U25" s="427">
        <v>1.5395857125999999E-2</v>
      </c>
      <c r="V25" s="427">
        <v>0.17008550406</v>
      </c>
      <c r="W25" s="427">
        <v>3.0813646640000001</v>
      </c>
      <c r="X25" s="427">
        <v>61.358604964999998</v>
      </c>
      <c r="Y25" s="427">
        <v>264.75641805999999</v>
      </c>
      <c r="Z25" s="427">
        <v>458.83695928999998</v>
      </c>
      <c r="AA25" s="427">
        <v>533.04169335999995</v>
      </c>
      <c r="AB25" s="427">
        <v>389.24325826</v>
      </c>
      <c r="AC25" s="427">
        <v>221.76803710999999</v>
      </c>
      <c r="AD25" s="427">
        <v>81.333014745</v>
      </c>
      <c r="AE25" s="427">
        <v>11.493887856000001</v>
      </c>
      <c r="AF25" s="427">
        <v>7.7523236625999997E-2</v>
      </c>
      <c r="AG25" s="427">
        <v>1.5395857125999999E-2</v>
      </c>
      <c r="AH25" s="427">
        <v>0.17008550406</v>
      </c>
      <c r="AI25" s="427">
        <v>2.5156534018999999</v>
      </c>
      <c r="AJ25" s="427">
        <v>57.798181028000002</v>
      </c>
      <c r="AK25" s="427">
        <v>266.76390336999998</v>
      </c>
      <c r="AL25" s="427">
        <v>428.62605631999998</v>
      </c>
      <c r="AM25" s="427">
        <v>547.80365676999998</v>
      </c>
      <c r="AN25" s="427">
        <v>404.69100830999997</v>
      </c>
      <c r="AO25" s="427">
        <v>235.75252992</v>
      </c>
      <c r="AP25" s="427">
        <v>83.288275475999995</v>
      </c>
      <c r="AQ25" s="427">
        <v>11.638916506999999</v>
      </c>
      <c r="AR25" s="427">
        <v>7.7523236625999997E-2</v>
      </c>
      <c r="AS25" s="427">
        <v>1.5395857125999999E-2</v>
      </c>
      <c r="AT25" s="427">
        <v>0.17738337158</v>
      </c>
      <c r="AU25" s="427">
        <v>2.3964216085999999</v>
      </c>
      <c r="AV25" s="427">
        <v>56.064078160999998</v>
      </c>
      <c r="AW25" s="427">
        <v>273.54050117000003</v>
      </c>
      <c r="AX25" s="427">
        <v>432.54576569</v>
      </c>
      <c r="AY25" s="427">
        <v>538.30205032000003</v>
      </c>
      <c r="AZ25" s="427">
        <v>400.93710856000001</v>
      </c>
      <c r="BA25" s="427">
        <v>224.61237664999999</v>
      </c>
      <c r="BB25" s="427">
        <v>79.587641857999998</v>
      </c>
      <c r="BC25" s="427">
        <v>10.755468231</v>
      </c>
      <c r="BD25" s="695">
        <v>7.6995483995000003E-2</v>
      </c>
      <c r="BE25" s="695">
        <v>1.5395857125999999E-2</v>
      </c>
      <c r="BF25" s="695">
        <v>0.16182539114</v>
      </c>
      <c r="BG25" s="695">
        <v>2.3788755813</v>
      </c>
      <c r="BH25" s="398">
        <v>54.162779999999998</v>
      </c>
      <c r="BI25" s="398">
        <v>264.2801</v>
      </c>
      <c r="BJ25" s="398">
        <v>411.99270000000001</v>
      </c>
      <c r="BK25" s="398">
        <v>536.90390000000002</v>
      </c>
      <c r="BL25" s="398">
        <v>378.73759999999999</v>
      </c>
      <c r="BM25" s="398">
        <v>208.07220000000001</v>
      </c>
      <c r="BN25" s="398">
        <v>76.079520000000002</v>
      </c>
      <c r="BO25" s="398">
        <v>10.01004</v>
      </c>
      <c r="BP25" s="398">
        <v>6.15852E-2</v>
      </c>
      <c r="BQ25" s="398">
        <v>0</v>
      </c>
      <c r="BR25" s="398">
        <v>0.15413470000000001</v>
      </c>
      <c r="BS25" s="398">
        <v>2.2390249999999998</v>
      </c>
      <c r="BT25" s="398">
        <v>55.269979999999997</v>
      </c>
      <c r="BU25" s="398">
        <v>250.55789999999999</v>
      </c>
      <c r="BV25" s="398">
        <v>415.30739999999997</v>
      </c>
    </row>
    <row r="26" spans="1:74" ht="11.1" customHeight="1" x14ac:dyDescent="0.2">
      <c r="A26" s="6" t="s">
        <v>78</v>
      </c>
      <c r="B26" s="889" t="s">
        <v>1036</v>
      </c>
      <c r="C26" s="427">
        <v>884.96773054000005</v>
      </c>
      <c r="D26" s="427">
        <v>734.17664444000002</v>
      </c>
      <c r="E26" s="427">
        <v>570.02976661000002</v>
      </c>
      <c r="F26" s="427">
        <v>400.89747613999998</v>
      </c>
      <c r="G26" s="427">
        <v>248.21468899999999</v>
      </c>
      <c r="H26" s="427">
        <v>67.209517667</v>
      </c>
      <c r="I26" s="427">
        <v>13.228093179</v>
      </c>
      <c r="J26" s="427">
        <v>22.734088848999999</v>
      </c>
      <c r="K26" s="427">
        <v>98.850394848999997</v>
      </c>
      <c r="L26" s="427">
        <v>338.58199457000001</v>
      </c>
      <c r="M26" s="427">
        <v>613.35618112999998</v>
      </c>
      <c r="N26" s="427">
        <v>890.18749521999996</v>
      </c>
      <c r="O26" s="427">
        <v>881.23862224000004</v>
      </c>
      <c r="P26" s="427">
        <v>732.82466001</v>
      </c>
      <c r="Q26" s="427">
        <v>565.36875788999998</v>
      </c>
      <c r="R26" s="427">
        <v>397.86887197999999</v>
      </c>
      <c r="S26" s="427">
        <v>235.71215494</v>
      </c>
      <c r="T26" s="427">
        <v>66.295680048999998</v>
      </c>
      <c r="U26" s="427">
        <v>12.821166818</v>
      </c>
      <c r="V26" s="427">
        <v>20.848143412999999</v>
      </c>
      <c r="W26" s="427">
        <v>99.555312087000004</v>
      </c>
      <c r="X26" s="427">
        <v>341.7026151</v>
      </c>
      <c r="Y26" s="427">
        <v>601.13603333000003</v>
      </c>
      <c r="Z26" s="427">
        <v>899.44850670000005</v>
      </c>
      <c r="AA26" s="427">
        <v>874.98209108000003</v>
      </c>
      <c r="AB26" s="427">
        <v>726.40567205000002</v>
      </c>
      <c r="AC26" s="427">
        <v>570.99309875999995</v>
      </c>
      <c r="AD26" s="427">
        <v>394.10788861999998</v>
      </c>
      <c r="AE26" s="427">
        <v>226.91875834000001</v>
      </c>
      <c r="AF26" s="427">
        <v>59.918806859</v>
      </c>
      <c r="AG26" s="427">
        <v>11.632275938999999</v>
      </c>
      <c r="AH26" s="427">
        <v>21.786296004</v>
      </c>
      <c r="AI26" s="427">
        <v>97.513543139999996</v>
      </c>
      <c r="AJ26" s="427">
        <v>343.17003032000002</v>
      </c>
      <c r="AK26" s="427">
        <v>583.90155805999996</v>
      </c>
      <c r="AL26" s="427">
        <v>882.45331174</v>
      </c>
      <c r="AM26" s="427">
        <v>882.34880911000005</v>
      </c>
      <c r="AN26" s="427">
        <v>732.20959834999996</v>
      </c>
      <c r="AO26" s="427">
        <v>578.66928469000004</v>
      </c>
      <c r="AP26" s="427">
        <v>403.52946162000001</v>
      </c>
      <c r="AQ26" s="427">
        <v>231.17791374000001</v>
      </c>
      <c r="AR26" s="427">
        <v>61.513593890999999</v>
      </c>
      <c r="AS26" s="427">
        <v>11.57960273</v>
      </c>
      <c r="AT26" s="427">
        <v>21.559646066999999</v>
      </c>
      <c r="AU26" s="427">
        <v>94.64287041</v>
      </c>
      <c r="AV26" s="427">
        <v>339.90654076999999</v>
      </c>
      <c r="AW26" s="427">
        <v>607.53432485999997</v>
      </c>
      <c r="AX26" s="427">
        <v>885.57423686000004</v>
      </c>
      <c r="AY26" s="427">
        <v>877.28046331999997</v>
      </c>
      <c r="AZ26" s="427">
        <v>734.46777512000006</v>
      </c>
      <c r="BA26" s="427">
        <v>597.26264636999997</v>
      </c>
      <c r="BB26" s="427">
        <v>402.61551817999998</v>
      </c>
      <c r="BC26" s="427">
        <v>227.83594751000001</v>
      </c>
      <c r="BD26" s="695">
        <v>65.998229433999995</v>
      </c>
      <c r="BE26" s="695">
        <v>11.587539566</v>
      </c>
      <c r="BF26" s="695">
        <v>21.770296933000001</v>
      </c>
      <c r="BG26" s="695">
        <v>94.638028358</v>
      </c>
      <c r="BH26" s="398">
        <v>330.63060000000002</v>
      </c>
      <c r="BI26" s="398">
        <v>604.08709999999996</v>
      </c>
      <c r="BJ26" s="398">
        <v>866.01310000000001</v>
      </c>
      <c r="BK26" s="398">
        <v>885.88409999999999</v>
      </c>
      <c r="BL26" s="398">
        <v>731.4855</v>
      </c>
      <c r="BM26" s="398">
        <v>602.84979999999996</v>
      </c>
      <c r="BN26" s="398">
        <v>401.25360000000001</v>
      </c>
      <c r="BO26" s="398">
        <v>231.58519999999999</v>
      </c>
      <c r="BP26" s="398">
        <v>62.011420000000001</v>
      </c>
      <c r="BQ26" s="398">
        <v>11.501239999999999</v>
      </c>
      <c r="BR26" s="398">
        <v>19.896129999999999</v>
      </c>
      <c r="BS26" s="398">
        <v>90.055430000000001</v>
      </c>
      <c r="BT26" s="398">
        <v>331.5539</v>
      </c>
      <c r="BU26" s="398">
        <v>600.60490000000004</v>
      </c>
      <c r="BV26" s="398">
        <v>870.81669999999997</v>
      </c>
    </row>
    <row r="27" spans="1:74" ht="11.1" customHeight="1" x14ac:dyDescent="0.2">
      <c r="A27" s="6" t="s">
        <v>79</v>
      </c>
      <c r="B27" s="889" t="s">
        <v>1039</v>
      </c>
      <c r="C27" s="427">
        <v>543.55742134000002</v>
      </c>
      <c r="D27" s="427">
        <v>484.33520254000001</v>
      </c>
      <c r="E27" s="427">
        <v>429.47250005000001</v>
      </c>
      <c r="F27" s="427">
        <v>310.86482333999999</v>
      </c>
      <c r="G27" s="427">
        <v>202.36800292000001</v>
      </c>
      <c r="H27" s="427">
        <v>67.176520904</v>
      </c>
      <c r="I27" s="427">
        <v>17.546659357999999</v>
      </c>
      <c r="J27" s="427">
        <v>14.786473648999999</v>
      </c>
      <c r="K27" s="427">
        <v>52.895517398000003</v>
      </c>
      <c r="L27" s="427">
        <v>186.05808494999999</v>
      </c>
      <c r="M27" s="427">
        <v>394.61254951000001</v>
      </c>
      <c r="N27" s="427">
        <v>582.19446422999999</v>
      </c>
      <c r="O27" s="427">
        <v>546.17711177000001</v>
      </c>
      <c r="P27" s="427">
        <v>481.73766759</v>
      </c>
      <c r="Q27" s="427">
        <v>435.33942399</v>
      </c>
      <c r="R27" s="427">
        <v>300.03235955000002</v>
      </c>
      <c r="S27" s="427">
        <v>188.48046715000001</v>
      </c>
      <c r="T27" s="427">
        <v>64.302144218999999</v>
      </c>
      <c r="U27" s="427">
        <v>16.894205613</v>
      </c>
      <c r="V27" s="427">
        <v>13.567080193000001</v>
      </c>
      <c r="W27" s="427">
        <v>50.001114860000001</v>
      </c>
      <c r="X27" s="427">
        <v>178.6630917</v>
      </c>
      <c r="Y27" s="427">
        <v>389.10584675000001</v>
      </c>
      <c r="Z27" s="427">
        <v>580.67669764000004</v>
      </c>
      <c r="AA27" s="427">
        <v>545.46902355999998</v>
      </c>
      <c r="AB27" s="427">
        <v>473.05532175000002</v>
      </c>
      <c r="AC27" s="427">
        <v>438.32285474000003</v>
      </c>
      <c r="AD27" s="427">
        <v>290.24787966999997</v>
      </c>
      <c r="AE27" s="427">
        <v>177.45476972</v>
      </c>
      <c r="AF27" s="427">
        <v>55.495232264000002</v>
      </c>
      <c r="AG27" s="427">
        <v>14.651599683000001</v>
      </c>
      <c r="AH27" s="427">
        <v>12.806935101000001</v>
      </c>
      <c r="AI27" s="427">
        <v>51.333220058000002</v>
      </c>
      <c r="AJ27" s="427">
        <v>183.75636179</v>
      </c>
      <c r="AK27" s="427">
        <v>373.52782192000001</v>
      </c>
      <c r="AL27" s="427">
        <v>580.30578084000001</v>
      </c>
      <c r="AM27" s="427">
        <v>545.79980524999996</v>
      </c>
      <c r="AN27" s="427">
        <v>471.26594722999999</v>
      </c>
      <c r="AO27" s="427">
        <v>427.10858743</v>
      </c>
      <c r="AP27" s="427">
        <v>291.90591916</v>
      </c>
      <c r="AQ27" s="427">
        <v>180.11349967000001</v>
      </c>
      <c r="AR27" s="427">
        <v>51.217330728</v>
      </c>
      <c r="AS27" s="427">
        <v>13.150092862999999</v>
      </c>
      <c r="AT27" s="427">
        <v>12.128344512</v>
      </c>
      <c r="AU27" s="427">
        <v>50.107577868</v>
      </c>
      <c r="AV27" s="427">
        <v>179.65250566</v>
      </c>
      <c r="AW27" s="427">
        <v>387.88203969</v>
      </c>
      <c r="AX27" s="427">
        <v>580.82139463999999</v>
      </c>
      <c r="AY27" s="427">
        <v>544.44153796000001</v>
      </c>
      <c r="AZ27" s="427">
        <v>478.38041306999997</v>
      </c>
      <c r="BA27" s="427">
        <v>448.77367767999999</v>
      </c>
      <c r="BB27" s="427">
        <v>298.37058962999998</v>
      </c>
      <c r="BC27" s="427">
        <v>183.72296588</v>
      </c>
      <c r="BD27" s="695">
        <v>56.740362822999998</v>
      </c>
      <c r="BE27" s="695">
        <v>13.035105746999999</v>
      </c>
      <c r="BF27" s="695">
        <v>11.653052665000001</v>
      </c>
      <c r="BG27" s="695">
        <v>52.276540875000002</v>
      </c>
      <c r="BH27" s="398">
        <v>172.959</v>
      </c>
      <c r="BI27" s="398">
        <v>387.1182</v>
      </c>
      <c r="BJ27" s="398">
        <v>568.82240000000002</v>
      </c>
      <c r="BK27" s="398">
        <v>558.39300000000003</v>
      </c>
      <c r="BL27" s="398">
        <v>483.70600000000002</v>
      </c>
      <c r="BM27" s="398">
        <v>460.79880000000003</v>
      </c>
      <c r="BN27" s="398">
        <v>305.65960000000001</v>
      </c>
      <c r="BO27" s="398">
        <v>191.33340000000001</v>
      </c>
      <c r="BP27" s="398">
        <v>56.228670000000001</v>
      </c>
      <c r="BQ27" s="398">
        <v>12.80969</v>
      </c>
      <c r="BR27" s="398">
        <v>12.32761</v>
      </c>
      <c r="BS27" s="398">
        <v>53.84122</v>
      </c>
      <c r="BT27" s="398">
        <v>179.81899999999999</v>
      </c>
      <c r="BU27" s="398">
        <v>391.2577</v>
      </c>
      <c r="BV27" s="398">
        <v>574.54639999999995</v>
      </c>
    </row>
    <row r="28" spans="1:74" ht="11.1" customHeight="1" x14ac:dyDescent="0.2">
      <c r="A28" s="6"/>
      <c r="B28" s="889"/>
      <c r="C28" s="427"/>
      <c r="D28" s="427"/>
      <c r="E28" s="427"/>
      <c r="F28" s="427"/>
      <c r="G28" s="427"/>
      <c r="H28" s="427"/>
      <c r="I28" s="427"/>
      <c r="J28" s="427"/>
      <c r="K28" s="427"/>
      <c r="L28" s="427"/>
      <c r="M28" s="427"/>
      <c r="N28" s="427"/>
      <c r="O28" s="427"/>
      <c r="P28" s="427"/>
      <c r="Q28" s="427"/>
      <c r="R28" s="427"/>
      <c r="S28" s="427"/>
      <c r="T28" s="427"/>
      <c r="U28" s="427"/>
      <c r="V28" s="427"/>
      <c r="W28" s="427"/>
      <c r="X28" s="427"/>
      <c r="Y28" s="427"/>
      <c r="Z28" s="427"/>
      <c r="AA28" s="427"/>
      <c r="AB28" s="427"/>
      <c r="AC28" s="427"/>
      <c r="AD28" s="427"/>
      <c r="AE28" s="427"/>
      <c r="AF28" s="427"/>
      <c r="AG28" s="427"/>
      <c r="AH28" s="427"/>
      <c r="AI28" s="427"/>
      <c r="AJ28" s="427"/>
      <c r="AK28" s="427"/>
      <c r="AL28" s="427"/>
      <c r="AM28" s="427"/>
      <c r="AN28" s="427"/>
      <c r="AO28" s="427"/>
      <c r="AP28" s="427"/>
      <c r="AQ28" s="427"/>
      <c r="AR28" s="427"/>
      <c r="AS28" s="427"/>
      <c r="AT28" s="427"/>
      <c r="AU28" s="427"/>
      <c r="AV28" s="427"/>
      <c r="AW28" s="427"/>
      <c r="AX28" s="427"/>
      <c r="AY28" s="427"/>
      <c r="AZ28" s="427"/>
      <c r="BA28" s="427"/>
      <c r="BB28" s="427"/>
      <c r="BC28" s="427"/>
      <c r="BD28" s="695"/>
      <c r="BE28" s="695"/>
      <c r="BF28" s="695"/>
      <c r="BG28" s="695"/>
      <c r="BH28" s="398"/>
      <c r="BI28" s="398"/>
      <c r="BJ28" s="398"/>
      <c r="BK28" s="398"/>
      <c r="BL28" s="398"/>
      <c r="BM28" s="398"/>
      <c r="BN28" s="398"/>
      <c r="BO28" s="398"/>
      <c r="BP28" s="398"/>
      <c r="BQ28" s="398"/>
      <c r="BR28" s="398"/>
      <c r="BS28" s="398"/>
      <c r="BT28" s="398"/>
      <c r="BU28" s="398"/>
      <c r="BV28" s="398"/>
    </row>
    <row r="29" spans="1:74" ht="11.1" customHeight="1" x14ac:dyDescent="0.2">
      <c r="A29" s="6"/>
      <c r="B29" s="98" t="s">
        <v>92</v>
      </c>
      <c r="C29" s="583"/>
      <c r="D29" s="583"/>
      <c r="E29" s="583"/>
      <c r="F29" s="583"/>
      <c r="G29" s="583"/>
      <c r="H29" s="583"/>
      <c r="I29" s="583"/>
      <c r="J29" s="583"/>
      <c r="K29" s="583"/>
      <c r="L29" s="583"/>
      <c r="M29" s="583"/>
      <c r="N29" s="583"/>
      <c r="O29" s="583"/>
      <c r="P29" s="583"/>
      <c r="Q29" s="583"/>
      <c r="R29" s="583"/>
      <c r="S29" s="583"/>
      <c r="T29" s="583"/>
      <c r="U29" s="583"/>
      <c r="V29" s="583"/>
      <c r="W29" s="583"/>
      <c r="X29" s="583"/>
      <c r="Y29" s="583"/>
      <c r="Z29" s="583"/>
      <c r="AA29" s="583"/>
      <c r="AB29" s="583"/>
      <c r="AC29" s="583"/>
      <c r="AD29" s="583"/>
      <c r="AE29" s="583"/>
      <c r="AF29" s="583"/>
      <c r="AG29" s="583"/>
      <c r="AH29" s="583"/>
      <c r="AI29" s="583"/>
      <c r="AJ29" s="583"/>
      <c r="AK29" s="583"/>
      <c r="AL29" s="583"/>
      <c r="AM29" s="583"/>
      <c r="AN29" s="583"/>
      <c r="AO29" s="583"/>
      <c r="AP29" s="583"/>
      <c r="AQ29" s="583"/>
      <c r="AR29" s="583"/>
      <c r="AS29" s="583"/>
      <c r="AT29" s="583"/>
      <c r="AU29" s="583"/>
      <c r="AV29" s="583"/>
      <c r="AW29" s="583"/>
      <c r="AX29" s="583"/>
      <c r="AY29" s="583"/>
      <c r="AZ29" s="583"/>
      <c r="BA29" s="583"/>
      <c r="BB29" s="583"/>
      <c r="BC29" s="583"/>
      <c r="BD29" s="843"/>
      <c r="BE29" s="843"/>
      <c r="BF29" s="843"/>
      <c r="BG29" s="843"/>
      <c r="BH29" s="587"/>
      <c r="BI29" s="587"/>
      <c r="BJ29" s="587"/>
      <c r="BK29" s="587"/>
      <c r="BL29" s="587"/>
      <c r="BM29" s="587"/>
      <c r="BN29" s="587"/>
      <c r="BO29" s="587"/>
      <c r="BP29" s="587"/>
      <c r="BQ29" s="587"/>
      <c r="BR29" s="587"/>
      <c r="BS29" s="587"/>
      <c r="BT29" s="587"/>
      <c r="BU29" s="587"/>
      <c r="BV29" s="587"/>
    </row>
    <row r="30" spans="1:74" ht="11.1" customHeight="1" x14ac:dyDescent="0.2">
      <c r="A30" s="6" t="s">
        <v>287</v>
      </c>
      <c r="B30" s="588" t="s">
        <v>1184</v>
      </c>
      <c r="C30" s="427">
        <v>15.073799633</v>
      </c>
      <c r="D30" s="427">
        <v>12.443627654</v>
      </c>
      <c r="E30" s="427">
        <v>42.433849719999998</v>
      </c>
      <c r="F30" s="427">
        <v>42.247960358</v>
      </c>
      <c r="G30" s="427">
        <v>105.19647826000001</v>
      </c>
      <c r="H30" s="427">
        <v>246.35853304</v>
      </c>
      <c r="I30" s="427">
        <v>397.52542253000001</v>
      </c>
      <c r="J30" s="427">
        <v>356.43913150999998</v>
      </c>
      <c r="K30" s="427">
        <v>180.56911615999999</v>
      </c>
      <c r="L30" s="427">
        <v>82.093850463999999</v>
      </c>
      <c r="M30" s="427">
        <v>31.718110458999998</v>
      </c>
      <c r="N30" s="427">
        <v>6.8870058472000002</v>
      </c>
      <c r="O30" s="427">
        <v>9.7552369871</v>
      </c>
      <c r="P30" s="427">
        <v>12.057174921</v>
      </c>
      <c r="Q30" s="427">
        <v>28.021786050999999</v>
      </c>
      <c r="R30" s="427">
        <v>36.153455842</v>
      </c>
      <c r="S30" s="427">
        <v>100.4702963</v>
      </c>
      <c r="T30" s="427">
        <v>273.91394320000001</v>
      </c>
      <c r="U30" s="427">
        <v>346.84906525999997</v>
      </c>
      <c r="V30" s="427">
        <v>357.33680164999998</v>
      </c>
      <c r="W30" s="427">
        <v>199.99507007</v>
      </c>
      <c r="X30" s="427">
        <v>84.077635663999999</v>
      </c>
      <c r="Y30" s="427">
        <v>17.997552690999999</v>
      </c>
      <c r="Z30" s="427">
        <v>25.538035780000001</v>
      </c>
      <c r="AA30" s="427">
        <v>8.4242525510000004</v>
      </c>
      <c r="AB30" s="427">
        <v>11.260588297</v>
      </c>
      <c r="AC30" s="427">
        <v>26.890371204000001</v>
      </c>
      <c r="AD30" s="427">
        <v>48.755679065000002</v>
      </c>
      <c r="AE30" s="427">
        <v>147.2827825</v>
      </c>
      <c r="AF30" s="427">
        <v>269.80127011000002</v>
      </c>
      <c r="AG30" s="427">
        <v>393.73474308999999</v>
      </c>
      <c r="AH30" s="427">
        <v>358.79913636999999</v>
      </c>
      <c r="AI30" s="427">
        <v>201.85759207999999</v>
      </c>
      <c r="AJ30" s="427">
        <v>55.078439846000002</v>
      </c>
      <c r="AK30" s="427">
        <v>23.187775995999999</v>
      </c>
      <c r="AL30" s="427">
        <v>10.816905758000001</v>
      </c>
      <c r="AM30" s="427">
        <v>16.646956815999999</v>
      </c>
      <c r="AN30" s="427">
        <v>19.617538827000001</v>
      </c>
      <c r="AO30" s="427">
        <v>31.294073629</v>
      </c>
      <c r="AP30" s="427">
        <v>43.246922054000002</v>
      </c>
      <c r="AQ30" s="427">
        <v>108.70772150000001</v>
      </c>
      <c r="AR30" s="427">
        <v>209.37437539000001</v>
      </c>
      <c r="AS30" s="427">
        <v>390.32946444999999</v>
      </c>
      <c r="AT30" s="427">
        <v>348.81177231999999</v>
      </c>
      <c r="AU30" s="427">
        <v>202.66225768999999</v>
      </c>
      <c r="AV30" s="427">
        <v>72.695972479000005</v>
      </c>
      <c r="AW30" s="427">
        <v>20.473268235999999</v>
      </c>
      <c r="AX30" s="427">
        <v>11.210842027</v>
      </c>
      <c r="AY30" s="427">
        <v>9.3677668481000005</v>
      </c>
      <c r="AZ30" s="427">
        <v>12.649837252999999</v>
      </c>
      <c r="BA30" s="427">
        <v>31.063300281</v>
      </c>
      <c r="BB30" s="427">
        <v>46.386624206</v>
      </c>
      <c r="BC30" s="427">
        <v>156.88240002000001</v>
      </c>
      <c r="BD30" s="695">
        <v>292.26501058999997</v>
      </c>
      <c r="BE30" s="695">
        <v>391.10812598000001</v>
      </c>
      <c r="BF30" s="695">
        <v>342.84527183</v>
      </c>
      <c r="BG30" s="695">
        <v>192.26831319999999</v>
      </c>
      <c r="BH30" s="398">
        <v>87.445377811</v>
      </c>
      <c r="BI30" s="398">
        <v>21.540412239999998</v>
      </c>
      <c r="BJ30" s="398">
        <v>11.673706247</v>
      </c>
      <c r="BK30" s="398">
        <v>11.247362593</v>
      </c>
      <c r="BL30" s="398">
        <v>12.789373459</v>
      </c>
      <c r="BM30" s="398">
        <v>26.570122908999998</v>
      </c>
      <c r="BN30" s="398">
        <v>44.521702752000003</v>
      </c>
      <c r="BO30" s="398">
        <v>132.84269864000001</v>
      </c>
      <c r="BP30" s="398">
        <v>268.41023473000001</v>
      </c>
      <c r="BQ30" s="398">
        <v>395.99789060000001</v>
      </c>
      <c r="BR30" s="398">
        <v>364.83460015000003</v>
      </c>
      <c r="BS30" s="398">
        <v>206.07785569000001</v>
      </c>
      <c r="BT30" s="398">
        <v>72.249994909999998</v>
      </c>
      <c r="BU30" s="398">
        <v>21.805522029999999</v>
      </c>
      <c r="BV30" s="398">
        <v>11.81481466</v>
      </c>
    </row>
    <row r="31" spans="1:74" ht="11.1" customHeight="1" x14ac:dyDescent="0.2">
      <c r="A31" s="6" t="s">
        <v>26</v>
      </c>
      <c r="B31" s="889" t="s">
        <v>1029</v>
      </c>
      <c r="C31" s="427">
        <v>1E-10</v>
      </c>
      <c r="D31" s="427">
        <v>1E-10</v>
      </c>
      <c r="E31" s="427">
        <v>1E-10</v>
      </c>
      <c r="F31" s="427">
        <v>1E-10</v>
      </c>
      <c r="G31" s="427">
        <v>3.2842205583999999</v>
      </c>
      <c r="H31" s="427">
        <v>99.393406288999998</v>
      </c>
      <c r="I31" s="427">
        <v>292.11823157999999</v>
      </c>
      <c r="J31" s="427">
        <v>215.01117751000001</v>
      </c>
      <c r="K31" s="427">
        <v>34.843615726000003</v>
      </c>
      <c r="L31" s="427">
        <v>1E-10</v>
      </c>
      <c r="M31" s="427">
        <v>1E-10</v>
      </c>
      <c r="N31" s="427">
        <v>1E-10</v>
      </c>
      <c r="O31" s="427">
        <v>1E-10</v>
      </c>
      <c r="P31" s="427">
        <v>1E-10</v>
      </c>
      <c r="Q31" s="427">
        <v>1E-10</v>
      </c>
      <c r="R31" s="427">
        <v>1E-10</v>
      </c>
      <c r="S31" s="427">
        <v>7.8119307396000002</v>
      </c>
      <c r="T31" s="427">
        <v>132.82487513999999</v>
      </c>
      <c r="U31" s="427">
        <v>159.05087520000001</v>
      </c>
      <c r="V31" s="427">
        <v>237.64722791</v>
      </c>
      <c r="W31" s="427">
        <v>59.870949111999998</v>
      </c>
      <c r="X31" s="427">
        <v>6.8833472784999996</v>
      </c>
      <c r="Y31" s="427">
        <v>1E-10</v>
      </c>
      <c r="Z31" s="427">
        <v>1E-10</v>
      </c>
      <c r="AA31" s="427">
        <v>1E-10</v>
      </c>
      <c r="AB31" s="427">
        <v>1E-10</v>
      </c>
      <c r="AC31" s="427">
        <v>1E-10</v>
      </c>
      <c r="AD31" s="427">
        <v>1E-10</v>
      </c>
      <c r="AE31" s="427">
        <v>18.028425965</v>
      </c>
      <c r="AF31" s="427">
        <v>62.871373396000003</v>
      </c>
      <c r="AG31" s="427">
        <v>260.13169259</v>
      </c>
      <c r="AH31" s="427">
        <v>272.99776639999999</v>
      </c>
      <c r="AI31" s="427">
        <v>32.896963501999998</v>
      </c>
      <c r="AJ31" s="427">
        <v>1E-10</v>
      </c>
      <c r="AK31" s="427">
        <v>1E-10</v>
      </c>
      <c r="AL31" s="427">
        <v>1E-10</v>
      </c>
      <c r="AM31" s="427">
        <v>1E-10</v>
      </c>
      <c r="AN31" s="427">
        <v>1E-10</v>
      </c>
      <c r="AO31" s="427">
        <v>1E-10</v>
      </c>
      <c r="AP31" s="427">
        <v>1E-10</v>
      </c>
      <c r="AQ31" s="427">
        <v>3.5175856175</v>
      </c>
      <c r="AR31" s="427">
        <v>49.877874018999997</v>
      </c>
      <c r="AS31" s="427">
        <v>273.85070266000002</v>
      </c>
      <c r="AT31" s="427">
        <v>133.75845967000001</v>
      </c>
      <c r="AU31" s="427">
        <v>58.766922377999997</v>
      </c>
      <c r="AV31" s="427">
        <v>5.4102936546000002</v>
      </c>
      <c r="AW31" s="427">
        <v>1E-10</v>
      </c>
      <c r="AX31" s="427">
        <v>1E-10</v>
      </c>
      <c r="AY31" s="427">
        <v>1E-10</v>
      </c>
      <c r="AZ31" s="427">
        <v>1E-10</v>
      </c>
      <c r="BA31" s="427">
        <v>1E-10</v>
      </c>
      <c r="BB31" s="427">
        <v>1E-10</v>
      </c>
      <c r="BC31" s="427">
        <v>18.841386345</v>
      </c>
      <c r="BD31" s="695">
        <v>129.46119141</v>
      </c>
      <c r="BE31" s="695">
        <v>286.73587981999998</v>
      </c>
      <c r="BF31" s="695">
        <v>154.75356457999999</v>
      </c>
      <c r="BG31" s="695">
        <v>19.876924860999999</v>
      </c>
      <c r="BH31" s="398">
        <v>1.3402048659000001</v>
      </c>
      <c r="BI31" s="398">
        <v>0</v>
      </c>
      <c r="BJ31" s="398">
        <v>0</v>
      </c>
      <c r="BK31" s="398">
        <v>0</v>
      </c>
      <c r="BL31" s="398">
        <v>0</v>
      </c>
      <c r="BM31" s="398">
        <v>0</v>
      </c>
      <c r="BN31" s="398">
        <v>0</v>
      </c>
      <c r="BO31" s="398">
        <v>10.609076127</v>
      </c>
      <c r="BP31" s="398">
        <v>88.620795098000002</v>
      </c>
      <c r="BQ31" s="398">
        <v>257.10003698999998</v>
      </c>
      <c r="BR31" s="398">
        <v>208.53164530000001</v>
      </c>
      <c r="BS31" s="398">
        <v>43.900241735999998</v>
      </c>
      <c r="BT31" s="398">
        <v>0.97764250724000001</v>
      </c>
      <c r="BU31" s="398">
        <v>0</v>
      </c>
      <c r="BV31" s="398">
        <v>0</v>
      </c>
    </row>
    <row r="32" spans="1:74" ht="11.1" customHeight="1" x14ac:dyDescent="0.2">
      <c r="A32" s="6" t="s">
        <v>27</v>
      </c>
      <c r="B32" s="889" t="s">
        <v>1030</v>
      </c>
      <c r="C32" s="427">
        <v>1E-10</v>
      </c>
      <c r="D32" s="427">
        <v>1E-10</v>
      </c>
      <c r="E32" s="427">
        <v>1E-10</v>
      </c>
      <c r="F32" s="427">
        <v>1E-10</v>
      </c>
      <c r="G32" s="427">
        <v>11.459877757999999</v>
      </c>
      <c r="H32" s="427">
        <v>145.96631029</v>
      </c>
      <c r="I32" s="427">
        <v>364.13038297999998</v>
      </c>
      <c r="J32" s="427">
        <v>262.55383318999998</v>
      </c>
      <c r="K32" s="427">
        <v>59.595185983</v>
      </c>
      <c r="L32" s="427">
        <v>4.4041869104</v>
      </c>
      <c r="M32" s="427">
        <v>1E-10</v>
      </c>
      <c r="N32" s="427">
        <v>1E-10</v>
      </c>
      <c r="O32" s="427">
        <v>1E-10</v>
      </c>
      <c r="P32" s="427">
        <v>1E-10</v>
      </c>
      <c r="Q32" s="427">
        <v>1E-10</v>
      </c>
      <c r="R32" s="427">
        <v>1E-10</v>
      </c>
      <c r="S32" s="427">
        <v>17.256992139000001</v>
      </c>
      <c r="T32" s="427">
        <v>165.31717266999999</v>
      </c>
      <c r="U32" s="427">
        <v>250.46243964000001</v>
      </c>
      <c r="V32" s="427">
        <v>286.33742991000003</v>
      </c>
      <c r="W32" s="427">
        <v>94.299285566999998</v>
      </c>
      <c r="X32" s="427">
        <v>23.161464303999999</v>
      </c>
      <c r="Y32" s="427">
        <v>1E-10</v>
      </c>
      <c r="Z32" s="427">
        <v>1E-10</v>
      </c>
      <c r="AA32" s="427">
        <v>1E-10</v>
      </c>
      <c r="AB32" s="427">
        <v>1E-10</v>
      </c>
      <c r="AC32" s="427">
        <v>1E-10</v>
      </c>
      <c r="AD32" s="427">
        <v>1E-10</v>
      </c>
      <c r="AE32" s="427">
        <v>39.920361798000002</v>
      </c>
      <c r="AF32" s="427">
        <v>113.61403223000001</v>
      </c>
      <c r="AG32" s="427">
        <v>310.83197804999998</v>
      </c>
      <c r="AH32" s="427">
        <v>301.78138876000003</v>
      </c>
      <c r="AI32" s="427">
        <v>71.561727863000002</v>
      </c>
      <c r="AJ32" s="427">
        <v>0.66434314588999999</v>
      </c>
      <c r="AK32" s="427">
        <v>1E-10</v>
      </c>
      <c r="AL32" s="427">
        <v>1E-10</v>
      </c>
      <c r="AM32" s="427">
        <v>1E-10</v>
      </c>
      <c r="AN32" s="427">
        <v>1E-10</v>
      </c>
      <c r="AO32" s="427">
        <v>1E-10</v>
      </c>
      <c r="AP32" s="427">
        <v>0.44408784829999998</v>
      </c>
      <c r="AQ32" s="427">
        <v>11.970186154</v>
      </c>
      <c r="AR32" s="427">
        <v>78.6145657</v>
      </c>
      <c r="AS32" s="427">
        <v>309.03183812999998</v>
      </c>
      <c r="AT32" s="427">
        <v>192.29804457</v>
      </c>
      <c r="AU32" s="427">
        <v>82.566657628000002</v>
      </c>
      <c r="AV32" s="427">
        <v>10.248573212</v>
      </c>
      <c r="AW32" s="427">
        <v>1E-10</v>
      </c>
      <c r="AX32" s="427">
        <v>1E-10</v>
      </c>
      <c r="AY32" s="427">
        <v>1E-10</v>
      </c>
      <c r="AZ32" s="427">
        <v>1E-10</v>
      </c>
      <c r="BA32" s="427">
        <v>1E-10</v>
      </c>
      <c r="BB32" s="427">
        <v>1E-10</v>
      </c>
      <c r="BC32" s="427">
        <v>50.538353755999999</v>
      </c>
      <c r="BD32" s="695">
        <v>191.26004470000001</v>
      </c>
      <c r="BE32" s="695">
        <v>332.52543523000003</v>
      </c>
      <c r="BF32" s="695">
        <v>215.52340228</v>
      </c>
      <c r="BG32" s="695">
        <v>39.364750462000003</v>
      </c>
      <c r="BH32" s="398">
        <v>4.4149862978999996</v>
      </c>
      <c r="BI32" s="398">
        <v>0</v>
      </c>
      <c r="BJ32" s="398">
        <v>0</v>
      </c>
      <c r="BK32" s="398">
        <v>0</v>
      </c>
      <c r="BL32" s="398">
        <v>0</v>
      </c>
      <c r="BM32" s="398">
        <v>0</v>
      </c>
      <c r="BN32" s="398">
        <v>0</v>
      </c>
      <c r="BO32" s="398">
        <v>33.439768768999997</v>
      </c>
      <c r="BP32" s="398">
        <v>149.40814556000001</v>
      </c>
      <c r="BQ32" s="398">
        <v>315.22036651000002</v>
      </c>
      <c r="BR32" s="398">
        <v>259.57594954000001</v>
      </c>
      <c r="BS32" s="398">
        <v>82.303201896999994</v>
      </c>
      <c r="BT32" s="398">
        <v>5.0853309900000001</v>
      </c>
      <c r="BU32" s="398">
        <v>0</v>
      </c>
      <c r="BV32" s="398">
        <v>0</v>
      </c>
    </row>
    <row r="33" spans="1:74" ht="11.1" customHeight="1" x14ac:dyDescent="0.2">
      <c r="A33" s="6" t="s">
        <v>28</v>
      </c>
      <c r="B33" s="889" t="s">
        <v>1031</v>
      </c>
      <c r="C33" s="427">
        <v>1E-10</v>
      </c>
      <c r="D33" s="427">
        <v>1E-10</v>
      </c>
      <c r="E33" s="427">
        <v>2.0046249703000001</v>
      </c>
      <c r="F33" s="427">
        <v>1E-10</v>
      </c>
      <c r="G33" s="427">
        <v>31.787271041</v>
      </c>
      <c r="H33" s="427">
        <v>186.87707673</v>
      </c>
      <c r="I33" s="427">
        <v>335.15546739000001</v>
      </c>
      <c r="J33" s="427">
        <v>218.38093081</v>
      </c>
      <c r="K33" s="427">
        <v>54.828576357000003</v>
      </c>
      <c r="L33" s="427">
        <v>1.9855789616999999</v>
      </c>
      <c r="M33" s="427">
        <v>1E-10</v>
      </c>
      <c r="N33" s="427">
        <v>1E-10</v>
      </c>
      <c r="O33" s="427">
        <v>1E-10</v>
      </c>
      <c r="P33" s="427">
        <v>1E-10</v>
      </c>
      <c r="Q33" s="427">
        <v>2.1714983982999998</v>
      </c>
      <c r="R33" s="427">
        <v>0.26907264419999999</v>
      </c>
      <c r="S33" s="427">
        <v>35.172988781000001</v>
      </c>
      <c r="T33" s="427">
        <v>214.93583058999999</v>
      </c>
      <c r="U33" s="427">
        <v>238.11832480000001</v>
      </c>
      <c r="V33" s="427">
        <v>285.40466090000001</v>
      </c>
      <c r="W33" s="427">
        <v>105.46009823</v>
      </c>
      <c r="X33" s="427">
        <v>29.278685687999999</v>
      </c>
      <c r="Y33" s="427">
        <v>1E-10</v>
      </c>
      <c r="Z33" s="427">
        <v>0.41274088270999998</v>
      </c>
      <c r="AA33" s="427">
        <v>1E-10</v>
      </c>
      <c r="AB33" s="427">
        <v>1E-10</v>
      </c>
      <c r="AC33" s="427">
        <v>1.0565727304999999</v>
      </c>
      <c r="AD33" s="427">
        <v>1E-10</v>
      </c>
      <c r="AE33" s="427">
        <v>79.482089271999996</v>
      </c>
      <c r="AF33" s="427">
        <v>177.32672531</v>
      </c>
      <c r="AG33" s="427">
        <v>263.62705848000002</v>
      </c>
      <c r="AH33" s="427">
        <v>218.87470476999999</v>
      </c>
      <c r="AI33" s="427">
        <v>74.240650281000001</v>
      </c>
      <c r="AJ33" s="427">
        <v>1.6140113153</v>
      </c>
      <c r="AK33" s="427">
        <v>1E-10</v>
      </c>
      <c r="AL33" s="427">
        <v>1E-10</v>
      </c>
      <c r="AM33" s="427">
        <v>1E-10</v>
      </c>
      <c r="AN33" s="427">
        <v>1E-10</v>
      </c>
      <c r="AO33" s="427">
        <v>0.14547234262</v>
      </c>
      <c r="AP33" s="427">
        <v>0.67799633702999995</v>
      </c>
      <c r="AQ33" s="427">
        <v>48.170992042000002</v>
      </c>
      <c r="AR33" s="427">
        <v>130.11129413</v>
      </c>
      <c r="AS33" s="427">
        <v>246.70105265000001</v>
      </c>
      <c r="AT33" s="427">
        <v>187.68934497999999</v>
      </c>
      <c r="AU33" s="427">
        <v>88.394459409999996</v>
      </c>
      <c r="AV33" s="427">
        <v>9.9070222446000002</v>
      </c>
      <c r="AW33" s="427">
        <v>1E-10</v>
      </c>
      <c r="AX33" s="427">
        <v>1E-10</v>
      </c>
      <c r="AY33" s="427">
        <v>1E-10</v>
      </c>
      <c r="AZ33" s="427">
        <v>1E-10</v>
      </c>
      <c r="BA33" s="427">
        <v>2.1735230278</v>
      </c>
      <c r="BB33" s="427">
        <v>3.4244749081000001</v>
      </c>
      <c r="BC33" s="427">
        <v>101.51923739</v>
      </c>
      <c r="BD33" s="695">
        <v>205.95740262999999</v>
      </c>
      <c r="BE33" s="695">
        <v>233.17743902000001</v>
      </c>
      <c r="BF33" s="695">
        <v>222.74135715</v>
      </c>
      <c r="BG33" s="695">
        <v>82.695821628999994</v>
      </c>
      <c r="BH33" s="398">
        <v>13.454578873000001</v>
      </c>
      <c r="BI33" s="398">
        <v>0</v>
      </c>
      <c r="BJ33" s="398">
        <v>0</v>
      </c>
      <c r="BK33" s="398">
        <v>0</v>
      </c>
      <c r="BL33" s="398">
        <v>0</v>
      </c>
      <c r="BM33" s="398">
        <v>1.1920209478999999</v>
      </c>
      <c r="BN33" s="398">
        <v>1.3526054776000001</v>
      </c>
      <c r="BO33" s="398">
        <v>64.291348554999999</v>
      </c>
      <c r="BP33" s="398">
        <v>179.13179251</v>
      </c>
      <c r="BQ33" s="398">
        <v>282.37484062999999</v>
      </c>
      <c r="BR33" s="398">
        <v>235.35659597</v>
      </c>
      <c r="BS33" s="398">
        <v>80.464467279999994</v>
      </c>
      <c r="BT33" s="398">
        <v>6.9837242142999996</v>
      </c>
      <c r="BU33" s="398">
        <v>0</v>
      </c>
      <c r="BV33" s="398">
        <v>0</v>
      </c>
    </row>
    <row r="34" spans="1:74" ht="11.1" customHeight="1" x14ac:dyDescent="0.2">
      <c r="A34" s="6" t="s">
        <v>29</v>
      </c>
      <c r="B34" s="889" t="s">
        <v>1032</v>
      </c>
      <c r="C34" s="427">
        <v>1E-10</v>
      </c>
      <c r="D34" s="427">
        <v>1E-10</v>
      </c>
      <c r="E34" s="427">
        <v>6.0688440291000001</v>
      </c>
      <c r="F34" s="427">
        <v>1.3845367909999999</v>
      </c>
      <c r="G34" s="427">
        <v>36.901260137000001</v>
      </c>
      <c r="H34" s="427">
        <v>255.44288401</v>
      </c>
      <c r="I34" s="427">
        <v>343.00884882000003</v>
      </c>
      <c r="J34" s="427">
        <v>246.4778622</v>
      </c>
      <c r="K34" s="427">
        <v>71.763462029999999</v>
      </c>
      <c r="L34" s="427">
        <v>2.5225536166000002</v>
      </c>
      <c r="M34" s="427">
        <v>0.28467785872000001</v>
      </c>
      <c r="N34" s="427">
        <v>1E-10</v>
      </c>
      <c r="O34" s="427">
        <v>1E-10</v>
      </c>
      <c r="P34" s="427">
        <v>1E-10</v>
      </c>
      <c r="Q34" s="427">
        <v>8.3599423348999995</v>
      </c>
      <c r="R34" s="427">
        <v>2.9432444324000002</v>
      </c>
      <c r="S34" s="427">
        <v>43.055247418999997</v>
      </c>
      <c r="T34" s="427">
        <v>266.54944588000001</v>
      </c>
      <c r="U34" s="427">
        <v>302.30730017000002</v>
      </c>
      <c r="V34" s="427">
        <v>299.71634339000002</v>
      </c>
      <c r="W34" s="427">
        <v>147.15137869</v>
      </c>
      <c r="X34" s="427">
        <v>21.874602021000001</v>
      </c>
      <c r="Y34" s="427">
        <v>1E-10</v>
      </c>
      <c r="Z34" s="427">
        <v>1.275062787</v>
      </c>
      <c r="AA34" s="427">
        <v>1E-10</v>
      </c>
      <c r="AB34" s="427">
        <v>1E-10</v>
      </c>
      <c r="AC34" s="427">
        <v>2.8068341421</v>
      </c>
      <c r="AD34" s="427">
        <v>2.2090580184999999</v>
      </c>
      <c r="AE34" s="427">
        <v>71.506669044000006</v>
      </c>
      <c r="AF34" s="427">
        <v>232.17923278999999</v>
      </c>
      <c r="AG34" s="427">
        <v>337.82031505999998</v>
      </c>
      <c r="AH34" s="427">
        <v>275.59816366000001</v>
      </c>
      <c r="AI34" s="427">
        <v>120.91895786000001</v>
      </c>
      <c r="AJ34" s="427">
        <v>7.4267821294000003</v>
      </c>
      <c r="AK34" s="427">
        <v>1E-10</v>
      </c>
      <c r="AL34" s="427">
        <v>1E-10</v>
      </c>
      <c r="AM34" s="427">
        <v>1E-10</v>
      </c>
      <c r="AN34" s="427">
        <v>1E-10</v>
      </c>
      <c r="AO34" s="427">
        <v>0.98939067210999998</v>
      </c>
      <c r="AP34" s="427">
        <v>4.7536548810000001</v>
      </c>
      <c r="AQ34" s="427">
        <v>88.926215983000006</v>
      </c>
      <c r="AR34" s="427">
        <v>225.45853106000001</v>
      </c>
      <c r="AS34" s="427">
        <v>281.95148312999999</v>
      </c>
      <c r="AT34" s="427">
        <v>279.76051361999998</v>
      </c>
      <c r="AU34" s="427">
        <v>146.42977214999999</v>
      </c>
      <c r="AV34" s="427">
        <v>13.779608262</v>
      </c>
      <c r="AW34" s="427">
        <v>1E-10</v>
      </c>
      <c r="AX34" s="427">
        <v>1E-10</v>
      </c>
      <c r="AY34" s="427">
        <v>1E-10</v>
      </c>
      <c r="AZ34" s="427">
        <v>4.1237481102000002</v>
      </c>
      <c r="BA34" s="427">
        <v>6.9081471008999999</v>
      </c>
      <c r="BB34" s="427">
        <v>9.9458143947999993</v>
      </c>
      <c r="BC34" s="427">
        <v>87.001432030999993</v>
      </c>
      <c r="BD34" s="695">
        <v>234.42838501</v>
      </c>
      <c r="BE34" s="695">
        <v>279.08093926999999</v>
      </c>
      <c r="BF34" s="695">
        <v>251.84668253999999</v>
      </c>
      <c r="BG34" s="695">
        <v>135.33422827999999</v>
      </c>
      <c r="BH34" s="398">
        <v>22.96625074</v>
      </c>
      <c r="BI34" s="398">
        <v>0.31377688968</v>
      </c>
      <c r="BJ34" s="398">
        <v>0</v>
      </c>
      <c r="BK34" s="398">
        <v>0</v>
      </c>
      <c r="BL34" s="398">
        <v>0.14777286359</v>
      </c>
      <c r="BM34" s="398">
        <v>4.5397809857000002</v>
      </c>
      <c r="BN34" s="398">
        <v>6.4318061785999996</v>
      </c>
      <c r="BO34" s="398">
        <v>71.862442470999994</v>
      </c>
      <c r="BP34" s="398">
        <v>219.00460132000001</v>
      </c>
      <c r="BQ34" s="398">
        <v>341.29687355999999</v>
      </c>
      <c r="BR34" s="398">
        <v>283.06308408000001</v>
      </c>
      <c r="BS34" s="398">
        <v>108.69383474</v>
      </c>
      <c r="BT34" s="398">
        <v>10.428751506999999</v>
      </c>
      <c r="BU34" s="398">
        <v>0.31494020284000002</v>
      </c>
      <c r="BV34" s="398">
        <v>0</v>
      </c>
    </row>
    <row r="35" spans="1:74" ht="11.1" customHeight="1" x14ac:dyDescent="0.2">
      <c r="A35" s="6" t="s">
        <v>192</v>
      </c>
      <c r="B35" s="889" t="s">
        <v>1092</v>
      </c>
      <c r="C35" s="427">
        <v>46.713326844000001</v>
      </c>
      <c r="D35" s="427">
        <v>46.150080074000002</v>
      </c>
      <c r="E35" s="427">
        <v>101.50743901</v>
      </c>
      <c r="F35" s="427">
        <v>108.46378094000001</v>
      </c>
      <c r="G35" s="427">
        <v>166.15035191000001</v>
      </c>
      <c r="H35" s="427">
        <v>341.54113558</v>
      </c>
      <c r="I35" s="427">
        <v>501.51731991000003</v>
      </c>
      <c r="J35" s="427">
        <v>453.67450122999998</v>
      </c>
      <c r="K35" s="427">
        <v>271.98535642000002</v>
      </c>
      <c r="L35" s="427">
        <v>183.27734329</v>
      </c>
      <c r="M35" s="427">
        <v>93.235109883000007</v>
      </c>
      <c r="N35" s="427">
        <v>20.832783267</v>
      </c>
      <c r="O35" s="427">
        <v>30.034697810000001</v>
      </c>
      <c r="P35" s="427">
        <v>50.359295844999998</v>
      </c>
      <c r="Q35" s="427">
        <v>73.401950894999999</v>
      </c>
      <c r="R35" s="427">
        <v>80.608838272</v>
      </c>
      <c r="S35" s="427">
        <v>187.50959323000001</v>
      </c>
      <c r="T35" s="427">
        <v>346.79250115999997</v>
      </c>
      <c r="U35" s="427">
        <v>437.11362365999997</v>
      </c>
      <c r="V35" s="427">
        <v>455.53729592000002</v>
      </c>
      <c r="W35" s="427">
        <v>280.18542632999998</v>
      </c>
      <c r="X35" s="427">
        <v>177.72518115</v>
      </c>
      <c r="Y35" s="427">
        <v>40.559668567000003</v>
      </c>
      <c r="Z35" s="427">
        <v>65.981327324999995</v>
      </c>
      <c r="AA35" s="427">
        <v>27.848412828000001</v>
      </c>
      <c r="AB35" s="427">
        <v>45.122410412999997</v>
      </c>
      <c r="AC35" s="427">
        <v>83.651346677000006</v>
      </c>
      <c r="AD35" s="427">
        <v>97.547399245999998</v>
      </c>
      <c r="AE35" s="427">
        <v>240.43884955999999</v>
      </c>
      <c r="AF35" s="427">
        <v>375.57679137999997</v>
      </c>
      <c r="AG35" s="427">
        <v>482.08568690999999</v>
      </c>
      <c r="AH35" s="427">
        <v>440.13540649999999</v>
      </c>
      <c r="AI35" s="427">
        <v>277.96196564000002</v>
      </c>
      <c r="AJ35" s="427">
        <v>106.46338517</v>
      </c>
      <c r="AK35" s="427">
        <v>88.138434344000004</v>
      </c>
      <c r="AL35" s="427">
        <v>37.367008007999999</v>
      </c>
      <c r="AM35" s="427">
        <v>48.975104010999999</v>
      </c>
      <c r="AN35" s="427">
        <v>68.372272742999996</v>
      </c>
      <c r="AO35" s="427">
        <v>82.876388614000007</v>
      </c>
      <c r="AP35" s="427">
        <v>116.07966080999999</v>
      </c>
      <c r="AQ35" s="427">
        <v>173.79649329</v>
      </c>
      <c r="AR35" s="427">
        <v>292.27251992999999</v>
      </c>
      <c r="AS35" s="427">
        <v>486.54514809</v>
      </c>
      <c r="AT35" s="427">
        <v>459.70197682000003</v>
      </c>
      <c r="AU35" s="427">
        <v>289.60362744999998</v>
      </c>
      <c r="AV35" s="427">
        <v>137.04311654</v>
      </c>
      <c r="AW35" s="427">
        <v>65.390386491000001</v>
      </c>
      <c r="AX35" s="427">
        <v>38.330702389000002</v>
      </c>
      <c r="AY35" s="427">
        <v>35.342335812999998</v>
      </c>
      <c r="AZ35" s="427">
        <v>28.882068949000001</v>
      </c>
      <c r="BA35" s="427">
        <v>81.782369643999999</v>
      </c>
      <c r="BB35" s="427">
        <v>88.238628332999994</v>
      </c>
      <c r="BC35" s="427">
        <v>268.98619866000001</v>
      </c>
      <c r="BD35" s="695">
        <v>398.02090330999999</v>
      </c>
      <c r="BE35" s="695">
        <v>500.77307242000001</v>
      </c>
      <c r="BF35" s="695">
        <v>439.51653911</v>
      </c>
      <c r="BG35" s="695">
        <v>291.65972386999999</v>
      </c>
      <c r="BH35" s="398">
        <v>168.23332590999999</v>
      </c>
      <c r="BI35" s="398">
        <v>63.015157213999998</v>
      </c>
      <c r="BJ35" s="398">
        <v>42.570128316999998</v>
      </c>
      <c r="BK35" s="398">
        <v>35.828144901000002</v>
      </c>
      <c r="BL35" s="398">
        <v>39.973405499000002</v>
      </c>
      <c r="BM35" s="398">
        <v>63.582664106999999</v>
      </c>
      <c r="BN35" s="398">
        <v>96.633863180999995</v>
      </c>
      <c r="BO35" s="398">
        <v>229.23934005000001</v>
      </c>
      <c r="BP35" s="398">
        <v>388.72147125999999</v>
      </c>
      <c r="BQ35" s="398">
        <v>501.36103894000001</v>
      </c>
      <c r="BR35" s="398">
        <v>469.44940242000001</v>
      </c>
      <c r="BS35" s="398">
        <v>317.25775999000001</v>
      </c>
      <c r="BT35" s="398">
        <v>152.79016823000001</v>
      </c>
      <c r="BU35" s="398">
        <v>63.680916183000001</v>
      </c>
      <c r="BV35" s="398">
        <v>43.016363317</v>
      </c>
    </row>
    <row r="36" spans="1:74" ht="11.1" customHeight="1" x14ac:dyDescent="0.2">
      <c r="A36" s="6" t="s">
        <v>30</v>
      </c>
      <c r="B36" s="889" t="s">
        <v>1034</v>
      </c>
      <c r="C36" s="427">
        <v>12.88050823</v>
      </c>
      <c r="D36" s="427">
        <v>4.3146235252</v>
      </c>
      <c r="E36" s="427">
        <v>55.613365084000002</v>
      </c>
      <c r="F36" s="427">
        <v>20.177945738999998</v>
      </c>
      <c r="G36" s="427">
        <v>105.72537079</v>
      </c>
      <c r="H36" s="427">
        <v>296.22371628000002</v>
      </c>
      <c r="I36" s="427">
        <v>462.72436605000001</v>
      </c>
      <c r="J36" s="427">
        <v>388.61947356000002</v>
      </c>
      <c r="K36" s="427">
        <v>209.44674477999999</v>
      </c>
      <c r="L36" s="427">
        <v>66.258295652000001</v>
      </c>
      <c r="M36" s="427">
        <v>12.57546284</v>
      </c>
      <c r="N36" s="427">
        <v>0.97411549873000003</v>
      </c>
      <c r="O36" s="427">
        <v>5.4958552280999999</v>
      </c>
      <c r="P36" s="427">
        <v>1.0814056414</v>
      </c>
      <c r="Q36" s="427">
        <v>33.598345137999999</v>
      </c>
      <c r="R36" s="427">
        <v>17.272858496000001</v>
      </c>
      <c r="S36" s="427">
        <v>108.09478457</v>
      </c>
      <c r="T36" s="427">
        <v>306.45899563</v>
      </c>
      <c r="U36" s="427">
        <v>396.66778170999999</v>
      </c>
      <c r="V36" s="427">
        <v>410.43080805</v>
      </c>
      <c r="W36" s="427">
        <v>206.85011613</v>
      </c>
      <c r="X36" s="427">
        <v>97.806231449999999</v>
      </c>
      <c r="Y36" s="427">
        <v>1.9422550668</v>
      </c>
      <c r="Z36" s="427">
        <v>25.191362836</v>
      </c>
      <c r="AA36" s="427">
        <v>2.760386783</v>
      </c>
      <c r="AB36" s="427">
        <v>3.0186368633999998</v>
      </c>
      <c r="AC36" s="427">
        <v>22.312872287000001</v>
      </c>
      <c r="AD36" s="427">
        <v>24.676165438999998</v>
      </c>
      <c r="AE36" s="427">
        <v>205.96849429</v>
      </c>
      <c r="AF36" s="427">
        <v>367.08450476000002</v>
      </c>
      <c r="AG36" s="427">
        <v>480.07191441999998</v>
      </c>
      <c r="AH36" s="427">
        <v>384.79418382</v>
      </c>
      <c r="AI36" s="427">
        <v>200.16304446999999</v>
      </c>
      <c r="AJ36" s="427">
        <v>29.18343119</v>
      </c>
      <c r="AK36" s="427">
        <v>4.6469976894</v>
      </c>
      <c r="AL36" s="427">
        <v>3.0509032016000002</v>
      </c>
      <c r="AM36" s="427">
        <v>19.126223549999999</v>
      </c>
      <c r="AN36" s="427">
        <v>16.881033629000001</v>
      </c>
      <c r="AO36" s="427">
        <v>26.878227588000001</v>
      </c>
      <c r="AP36" s="427">
        <v>29.148598551999999</v>
      </c>
      <c r="AQ36" s="427">
        <v>141.06704932</v>
      </c>
      <c r="AR36" s="427">
        <v>270.21395710000002</v>
      </c>
      <c r="AS36" s="427">
        <v>429.57266149999998</v>
      </c>
      <c r="AT36" s="427">
        <v>417.69656887999997</v>
      </c>
      <c r="AU36" s="427">
        <v>247.1389503</v>
      </c>
      <c r="AV36" s="427">
        <v>64.984834887000005</v>
      </c>
      <c r="AW36" s="427">
        <v>4.1196035515</v>
      </c>
      <c r="AX36" s="427">
        <v>2.7840024924</v>
      </c>
      <c r="AY36" s="427">
        <v>2.3372553514000001</v>
      </c>
      <c r="AZ36" s="427">
        <v>9.9127729208000002</v>
      </c>
      <c r="BA36" s="427">
        <v>27.604994310999999</v>
      </c>
      <c r="BB36" s="427">
        <v>46.959711034999998</v>
      </c>
      <c r="BC36" s="427">
        <v>219.2113919</v>
      </c>
      <c r="BD36" s="695">
        <v>358.28521684999998</v>
      </c>
      <c r="BE36" s="695">
        <v>444.34398956000001</v>
      </c>
      <c r="BF36" s="695">
        <v>413.23898672000001</v>
      </c>
      <c r="BG36" s="695">
        <v>249.95097476999999</v>
      </c>
      <c r="BH36" s="398">
        <v>80.581771356999994</v>
      </c>
      <c r="BI36" s="398">
        <v>5.4648687040999997</v>
      </c>
      <c r="BJ36" s="398">
        <v>3.2109186275999999</v>
      </c>
      <c r="BK36" s="398">
        <v>6.2554420073000001</v>
      </c>
      <c r="BL36" s="398">
        <v>4.8796088436999998</v>
      </c>
      <c r="BM36" s="398">
        <v>22.650926278</v>
      </c>
      <c r="BN36" s="398">
        <v>36.078035280999998</v>
      </c>
      <c r="BO36" s="398">
        <v>167.44104791999999</v>
      </c>
      <c r="BP36" s="398">
        <v>341.28114849000002</v>
      </c>
      <c r="BQ36" s="398">
        <v>455.83223648000001</v>
      </c>
      <c r="BR36" s="398">
        <v>425.3889054</v>
      </c>
      <c r="BS36" s="398">
        <v>245.81427246000001</v>
      </c>
      <c r="BT36" s="398">
        <v>58.982260287000003</v>
      </c>
      <c r="BU36" s="398">
        <v>5.4757606195999999</v>
      </c>
      <c r="BV36" s="398">
        <v>3.2191183089000002</v>
      </c>
    </row>
    <row r="37" spans="1:74" ht="11.1" customHeight="1" x14ac:dyDescent="0.2">
      <c r="A37" s="6" t="s">
        <v>31</v>
      </c>
      <c r="B37" s="889" t="s">
        <v>1035</v>
      </c>
      <c r="C37" s="427">
        <v>28.802197832000001</v>
      </c>
      <c r="D37" s="427">
        <v>12.863125026000001</v>
      </c>
      <c r="E37" s="427">
        <v>132.45833414000001</v>
      </c>
      <c r="F37" s="427">
        <v>105.18257662000001</v>
      </c>
      <c r="G37" s="427">
        <v>279.28056473999999</v>
      </c>
      <c r="H37" s="427">
        <v>456.68831043</v>
      </c>
      <c r="I37" s="427">
        <v>602.75667385999998</v>
      </c>
      <c r="J37" s="427">
        <v>578.70311833000005</v>
      </c>
      <c r="K37" s="427">
        <v>326.63797242999999</v>
      </c>
      <c r="L37" s="427">
        <v>133.14293165000001</v>
      </c>
      <c r="M37" s="427">
        <v>70.157764309000001</v>
      </c>
      <c r="N37" s="427">
        <v>8.1820217555999992</v>
      </c>
      <c r="O37" s="427">
        <v>15.117666084</v>
      </c>
      <c r="P37" s="427">
        <v>4.3732049696999997</v>
      </c>
      <c r="Q37" s="427">
        <v>70.360008174000001</v>
      </c>
      <c r="R37" s="427">
        <v>84.030754142999996</v>
      </c>
      <c r="S37" s="427">
        <v>228.92530171000001</v>
      </c>
      <c r="T37" s="427">
        <v>456.62774067999999</v>
      </c>
      <c r="U37" s="427">
        <v>514.10370264000005</v>
      </c>
      <c r="V37" s="427">
        <v>554.52507400000002</v>
      </c>
      <c r="W37" s="427">
        <v>401.40508002000001</v>
      </c>
      <c r="X37" s="427">
        <v>208.64055683999999</v>
      </c>
      <c r="Y37" s="427">
        <v>31.490398754000001</v>
      </c>
      <c r="Z37" s="427">
        <v>74.580402754999994</v>
      </c>
      <c r="AA37" s="427">
        <v>9.0775236915999997</v>
      </c>
      <c r="AB37" s="427">
        <v>5.1468060131</v>
      </c>
      <c r="AC37" s="427">
        <v>40.987747761999998</v>
      </c>
      <c r="AD37" s="427">
        <v>157.55915277</v>
      </c>
      <c r="AE37" s="427">
        <v>386.39493750000003</v>
      </c>
      <c r="AF37" s="427">
        <v>554.26132987000005</v>
      </c>
      <c r="AG37" s="427">
        <v>681.53899193999996</v>
      </c>
      <c r="AH37" s="427">
        <v>582.85485279</v>
      </c>
      <c r="AI37" s="427">
        <v>404.38423161999998</v>
      </c>
      <c r="AJ37" s="427">
        <v>130.77122542999999</v>
      </c>
      <c r="AK37" s="427">
        <v>25.581866864999999</v>
      </c>
      <c r="AL37" s="427">
        <v>13.227471019999999</v>
      </c>
      <c r="AM37" s="427">
        <v>34.446759856</v>
      </c>
      <c r="AN37" s="427">
        <v>27.074934375000002</v>
      </c>
      <c r="AO37" s="427">
        <v>87.068795876999999</v>
      </c>
      <c r="AP37" s="427">
        <v>91.819847925000005</v>
      </c>
      <c r="AQ37" s="427">
        <v>290.72615422000001</v>
      </c>
      <c r="AR37" s="427">
        <v>513.75616050999997</v>
      </c>
      <c r="AS37" s="427">
        <v>647.42237553999996</v>
      </c>
      <c r="AT37" s="427">
        <v>708.92701364000004</v>
      </c>
      <c r="AU37" s="427">
        <v>507.98394524000003</v>
      </c>
      <c r="AV37" s="427">
        <v>170.97372084</v>
      </c>
      <c r="AW37" s="427">
        <v>28.445295957999999</v>
      </c>
      <c r="AX37" s="427">
        <v>15.553282131</v>
      </c>
      <c r="AY37" s="427">
        <v>7.5141807828999996</v>
      </c>
      <c r="AZ37" s="427">
        <v>37.288595700999998</v>
      </c>
      <c r="BA37" s="427">
        <v>80.637543866000001</v>
      </c>
      <c r="BB37" s="427">
        <v>152.47662005000001</v>
      </c>
      <c r="BC37" s="427">
        <v>371.52326692999998</v>
      </c>
      <c r="BD37" s="695">
        <v>525.16815412999995</v>
      </c>
      <c r="BE37" s="695">
        <v>551.18242224000005</v>
      </c>
      <c r="BF37" s="695">
        <v>632.02497225000002</v>
      </c>
      <c r="BG37" s="695">
        <v>378.71251776000003</v>
      </c>
      <c r="BH37" s="398">
        <v>196.06841005000001</v>
      </c>
      <c r="BI37" s="398">
        <v>40.321125219999999</v>
      </c>
      <c r="BJ37" s="398">
        <v>10.638376775999999</v>
      </c>
      <c r="BK37" s="398">
        <v>16.854919844000001</v>
      </c>
      <c r="BL37" s="398">
        <v>21.768139898000001</v>
      </c>
      <c r="BM37" s="398">
        <v>66.791886646999998</v>
      </c>
      <c r="BN37" s="398">
        <v>119.41596009</v>
      </c>
      <c r="BO37" s="398">
        <v>308.63084115999999</v>
      </c>
      <c r="BP37" s="398">
        <v>507.79175549000001</v>
      </c>
      <c r="BQ37" s="398">
        <v>621.24603059000003</v>
      </c>
      <c r="BR37" s="398">
        <v>617.47476917999995</v>
      </c>
      <c r="BS37" s="398">
        <v>409.35437191</v>
      </c>
      <c r="BT37" s="398">
        <v>162.22130243999999</v>
      </c>
      <c r="BU37" s="398">
        <v>40.563202803000003</v>
      </c>
      <c r="BV37" s="398">
        <v>10.693877738999999</v>
      </c>
    </row>
    <row r="38" spans="1:74" ht="11.1" customHeight="1" x14ac:dyDescent="0.2">
      <c r="A38" s="6" t="s">
        <v>33</v>
      </c>
      <c r="B38" s="889" t="s">
        <v>1036</v>
      </c>
      <c r="C38" s="427">
        <v>1E-10</v>
      </c>
      <c r="D38" s="427">
        <v>2.0101646606000001</v>
      </c>
      <c r="E38" s="427">
        <v>8.1377917718999999</v>
      </c>
      <c r="F38" s="427">
        <v>43.348981381999998</v>
      </c>
      <c r="G38" s="427">
        <v>160.42028253000001</v>
      </c>
      <c r="H38" s="427">
        <v>264.39571239000003</v>
      </c>
      <c r="I38" s="427">
        <v>415.64899023999999</v>
      </c>
      <c r="J38" s="427">
        <v>442.19752570000003</v>
      </c>
      <c r="K38" s="427">
        <v>229.18927425000001</v>
      </c>
      <c r="L38" s="427">
        <v>102.5019132</v>
      </c>
      <c r="M38" s="427">
        <v>14.841064166000001</v>
      </c>
      <c r="N38" s="427">
        <v>1E-10</v>
      </c>
      <c r="O38" s="427">
        <v>4.3649690360999999E-2</v>
      </c>
      <c r="P38" s="427">
        <v>2.8759380471</v>
      </c>
      <c r="Q38" s="427">
        <v>7.0745135744000001</v>
      </c>
      <c r="R38" s="427">
        <v>59.437291158999997</v>
      </c>
      <c r="S38" s="427">
        <v>125.55408751</v>
      </c>
      <c r="T38" s="427">
        <v>347.57460990999999</v>
      </c>
      <c r="U38" s="427">
        <v>417.51181181999999</v>
      </c>
      <c r="V38" s="427">
        <v>331.01894554</v>
      </c>
      <c r="W38" s="427">
        <v>222.35751611000001</v>
      </c>
      <c r="X38" s="427">
        <v>45.122527382999998</v>
      </c>
      <c r="Y38" s="427">
        <v>24.310145718000001</v>
      </c>
      <c r="Z38" s="427">
        <v>1E-10</v>
      </c>
      <c r="AA38" s="427">
        <v>1E-10</v>
      </c>
      <c r="AB38" s="427">
        <v>1.7302242156000001</v>
      </c>
      <c r="AC38" s="427">
        <v>13.405456806</v>
      </c>
      <c r="AD38" s="427">
        <v>52.212572932999997</v>
      </c>
      <c r="AE38" s="427">
        <v>126.86982739</v>
      </c>
      <c r="AF38" s="427">
        <v>290.23855028999998</v>
      </c>
      <c r="AG38" s="427">
        <v>430.85933949000002</v>
      </c>
      <c r="AH38" s="427">
        <v>357.93539958999997</v>
      </c>
      <c r="AI38" s="427">
        <v>244.59743048000001</v>
      </c>
      <c r="AJ38" s="427">
        <v>66.656416015999994</v>
      </c>
      <c r="AK38" s="427">
        <v>1.4441759097</v>
      </c>
      <c r="AL38" s="427">
        <v>1E-10</v>
      </c>
      <c r="AM38" s="427">
        <v>1E-10</v>
      </c>
      <c r="AN38" s="427">
        <v>1E-10</v>
      </c>
      <c r="AO38" s="427">
        <v>3.4671490263</v>
      </c>
      <c r="AP38" s="427">
        <v>40.604498603000003</v>
      </c>
      <c r="AQ38" s="427">
        <v>116.1452239</v>
      </c>
      <c r="AR38" s="427">
        <v>193.30907780999999</v>
      </c>
      <c r="AS38" s="427">
        <v>460.50431909000002</v>
      </c>
      <c r="AT38" s="427">
        <v>362.30064155999997</v>
      </c>
      <c r="AU38" s="427">
        <v>202.79471089</v>
      </c>
      <c r="AV38" s="427">
        <v>85.803747912999995</v>
      </c>
      <c r="AW38" s="427">
        <v>13.052788692</v>
      </c>
      <c r="AX38" s="427">
        <v>1E-10</v>
      </c>
      <c r="AY38" s="427">
        <v>1E-10</v>
      </c>
      <c r="AZ38" s="427">
        <v>2.3138144504999998</v>
      </c>
      <c r="BA38" s="427">
        <v>6.6522457035000002</v>
      </c>
      <c r="BB38" s="427">
        <v>35.287514260000002</v>
      </c>
      <c r="BC38" s="427">
        <v>114.49369199</v>
      </c>
      <c r="BD38" s="695">
        <v>338.39743793999997</v>
      </c>
      <c r="BE38" s="695">
        <v>446.42282826000002</v>
      </c>
      <c r="BF38" s="695">
        <v>381.48391072999999</v>
      </c>
      <c r="BG38" s="695">
        <v>213.35872707999999</v>
      </c>
      <c r="BH38" s="398">
        <v>98.458280334999998</v>
      </c>
      <c r="BI38" s="398">
        <v>10.187464666</v>
      </c>
      <c r="BJ38" s="398">
        <v>0</v>
      </c>
      <c r="BK38" s="398">
        <v>1.057680325</v>
      </c>
      <c r="BL38" s="398">
        <v>3.7897390322</v>
      </c>
      <c r="BM38" s="398">
        <v>15.518135920000001</v>
      </c>
      <c r="BN38" s="398">
        <v>43.560790064000003</v>
      </c>
      <c r="BO38" s="398">
        <v>125.36545052</v>
      </c>
      <c r="BP38" s="398">
        <v>281.51371971999998</v>
      </c>
      <c r="BQ38" s="398">
        <v>423.19279949000003</v>
      </c>
      <c r="BR38" s="398">
        <v>374.05384986000001</v>
      </c>
      <c r="BS38" s="398">
        <v>217.14272005000001</v>
      </c>
      <c r="BT38" s="398">
        <v>72.710068574999994</v>
      </c>
      <c r="BU38" s="398">
        <v>10.233456564999999</v>
      </c>
      <c r="BV38" s="398">
        <v>0</v>
      </c>
    </row>
    <row r="39" spans="1:74" ht="11.1" customHeight="1" x14ac:dyDescent="0.2">
      <c r="A39" s="6" t="s">
        <v>34</v>
      </c>
      <c r="B39" s="889" t="s">
        <v>1039</v>
      </c>
      <c r="C39" s="427">
        <v>9.0614102195000008</v>
      </c>
      <c r="D39" s="427">
        <v>7.7555472515000003</v>
      </c>
      <c r="E39" s="427">
        <v>8.2381872930999993</v>
      </c>
      <c r="F39" s="427">
        <v>19.205926691999998</v>
      </c>
      <c r="G39" s="427">
        <v>66.423736746000003</v>
      </c>
      <c r="H39" s="427">
        <v>111.36818796</v>
      </c>
      <c r="I39" s="427">
        <v>213.35876701999999</v>
      </c>
      <c r="J39" s="427">
        <v>294.75339263000001</v>
      </c>
      <c r="K39" s="427">
        <v>213.90951122999999</v>
      </c>
      <c r="L39" s="427">
        <v>101.11675849</v>
      </c>
      <c r="M39" s="427">
        <v>15.506493401</v>
      </c>
      <c r="N39" s="427">
        <v>10.211318591</v>
      </c>
      <c r="O39" s="427">
        <v>9.5681215881000004</v>
      </c>
      <c r="P39" s="427">
        <v>7.0773123844999999</v>
      </c>
      <c r="Q39" s="427">
        <v>7.5676664906999997</v>
      </c>
      <c r="R39" s="427">
        <v>23.582507885999998</v>
      </c>
      <c r="S39" s="427">
        <v>50.809262322000002</v>
      </c>
      <c r="T39" s="427">
        <v>175.47207940999999</v>
      </c>
      <c r="U39" s="427">
        <v>296.22533378000003</v>
      </c>
      <c r="V39" s="427">
        <v>251.56257285000001</v>
      </c>
      <c r="W39" s="427">
        <v>158.25034743000001</v>
      </c>
      <c r="X39" s="427">
        <v>26.897796461999999</v>
      </c>
      <c r="Y39" s="427">
        <v>24.533444730999999</v>
      </c>
      <c r="Z39" s="427">
        <v>8.2072829532</v>
      </c>
      <c r="AA39" s="427">
        <v>9.4309645987999993</v>
      </c>
      <c r="AB39" s="427">
        <v>7.4716034905999997</v>
      </c>
      <c r="AC39" s="427">
        <v>13.736538848</v>
      </c>
      <c r="AD39" s="427">
        <v>23.424620652000002</v>
      </c>
      <c r="AE39" s="427">
        <v>42.321188925999998</v>
      </c>
      <c r="AF39" s="427">
        <v>145.92695852</v>
      </c>
      <c r="AG39" s="427">
        <v>247.24464121</v>
      </c>
      <c r="AH39" s="427">
        <v>297.26175246000003</v>
      </c>
      <c r="AI39" s="427">
        <v>222.32539029</v>
      </c>
      <c r="AJ39" s="427">
        <v>59.252405244000002</v>
      </c>
      <c r="AK39" s="427">
        <v>10.637235256</v>
      </c>
      <c r="AL39" s="427">
        <v>8.6922785905000008</v>
      </c>
      <c r="AM39" s="427">
        <v>7.7741172674000003</v>
      </c>
      <c r="AN39" s="427">
        <v>8.2593545899999992</v>
      </c>
      <c r="AO39" s="427">
        <v>9.6892192885000004</v>
      </c>
      <c r="AP39" s="427">
        <v>17.367547558999998</v>
      </c>
      <c r="AQ39" s="427">
        <v>33.017269945000002</v>
      </c>
      <c r="AR39" s="427">
        <v>58.343923392999997</v>
      </c>
      <c r="AS39" s="427">
        <v>282.54665494</v>
      </c>
      <c r="AT39" s="427">
        <v>242.90985316999999</v>
      </c>
      <c r="AU39" s="427">
        <v>90.619413988999995</v>
      </c>
      <c r="AV39" s="427">
        <v>55.973480850000001</v>
      </c>
      <c r="AW39" s="427">
        <v>14.314883524000001</v>
      </c>
      <c r="AX39" s="427">
        <v>7.8426359794999998</v>
      </c>
      <c r="AY39" s="427">
        <v>6.6280227052000003</v>
      </c>
      <c r="AZ39" s="427">
        <v>6.2220139994999997</v>
      </c>
      <c r="BA39" s="427">
        <v>7.5932686796000004</v>
      </c>
      <c r="BB39" s="427">
        <v>14.907591802000001</v>
      </c>
      <c r="BC39" s="427">
        <v>37.0873499</v>
      </c>
      <c r="BD39" s="695">
        <v>146.55935377</v>
      </c>
      <c r="BE39" s="695">
        <v>334.73521880999999</v>
      </c>
      <c r="BF39" s="695">
        <v>236.49387730000001</v>
      </c>
      <c r="BG39" s="695">
        <v>170.57369310000001</v>
      </c>
      <c r="BH39" s="398">
        <v>73.574936526000002</v>
      </c>
      <c r="BI39" s="398">
        <v>14.723052591</v>
      </c>
      <c r="BJ39" s="398">
        <v>8.7134561003000002</v>
      </c>
      <c r="BK39" s="398">
        <v>8.0954731153000008</v>
      </c>
      <c r="BL39" s="398">
        <v>7.5731539437000004</v>
      </c>
      <c r="BM39" s="398">
        <v>12.404152066</v>
      </c>
      <c r="BN39" s="398">
        <v>20.702426448000001</v>
      </c>
      <c r="BO39" s="398">
        <v>53.175727492999997</v>
      </c>
      <c r="BP39" s="398">
        <v>126.40288588</v>
      </c>
      <c r="BQ39" s="398">
        <v>264.78866170999999</v>
      </c>
      <c r="BR39" s="398">
        <v>270.01672563</v>
      </c>
      <c r="BS39" s="398">
        <v>168.78474208</v>
      </c>
      <c r="BT39" s="398">
        <v>54.016367619999997</v>
      </c>
      <c r="BU39" s="398">
        <v>14.713177431</v>
      </c>
      <c r="BV39" s="398">
        <v>8.6744657278999995</v>
      </c>
    </row>
    <row r="40" spans="1:74" ht="11.1" customHeight="1" x14ac:dyDescent="0.2">
      <c r="A40" s="6"/>
      <c r="B40" s="889"/>
      <c r="C40" s="427"/>
      <c r="D40" s="427"/>
      <c r="E40" s="427"/>
      <c r="F40" s="427"/>
      <c r="G40" s="427"/>
      <c r="H40" s="427"/>
      <c r="I40" s="427"/>
      <c r="J40" s="427"/>
      <c r="K40" s="427"/>
      <c r="L40" s="427"/>
      <c r="M40" s="427"/>
      <c r="N40" s="427"/>
      <c r="O40" s="427"/>
      <c r="P40" s="427"/>
      <c r="Q40" s="427"/>
      <c r="R40" s="427"/>
      <c r="S40" s="427"/>
      <c r="T40" s="427"/>
      <c r="U40" s="427"/>
      <c r="V40" s="427"/>
      <c r="W40" s="427"/>
      <c r="X40" s="427"/>
      <c r="Y40" s="427"/>
      <c r="Z40" s="427"/>
      <c r="AA40" s="427"/>
      <c r="AB40" s="427"/>
      <c r="AC40" s="427"/>
      <c r="AD40" s="427"/>
      <c r="AE40" s="427"/>
      <c r="AF40" s="427"/>
      <c r="AG40" s="427"/>
      <c r="AH40" s="427"/>
      <c r="AI40" s="427"/>
      <c r="AJ40" s="427"/>
      <c r="AK40" s="427"/>
      <c r="AL40" s="427"/>
      <c r="AM40" s="427"/>
      <c r="AN40" s="427"/>
      <c r="AO40" s="427"/>
      <c r="AP40" s="427"/>
      <c r="AQ40" s="427"/>
      <c r="AR40" s="427"/>
      <c r="AS40" s="427"/>
      <c r="AT40" s="427"/>
      <c r="AU40" s="427"/>
      <c r="AV40" s="427"/>
      <c r="AW40" s="427"/>
      <c r="AX40" s="427"/>
      <c r="AY40" s="427"/>
      <c r="AZ40" s="427"/>
      <c r="BA40" s="427"/>
      <c r="BB40" s="427"/>
      <c r="BC40" s="427"/>
      <c r="BD40" s="695"/>
      <c r="BE40" s="695"/>
      <c r="BF40" s="695"/>
      <c r="BG40" s="695"/>
      <c r="BH40" s="398"/>
      <c r="BI40" s="398"/>
      <c r="BJ40" s="398"/>
      <c r="BK40" s="398"/>
      <c r="BL40" s="398"/>
      <c r="BM40" s="398"/>
      <c r="BN40" s="398"/>
      <c r="BO40" s="398"/>
      <c r="BP40" s="398"/>
      <c r="BQ40" s="398"/>
      <c r="BR40" s="398"/>
      <c r="BS40" s="398"/>
      <c r="BT40" s="398"/>
      <c r="BU40" s="398"/>
      <c r="BV40" s="398"/>
    </row>
    <row r="41" spans="1:74" ht="11.1" customHeight="1" x14ac:dyDescent="0.2">
      <c r="A41" s="6"/>
      <c r="B41" s="98" t="s">
        <v>1451</v>
      </c>
      <c r="C41" s="582"/>
      <c r="D41" s="582"/>
      <c r="E41" s="582"/>
      <c r="F41" s="582"/>
      <c r="G41" s="582"/>
      <c r="H41" s="582"/>
      <c r="I41" s="582"/>
      <c r="J41" s="582"/>
      <c r="K41" s="582"/>
      <c r="L41" s="582"/>
      <c r="M41" s="582"/>
      <c r="N41" s="582"/>
      <c r="O41" s="582"/>
      <c r="P41" s="582"/>
      <c r="Q41" s="582"/>
      <c r="R41" s="582"/>
      <c r="S41" s="582"/>
      <c r="T41" s="582"/>
      <c r="U41" s="582"/>
      <c r="V41" s="582"/>
      <c r="W41" s="582"/>
      <c r="X41" s="582"/>
      <c r="Y41" s="582"/>
      <c r="Z41" s="582"/>
      <c r="AA41" s="582"/>
      <c r="AB41" s="582"/>
      <c r="AC41" s="582"/>
      <c r="AD41" s="582"/>
      <c r="AE41" s="582"/>
      <c r="AF41" s="582"/>
      <c r="AG41" s="582"/>
      <c r="AH41" s="582"/>
      <c r="AI41" s="582"/>
      <c r="AJ41" s="582"/>
      <c r="AK41" s="582"/>
      <c r="AL41" s="582"/>
      <c r="AM41" s="582"/>
      <c r="AN41" s="582"/>
      <c r="AO41" s="582"/>
      <c r="AP41" s="582"/>
      <c r="AQ41" s="582"/>
      <c r="AR41" s="582"/>
      <c r="AS41" s="582"/>
      <c r="AT41" s="582"/>
      <c r="AU41" s="582"/>
      <c r="AV41" s="582"/>
      <c r="AW41" s="582"/>
      <c r="AX41" s="582"/>
      <c r="AY41" s="582"/>
      <c r="AZ41" s="582"/>
      <c r="BA41" s="582"/>
      <c r="BB41" s="582"/>
      <c r="BC41" s="582"/>
      <c r="BD41" s="842"/>
      <c r="BE41" s="842"/>
      <c r="BF41" s="842"/>
      <c r="BG41" s="842"/>
      <c r="BH41" s="586"/>
      <c r="BI41" s="586"/>
      <c r="BJ41" s="586"/>
      <c r="BK41" s="586"/>
      <c r="BL41" s="586"/>
      <c r="BM41" s="586"/>
      <c r="BN41" s="586"/>
      <c r="BO41" s="586"/>
      <c r="BP41" s="586"/>
      <c r="BQ41" s="586"/>
      <c r="BR41" s="586"/>
      <c r="BS41" s="586"/>
      <c r="BT41" s="586"/>
      <c r="BU41" s="586"/>
      <c r="BV41" s="586"/>
    </row>
    <row r="42" spans="1:74" ht="11.1" customHeight="1" x14ac:dyDescent="0.2">
      <c r="A42" s="6" t="s">
        <v>90</v>
      </c>
      <c r="B42" s="588" t="s">
        <v>1184</v>
      </c>
      <c r="C42" s="427">
        <v>9.3008010220999999</v>
      </c>
      <c r="D42" s="427">
        <v>12.825920765999999</v>
      </c>
      <c r="E42" s="427">
        <v>24.322498384999999</v>
      </c>
      <c r="F42" s="427">
        <v>43.463190353999998</v>
      </c>
      <c r="G42" s="427">
        <v>123.16233592</v>
      </c>
      <c r="H42" s="427">
        <v>252.24584866000001</v>
      </c>
      <c r="I42" s="427">
        <v>365.09944654999998</v>
      </c>
      <c r="J42" s="427">
        <v>326.36886391000002</v>
      </c>
      <c r="K42" s="427">
        <v>200.05503245</v>
      </c>
      <c r="L42" s="427">
        <v>67.265089169999996</v>
      </c>
      <c r="M42" s="427">
        <v>19.105843387</v>
      </c>
      <c r="N42" s="427">
        <v>12.549574641</v>
      </c>
      <c r="O42" s="427">
        <v>10.412343720000001</v>
      </c>
      <c r="P42" s="427">
        <v>13.803668010000001</v>
      </c>
      <c r="Q42" s="427">
        <v>27.713452520000001</v>
      </c>
      <c r="R42" s="427">
        <v>44.046144140999999</v>
      </c>
      <c r="S42" s="427">
        <v>120.87383017000001</v>
      </c>
      <c r="T42" s="427">
        <v>248.58812175</v>
      </c>
      <c r="U42" s="427">
        <v>367.32834287999998</v>
      </c>
      <c r="V42" s="427">
        <v>326.84855733000001</v>
      </c>
      <c r="W42" s="427">
        <v>198.61700404999999</v>
      </c>
      <c r="X42" s="427">
        <v>69.967210305999998</v>
      </c>
      <c r="Y42" s="427">
        <v>20.784560848000002</v>
      </c>
      <c r="Z42" s="427">
        <v>12.960155542000001</v>
      </c>
      <c r="AA42" s="427">
        <v>10.799514289999999</v>
      </c>
      <c r="AB42" s="427">
        <v>14.059919699</v>
      </c>
      <c r="AC42" s="427">
        <v>28.002146374999999</v>
      </c>
      <c r="AD42" s="427">
        <v>42.251021823999999</v>
      </c>
      <c r="AE42" s="427">
        <v>120.24656139</v>
      </c>
      <c r="AF42" s="427">
        <v>250.04089929</v>
      </c>
      <c r="AG42" s="427">
        <v>361.55822968000001</v>
      </c>
      <c r="AH42" s="427">
        <v>327.59113485</v>
      </c>
      <c r="AI42" s="427">
        <v>201.0715754</v>
      </c>
      <c r="AJ42" s="427">
        <v>73.420105335000002</v>
      </c>
      <c r="AK42" s="427">
        <v>20.759207407000002</v>
      </c>
      <c r="AL42" s="427">
        <v>14.395334835</v>
      </c>
      <c r="AM42" s="427">
        <v>10.447511947000001</v>
      </c>
      <c r="AN42" s="427">
        <v>13.862959226999999</v>
      </c>
      <c r="AO42" s="427">
        <v>25.822338329000001</v>
      </c>
      <c r="AP42" s="427">
        <v>42.271776725000002</v>
      </c>
      <c r="AQ42" s="427">
        <v>119.49465007000001</v>
      </c>
      <c r="AR42" s="427">
        <v>253.71639046000001</v>
      </c>
      <c r="AS42" s="427">
        <v>360.77227219000002</v>
      </c>
      <c r="AT42" s="427">
        <v>330.64191199999999</v>
      </c>
      <c r="AU42" s="427">
        <v>203.89136382999999</v>
      </c>
      <c r="AV42" s="427">
        <v>73.409718884</v>
      </c>
      <c r="AW42" s="427">
        <v>21.694073922000001</v>
      </c>
      <c r="AX42" s="427">
        <v>14.338470672</v>
      </c>
      <c r="AY42" s="427">
        <v>10.628868300000001</v>
      </c>
      <c r="AZ42" s="427">
        <v>14.749730016999999</v>
      </c>
      <c r="BA42" s="427">
        <v>27.855424599999999</v>
      </c>
      <c r="BB42" s="427">
        <v>43.190868301999998</v>
      </c>
      <c r="BC42" s="427">
        <v>120.4200591</v>
      </c>
      <c r="BD42" s="695">
        <v>250.23091104</v>
      </c>
      <c r="BE42" s="695">
        <v>365.95578429</v>
      </c>
      <c r="BF42" s="695">
        <v>336.69526499</v>
      </c>
      <c r="BG42" s="695">
        <v>206.45694552</v>
      </c>
      <c r="BH42" s="398">
        <v>75.100340000000003</v>
      </c>
      <c r="BI42" s="398">
        <v>21.988199999999999</v>
      </c>
      <c r="BJ42" s="398">
        <v>14.13527</v>
      </c>
      <c r="BK42" s="398">
        <v>10.865220000000001</v>
      </c>
      <c r="BL42" s="398">
        <v>14.83371</v>
      </c>
      <c r="BM42" s="398">
        <v>29.456379999999999</v>
      </c>
      <c r="BN42" s="398">
        <v>44.12003</v>
      </c>
      <c r="BO42" s="398">
        <v>124.8257</v>
      </c>
      <c r="BP42" s="398">
        <v>255.23159999999999</v>
      </c>
      <c r="BQ42" s="398">
        <v>374.99579999999997</v>
      </c>
      <c r="BR42" s="398">
        <v>341.82299999999998</v>
      </c>
      <c r="BS42" s="398">
        <v>207.47049999999999</v>
      </c>
      <c r="BT42" s="398">
        <v>76.459760000000003</v>
      </c>
      <c r="BU42" s="398">
        <v>23.04504</v>
      </c>
      <c r="BV42" s="398">
        <v>14.283429999999999</v>
      </c>
    </row>
    <row r="43" spans="1:74" ht="11.1" customHeight="1" x14ac:dyDescent="0.2">
      <c r="A43" s="6" t="s">
        <v>81</v>
      </c>
      <c r="B43" s="889" t="s">
        <v>1029</v>
      </c>
      <c r="C43" s="427">
        <v>1E-10</v>
      </c>
      <c r="D43" s="427">
        <v>1E-10</v>
      </c>
      <c r="E43" s="427">
        <v>1E-10</v>
      </c>
      <c r="F43" s="427">
        <v>1E-10</v>
      </c>
      <c r="G43" s="427">
        <v>13.792534034000001</v>
      </c>
      <c r="H43" s="427">
        <v>68.751232548999994</v>
      </c>
      <c r="I43" s="427">
        <v>241.56967040999999</v>
      </c>
      <c r="J43" s="427">
        <v>179.01953569</v>
      </c>
      <c r="K43" s="427">
        <v>50.375405297</v>
      </c>
      <c r="L43" s="427">
        <v>1.2106374905999999</v>
      </c>
      <c r="M43" s="427">
        <v>1E-10</v>
      </c>
      <c r="N43" s="427">
        <v>1E-10</v>
      </c>
      <c r="O43" s="427">
        <v>1E-10</v>
      </c>
      <c r="P43" s="427">
        <v>1E-10</v>
      </c>
      <c r="Q43" s="427">
        <v>1E-10</v>
      </c>
      <c r="R43" s="427">
        <v>1E-10</v>
      </c>
      <c r="S43" s="427">
        <v>12.085424179</v>
      </c>
      <c r="T43" s="427">
        <v>68.376407318999995</v>
      </c>
      <c r="U43" s="427">
        <v>242.45025530000001</v>
      </c>
      <c r="V43" s="427">
        <v>183.44407136000001</v>
      </c>
      <c r="W43" s="427">
        <v>48.173544276000001</v>
      </c>
      <c r="X43" s="427">
        <v>1.2106374905999999</v>
      </c>
      <c r="Y43" s="427">
        <v>1E-10</v>
      </c>
      <c r="Z43" s="427">
        <v>1E-10</v>
      </c>
      <c r="AA43" s="427">
        <v>1E-10</v>
      </c>
      <c r="AB43" s="427">
        <v>1E-10</v>
      </c>
      <c r="AC43" s="427">
        <v>1E-10</v>
      </c>
      <c r="AD43" s="427">
        <v>1E-10</v>
      </c>
      <c r="AE43" s="427">
        <v>11.696881634</v>
      </c>
      <c r="AF43" s="427">
        <v>75.376421237000002</v>
      </c>
      <c r="AG43" s="427">
        <v>233.62606357999999</v>
      </c>
      <c r="AH43" s="427">
        <v>190.30454234999999</v>
      </c>
      <c r="AI43" s="427">
        <v>47.914875543999997</v>
      </c>
      <c r="AJ43" s="427">
        <v>1.8989722184</v>
      </c>
      <c r="AK43" s="427">
        <v>1E-10</v>
      </c>
      <c r="AL43" s="427">
        <v>1E-10</v>
      </c>
      <c r="AM43" s="427">
        <v>1E-10</v>
      </c>
      <c r="AN43" s="427">
        <v>1E-10</v>
      </c>
      <c r="AO43" s="427">
        <v>1E-10</v>
      </c>
      <c r="AP43" s="427">
        <v>1E-10</v>
      </c>
      <c r="AQ43" s="427">
        <v>11.404184255000001</v>
      </c>
      <c r="AR43" s="427">
        <v>75.867030065999998</v>
      </c>
      <c r="AS43" s="427">
        <v>235.08457256</v>
      </c>
      <c r="AT43" s="427">
        <v>196.50223402</v>
      </c>
      <c r="AU43" s="427">
        <v>48.494144245000001</v>
      </c>
      <c r="AV43" s="427">
        <v>1.8498426670000001</v>
      </c>
      <c r="AW43" s="427">
        <v>1E-10</v>
      </c>
      <c r="AX43" s="427">
        <v>1E-10</v>
      </c>
      <c r="AY43" s="427">
        <v>1E-10</v>
      </c>
      <c r="AZ43" s="427">
        <v>1E-10</v>
      </c>
      <c r="BA43" s="427">
        <v>1E-10</v>
      </c>
      <c r="BB43" s="427">
        <v>1E-10</v>
      </c>
      <c r="BC43" s="427">
        <v>10.919750259000001</v>
      </c>
      <c r="BD43" s="695">
        <v>72.084261697000002</v>
      </c>
      <c r="BE43" s="695">
        <v>232.12991269</v>
      </c>
      <c r="BF43" s="695">
        <v>197.56703881999999</v>
      </c>
      <c r="BG43" s="695">
        <v>52.650538789999999</v>
      </c>
      <c r="BH43" s="398">
        <v>2.3908719999999999</v>
      </c>
      <c r="BI43" s="398">
        <v>0</v>
      </c>
      <c r="BJ43" s="398">
        <v>0</v>
      </c>
      <c r="BK43" s="398">
        <v>0</v>
      </c>
      <c r="BL43" s="398">
        <v>0</v>
      </c>
      <c r="BM43" s="398">
        <v>0</v>
      </c>
      <c r="BN43" s="398">
        <v>0</v>
      </c>
      <c r="BO43" s="398">
        <v>12.047790000000001</v>
      </c>
      <c r="BP43" s="398">
        <v>78.159530000000004</v>
      </c>
      <c r="BQ43" s="398">
        <v>240.64580000000001</v>
      </c>
      <c r="BR43" s="398">
        <v>202.09989999999999</v>
      </c>
      <c r="BS43" s="398">
        <v>51.388640000000002</v>
      </c>
      <c r="BT43" s="398">
        <v>2.4761929999999999</v>
      </c>
      <c r="BU43" s="398">
        <v>0</v>
      </c>
      <c r="BV43" s="398">
        <v>0</v>
      </c>
    </row>
    <row r="44" spans="1:74" ht="11.1" customHeight="1" x14ac:dyDescent="0.2">
      <c r="A44" s="6" t="s">
        <v>82</v>
      </c>
      <c r="B44" s="889" t="s">
        <v>1030</v>
      </c>
      <c r="C44" s="427">
        <v>1E-10</v>
      </c>
      <c r="D44" s="427">
        <v>1E-10</v>
      </c>
      <c r="E44" s="427">
        <v>0.19748634094</v>
      </c>
      <c r="F44" s="427">
        <v>0.30464225289000002</v>
      </c>
      <c r="G44" s="427">
        <v>39.889159552000002</v>
      </c>
      <c r="H44" s="427">
        <v>130.86107964999999</v>
      </c>
      <c r="I44" s="427">
        <v>299.36112747999999</v>
      </c>
      <c r="J44" s="427">
        <v>223.13125209</v>
      </c>
      <c r="K44" s="427">
        <v>89.924561295999993</v>
      </c>
      <c r="L44" s="427">
        <v>6.2707110969000004</v>
      </c>
      <c r="M44" s="427">
        <v>1E-10</v>
      </c>
      <c r="N44" s="427">
        <v>8.6425713370000004E-2</v>
      </c>
      <c r="O44" s="427">
        <v>1E-10</v>
      </c>
      <c r="P44" s="427">
        <v>1E-10</v>
      </c>
      <c r="Q44" s="427">
        <v>0.19748634094</v>
      </c>
      <c r="R44" s="427">
        <v>0.26161534467000003</v>
      </c>
      <c r="S44" s="427">
        <v>36.607207373000001</v>
      </c>
      <c r="T44" s="427">
        <v>126.61755368</v>
      </c>
      <c r="U44" s="427">
        <v>301.71639985000002</v>
      </c>
      <c r="V44" s="427">
        <v>225.03652898999999</v>
      </c>
      <c r="W44" s="427">
        <v>86.611928347000003</v>
      </c>
      <c r="X44" s="427">
        <v>6.3680951903</v>
      </c>
      <c r="Y44" s="427">
        <v>1E-10</v>
      </c>
      <c r="Z44" s="427">
        <v>8.6425713370000004E-2</v>
      </c>
      <c r="AA44" s="427">
        <v>1E-10</v>
      </c>
      <c r="AB44" s="427">
        <v>1E-10</v>
      </c>
      <c r="AC44" s="427">
        <v>0.19748634094</v>
      </c>
      <c r="AD44" s="427">
        <v>0.26161534467000003</v>
      </c>
      <c r="AE44" s="427">
        <v>34.170506906999996</v>
      </c>
      <c r="AF44" s="427">
        <v>128.38260679999999</v>
      </c>
      <c r="AG44" s="427">
        <v>292.71648414999999</v>
      </c>
      <c r="AH44" s="427">
        <v>232.40131303000001</v>
      </c>
      <c r="AI44" s="427">
        <v>86.637904109999994</v>
      </c>
      <c r="AJ44" s="427">
        <v>8.3721198827999999</v>
      </c>
      <c r="AK44" s="427">
        <v>1E-10</v>
      </c>
      <c r="AL44" s="427">
        <v>8.6425713370000004E-2</v>
      </c>
      <c r="AM44" s="427">
        <v>1E-10</v>
      </c>
      <c r="AN44" s="427">
        <v>1E-10</v>
      </c>
      <c r="AO44" s="427">
        <v>1E-10</v>
      </c>
      <c r="AP44" s="427">
        <v>0.26161534467000003</v>
      </c>
      <c r="AQ44" s="427">
        <v>31.705989487</v>
      </c>
      <c r="AR44" s="427">
        <v>128.16713655999999</v>
      </c>
      <c r="AS44" s="427">
        <v>290.54506078999998</v>
      </c>
      <c r="AT44" s="427">
        <v>238.72709315</v>
      </c>
      <c r="AU44" s="427">
        <v>87.731047231999995</v>
      </c>
      <c r="AV44" s="427">
        <v>7.9402062695</v>
      </c>
      <c r="AW44" s="427">
        <v>1E-10</v>
      </c>
      <c r="AX44" s="427">
        <v>8.6425713370000004E-2</v>
      </c>
      <c r="AY44" s="427">
        <v>1E-10</v>
      </c>
      <c r="AZ44" s="427">
        <v>1E-10</v>
      </c>
      <c r="BA44" s="427">
        <v>1E-10</v>
      </c>
      <c r="BB44" s="427">
        <v>0.30602412949000002</v>
      </c>
      <c r="BC44" s="427">
        <v>30.652037691</v>
      </c>
      <c r="BD44" s="695">
        <v>122.68964748</v>
      </c>
      <c r="BE44" s="695">
        <v>288.73277080999998</v>
      </c>
      <c r="BF44" s="695">
        <v>241.99672903000001</v>
      </c>
      <c r="BG44" s="695">
        <v>92.318418029</v>
      </c>
      <c r="BH44" s="398">
        <v>8.4219650000000001</v>
      </c>
      <c r="BI44" s="398">
        <v>0</v>
      </c>
      <c r="BJ44" s="398">
        <v>8.6425699999999994E-2</v>
      </c>
      <c r="BK44" s="398">
        <v>0</v>
      </c>
      <c r="BL44" s="398">
        <v>0</v>
      </c>
      <c r="BM44" s="398">
        <v>0</v>
      </c>
      <c r="BN44" s="398">
        <v>0.30602410000000002</v>
      </c>
      <c r="BO44" s="398">
        <v>33.100110000000001</v>
      </c>
      <c r="BP44" s="398">
        <v>128.64689999999999</v>
      </c>
      <c r="BQ44" s="398">
        <v>299.93740000000003</v>
      </c>
      <c r="BR44" s="398">
        <v>248.4753</v>
      </c>
      <c r="BS44" s="398">
        <v>89.694249999999997</v>
      </c>
      <c r="BT44" s="398">
        <v>8.3124880000000001</v>
      </c>
      <c r="BU44" s="398">
        <v>0</v>
      </c>
      <c r="BV44" s="398">
        <v>8.6425699999999994E-2</v>
      </c>
    </row>
    <row r="45" spans="1:74" ht="11.1" customHeight="1" x14ac:dyDescent="0.2">
      <c r="A45" s="6" t="s">
        <v>83</v>
      </c>
      <c r="B45" s="889" t="s">
        <v>1031</v>
      </c>
      <c r="C45" s="427">
        <v>1E-10</v>
      </c>
      <c r="D45" s="427">
        <v>1E-10</v>
      </c>
      <c r="E45" s="427">
        <v>2.6918814441999999</v>
      </c>
      <c r="F45" s="427">
        <v>2.0314205096000002</v>
      </c>
      <c r="G45" s="427">
        <v>70.574780961000002</v>
      </c>
      <c r="H45" s="427">
        <v>167.84453711</v>
      </c>
      <c r="I45" s="427">
        <v>274.69613800000002</v>
      </c>
      <c r="J45" s="427">
        <v>215.07267071999999</v>
      </c>
      <c r="K45" s="427">
        <v>88.531193693000006</v>
      </c>
      <c r="L45" s="427">
        <v>7.4759745513000002</v>
      </c>
      <c r="M45" s="427">
        <v>1E-10</v>
      </c>
      <c r="N45" s="427">
        <v>0.15500168607000001</v>
      </c>
      <c r="O45" s="427">
        <v>1E-10</v>
      </c>
      <c r="P45" s="427">
        <v>1E-10</v>
      </c>
      <c r="Q45" s="427">
        <v>2.8507294452999998</v>
      </c>
      <c r="R45" s="427">
        <v>1.1764732523000001</v>
      </c>
      <c r="S45" s="427">
        <v>66.504356592999997</v>
      </c>
      <c r="T45" s="427">
        <v>166.51279503999999</v>
      </c>
      <c r="U45" s="427">
        <v>276.83137053000002</v>
      </c>
      <c r="V45" s="427">
        <v>208.15396956000001</v>
      </c>
      <c r="W45" s="427">
        <v>86.895899428000007</v>
      </c>
      <c r="X45" s="427">
        <v>6.8039285391000002</v>
      </c>
      <c r="Y45" s="427">
        <v>1E-10</v>
      </c>
      <c r="Z45" s="427">
        <v>0.15500168607000001</v>
      </c>
      <c r="AA45" s="427">
        <v>1E-10</v>
      </c>
      <c r="AB45" s="427">
        <v>1E-10</v>
      </c>
      <c r="AC45" s="427">
        <v>3.0262089085000001</v>
      </c>
      <c r="AD45" s="427">
        <v>1.0703987238999999</v>
      </c>
      <c r="AE45" s="427">
        <v>65.181404337000004</v>
      </c>
      <c r="AF45" s="427">
        <v>171.40336232999999</v>
      </c>
      <c r="AG45" s="427">
        <v>263.14992902</v>
      </c>
      <c r="AH45" s="427">
        <v>214.72463784999999</v>
      </c>
      <c r="AI45" s="427">
        <v>93.237256372000004</v>
      </c>
      <c r="AJ45" s="427">
        <v>9.2468806264999994</v>
      </c>
      <c r="AK45" s="427">
        <v>1E-10</v>
      </c>
      <c r="AL45" s="427">
        <v>0.19627577433000001</v>
      </c>
      <c r="AM45" s="427">
        <v>1E-10</v>
      </c>
      <c r="AN45" s="427">
        <v>1E-10</v>
      </c>
      <c r="AO45" s="427">
        <v>0.91179946434000003</v>
      </c>
      <c r="AP45" s="427">
        <v>0.95931829946000002</v>
      </c>
      <c r="AQ45" s="427">
        <v>61.925461427999998</v>
      </c>
      <c r="AR45" s="427">
        <v>171.00860578999999</v>
      </c>
      <c r="AS45" s="427">
        <v>248.46348422</v>
      </c>
      <c r="AT45" s="427">
        <v>216.57377054</v>
      </c>
      <c r="AU45" s="427">
        <v>96.080513938999999</v>
      </c>
      <c r="AV45" s="427">
        <v>9.3141260412999998</v>
      </c>
      <c r="AW45" s="427">
        <v>1E-10</v>
      </c>
      <c r="AX45" s="427">
        <v>0.19627577433000001</v>
      </c>
      <c r="AY45" s="427">
        <v>1E-10</v>
      </c>
      <c r="AZ45" s="427">
        <v>1E-10</v>
      </c>
      <c r="BA45" s="427">
        <v>0.92634669858999996</v>
      </c>
      <c r="BB45" s="427">
        <v>1.0271179332</v>
      </c>
      <c r="BC45" s="427">
        <v>59.655411426000001</v>
      </c>
      <c r="BD45" s="695">
        <v>169.80920631000001</v>
      </c>
      <c r="BE45" s="695">
        <v>251.41183846000001</v>
      </c>
      <c r="BF45" s="695">
        <v>217.23708305</v>
      </c>
      <c r="BG45" s="695">
        <v>97.681100158999996</v>
      </c>
      <c r="BH45" s="398">
        <v>9.7617329999999995</v>
      </c>
      <c r="BI45" s="398">
        <v>0</v>
      </c>
      <c r="BJ45" s="398">
        <v>0.1962758</v>
      </c>
      <c r="BK45" s="398">
        <v>0</v>
      </c>
      <c r="BL45" s="398">
        <v>0</v>
      </c>
      <c r="BM45" s="398">
        <v>1.143699</v>
      </c>
      <c r="BN45" s="398">
        <v>1.3138190000000001</v>
      </c>
      <c r="BO45" s="398">
        <v>64.44923</v>
      </c>
      <c r="BP45" s="398">
        <v>172.83160000000001</v>
      </c>
      <c r="BQ45" s="398">
        <v>261.4461</v>
      </c>
      <c r="BR45" s="398">
        <v>219.80420000000001</v>
      </c>
      <c r="BS45" s="398">
        <v>101.3439</v>
      </c>
      <c r="BT45" s="398">
        <v>10.84076</v>
      </c>
      <c r="BU45" s="398">
        <v>0</v>
      </c>
      <c r="BV45" s="398">
        <v>0.1962758</v>
      </c>
    </row>
    <row r="46" spans="1:74" ht="11.1" customHeight="1" x14ac:dyDescent="0.2">
      <c r="A46" s="6" t="s">
        <v>84</v>
      </c>
      <c r="B46" s="889" t="s">
        <v>1032</v>
      </c>
      <c r="C46" s="427">
        <v>1E-10</v>
      </c>
      <c r="D46" s="427">
        <v>0.30388254580000001</v>
      </c>
      <c r="E46" s="427">
        <v>6.2062271212000004</v>
      </c>
      <c r="F46" s="427">
        <v>7.5655455105999998</v>
      </c>
      <c r="G46" s="427">
        <v>70.374013927999997</v>
      </c>
      <c r="H46" s="427">
        <v>218.08817841000001</v>
      </c>
      <c r="I46" s="427">
        <v>326.02545939999999</v>
      </c>
      <c r="J46" s="427">
        <v>251.26659183000001</v>
      </c>
      <c r="K46" s="427">
        <v>118.95003366</v>
      </c>
      <c r="L46" s="427">
        <v>11.180928668</v>
      </c>
      <c r="M46" s="427">
        <v>0.19802112645</v>
      </c>
      <c r="N46" s="427">
        <v>1E-10</v>
      </c>
      <c r="O46" s="427">
        <v>1E-10</v>
      </c>
      <c r="P46" s="427">
        <v>0.30388254580000001</v>
      </c>
      <c r="Q46" s="427">
        <v>6.5683201428000002</v>
      </c>
      <c r="R46" s="427">
        <v>5.6887824273999996</v>
      </c>
      <c r="S46" s="427">
        <v>68.449577590000004</v>
      </c>
      <c r="T46" s="427">
        <v>219.88706730000001</v>
      </c>
      <c r="U46" s="427">
        <v>326.90084483999999</v>
      </c>
      <c r="V46" s="427">
        <v>242.42297728</v>
      </c>
      <c r="W46" s="427">
        <v>116.64028986</v>
      </c>
      <c r="X46" s="427">
        <v>9.9953220844999997</v>
      </c>
      <c r="Y46" s="427">
        <v>0.22648891231000001</v>
      </c>
      <c r="Z46" s="427">
        <v>1E-10</v>
      </c>
      <c r="AA46" s="427">
        <v>1E-10</v>
      </c>
      <c r="AB46" s="427">
        <v>0.30388254580000001</v>
      </c>
      <c r="AC46" s="427">
        <v>7.1753124563000004</v>
      </c>
      <c r="AD46" s="427">
        <v>5.3809748418999996</v>
      </c>
      <c r="AE46" s="427">
        <v>68.101673155</v>
      </c>
      <c r="AF46" s="427">
        <v>225.24433202</v>
      </c>
      <c r="AG46" s="427">
        <v>313.18025424000001</v>
      </c>
      <c r="AH46" s="427">
        <v>242.71427949</v>
      </c>
      <c r="AI46" s="427">
        <v>125.63120050000001</v>
      </c>
      <c r="AJ46" s="427">
        <v>10.969477492999999</v>
      </c>
      <c r="AK46" s="427">
        <v>0.22648891231000001</v>
      </c>
      <c r="AL46" s="427">
        <v>0.12750627879000001</v>
      </c>
      <c r="AM46" s="427">
        <v>1E-10</v>
      </c>
      <c r="AN46" s="427">
        <v>0.30388254580000001</v>
      </c>
      <c r="AO46" s="427">
        <v>3.7195485870999998</v>
      </c>
      <c r="AP46" s="427">
        <v>4.1688682758000004</v>
      </c>
      <c r="AQ46" s="427">
        <v>62.964296150000003</v>
      </c>
      <c r="AR46" s="427">
        <v>224.71430708</v>
      </c>
      <c r="AS46" s="427">
        <v>299.46181379000001</v>
      </c>
      <c r="AT46" s="427">
        <v>245.18951661</v>
      </c>
      <c r="AU46" s="427">
        <v>129.78573394</v>
      </c>
      <c r="AV46" s="427">
        <v>11.312877046000001</v>
      </c>
      <c r="AW46" s="427">
        <v>0.22648891231000001</v>
      </c>
      <c r="AX46" s="427">
        <v>0.12750627879000001</v>
      </c>
      <c r="AY46" s="427">
        <v>1E-10</v>
      </c>
      <c r="AZ46" s="427">
        <v>0.30388254580000001</v>
      </c>
      <c r="BA46" s="427">
        <v>3.8184876543000001</v>
      </c>
      <c r="BB46" s="427">
        <v>4.5864339779999996</v>
      </c>
      <c r="BC46" s="427">
        <v>66.942698199000006</v>
      </c>
      <c r="BD46" s="695">
        <v>229.18558999999999</v>
      </c>
      <c r="BE46" s="695">
        <v>301.41546039000002</v>
      </c>
      <c r="BF46" s="695">
        <v>248.0259221</v>
      </c>
      <c r="BG46" s="695">
        <v>130.33167301</v>
      </c>
      <c r="BH46" s="398">
        <v>12.026619999999999</v>
      </c>
      <c r="BI46" s="398">
        <v>0.22648889999999999</v>
      </c>
      <c r="BJ46" s="398">
        <v>0.12750629999999999</v>
      </c>
      <c r="BK46" s="398">
        <v>0</v>
      </c>
      <c r="BL46" s="398">
        <v>0.71625740000000004</v>
      </c>
      <c r="BM46" s="398">
        <v>4.5093019999999999</v>
      </c>
      <c r="BN46" s="398">
        <v>5.2260809999999998</v>
      </c>
      <c r="BO46" s="398">
        <v>69.146349999999998</v>
      </c>
      <c r="BP46" s="398">
        <v>233.23949999999999</v>
      </c>
      <c r="BQ46" s="398">
        <v>309.40089999999998</v>
      </c>
      <c r="BR46" s="398">
        <v>247.09700000000001</v>
      </c>
      <c r="BS46" s="398">
        <v>136.07140000000001</v>
      </c>
      <c r="BT46" s="398">
        <v>13.15165</v>
      </c>
      <c r="BU46" s="398">
        <v>0.2578666</v>
      </c>
      <c r="BV46" s="398">
        <v>0.12750629999999999</v>
      </c>
    </row>
    <row r="47" spans="1:74" ht="11.1" customHeight="1" x14ac:dyDescent="0.2">
      <c r="A47" s="6" t="s">
        <v>85</v>
      </c>
      <c r="B47" s="889" t="s">
        <v>1092</v>
      </c>
      <c r="C47" s="427">
        <v>29.331575326999999</v>
      </c>
      <c r="D47" s="427">
        <v>41.073966747999997</v>
      </c>
      <c r="E47" s="427">
        <v>55.381480410000002</v>
      </c>
      <c r="F47" s="427">
        <v>97.4111142</v>
      </c>
      <c r="G47" s="427">
        <v>226.54020928</v>
      </c>
      <c r="H47" s="427">
        <v>370.41215712000002</v>
      </c>
      <c r="I47" s="427">
        <v>465.95309710999999</v>
      </c>
      <c r="J47" s="427">
        <v>425.7543139</v>
      </c>
      <c r="K47" s="427">
        <v>308.45549173000001</v>
      </c>
      <c r="L47" s="427">
        <v>141.54297880999999</v>
      </c>
      <c r="M47" s="427">
        <v>56.794111696999998</v>
      </c>
      <c r="N47" s="427">
        <v>47.279534765999998</v>
      </c>
      <c r="O47" s="427">
        <v>33.058949831</v>
      </c>
      <c r="P47" s="427">
        <v>44.934032889000001</v>
      </c>
      <c r="Q47" s="427">
        <v>63.869552046999999</v>
      </c>
      <c r="R47" s="427">
        <v>100.27584244000001</v>
      </c>
      <c r="S47" s="427">
        <v>218.07920217</v>
      </c>
      <c r="T47" s="427">
        <v>359.67533397</v>
      </c>
      <c r="U47" s="427">
        <v>466.39929889000001</v>
      </c>
      <c r="V47" s="427">
        <v>423.95608998</v>
      </c>
      <c r="W47" s="427">
        <v>303.26496448</v>
      </c>
      <c r="X47" s="427">
        <v>148.19094562999999</v>
      </c>
      <c r="Y47" s="427">
        <v>61.617941426999998</v>
      </c>
      <c r="Z47" s="427">
        <v>49.016769758999999</v>
      </c>
      <c r="AA47" s="427">
        <v>34.143101307999999</v>
      </c>
      <c r="AB47" s="427">
        <v>46.397101184999997</v>
      </c>
      <c r="AC47" s="427">
        <v>65.599273714999995</v>
      </c>
      <c r="AD47" s="427">
        <v>96.792462583000002</v>
      </c>
      <c r="AE47" s="427">
        <v>215.83977378</v>
      </c>
      <c r="AF47" s="427">
        <v>354.15176565000002</v>
      </c>
      <c r="AG47" s="427">
        <v>460.45101119999998</v>
      </c>
      <c r="AH47" s="427">
        <v>423.94393654999999</v>
      </c>
      <c r="AI47" s="427">
        <v>303.74637352000002</v>
      </c>
      <c r="AJ47" s="427">
        <v>156.74543366</v>
      </c>
      <c r="AK47" s="427">
        <v>59.993094933000002</v>
      </c>
      <c r="AL47" s="427">
        <v>51.131119613999999</v>
      </c>
      <c r="AM47" s="427">
        <v>33.858902008000001</v>
      </c>
      <c r="AN47" s="427">
        <v>46.297995417999999</v>
      </c>
      <c r="AO47" s="427">
        <v>63.380845266000001</v>
      </c>
      <c r="AP47" s="427">
        <v>97.893225326999996</v>
      </c>
      <c r="AQ47" s="427">
        <v>215.15668292999999</v>
      </c>
      <c r="AR47" s="427">
        <v>361.53058711</v>
      </c>
      <c r="AS47" s="427">
        <v>458.91573041999999</v>
      </c>
      <c r="AT47" s="427">
        <v>427.9260031</v>
      </c>
      <c r="AU47" s="427">
        <v>305.61620058</v>
      </c>
      <c r="AV47" s="427">
        <v>155.21799884999999</v>
      </c>
      <c r="AW47" s="427">
        <v>66.019558515</v>
      </c>
      <c r="AX47" s="427">
        <v>51.005563879</v>
      </c>
      <c r="AY47" s="427">
        <v>33.065150537999997</v>
      </c>
      <c r="AZ47" s="427">
        <v>49.642992565999997</v>
      </c>
      <c r="BA47" s="427">
        <v>70.087367916999995</v>
      </c>
      <c r="BB47" s="427">
        <v>100.41577667</v>
      </c>
      <c r="BC47" s="427">
        <v>217.05339001999999</v>
      </c>
      <c r="BD47" s="695">
        <v>355.89649664000001</v>
      </c>
      <c r="BE47" s="695">
        <v>466.03965632000001</v>
      </c>
      <c r="BF47" s="695">
        <v>436.80566598000001</v>
      </c>
      <c r="BG47" s="695">
        <v>308.99628446000003</v>
      </c>
      <c r="BH47" s="398">
        <v>155.554</v>
      </c>
      <c r="BI47" s="398">
        <v>65.996709999999993</v>
      </c>
      <c r="BJ47" s="398">
        <v>49.0685</v>
      </c>
      <c r="BK47" s="398">
        <v>34.601489999999998</v>
      </c>
      <c r="BL47" s="398">
        <v>48.120750000000001</v>
      </c>
      <c r="BM47" s="398">
        <v>74.067679999999996</v>
      </c>
      <c r="BN47" s="398">
        <v>101.041</v>
      </c>
      <c r="BO47" s="398">
        <v>223.0847</v>
      </c>
      <c r="BP47" s="398">
        <v>360.6515</v>
      </c>
      <c r="BQ47" s="398">
        <v>476.13249999999999</v>
      </c>
      <c r="BR47" s="398">
        <v>442.6386</v>
      </c>
      <c r="BS47" s="398">
        <v>310.2131</v>
      </c>
      <c r="BT47" s="398">
        <v>159.7799</v>
      </c>
      <c r="BU47" s="398">
        <v>69.223699999999994</v>
      </c>
      <c r="BV47" s="398">
        <v>49.724150000000002</v>
      </c>
    </row>
    <row r="48" spans="1:74" ht="11.1" customHeight="1" x14ac:dyDescent="0.2">
      <c r="A48" s="6" t="s">
        <v>86</v>
      </c>
      <c r="B48" s="889" t="s">
        <v>1034</v>
      </c>
      <c r="C48" s="427">
        <v>5.5107301608999997</v>
      </c>
      <c r="D48" s="427">
        <v>7.0142356526</v>
      </c>
      <c r="E48" s="427">
        <v>23.399155122</v>
      </c>
      <c r="F48" s="427">
        <v>39.466537764000002</v>
      </c>
      <c r="G48" s="427">
        <v>173.63366277</v>
      </c>
      <c r="H48" s="427">
        <v>343.31459926999997</v>
      </c>
      <c r="I48" s="427">
        <v>431.64270594999999</v>
      </c>
      <c r="J48" s="427">
        <v>394.40543399000001</v>
      </c>
      <c r="K48" s="427">
        <v>255.51172015</v>
      </c>
      <c r="L48" s="427">
        <v>61.892778319999998</v>
      </c>
      <c r="M48" s="427">
        <v>4.9817997606000004</v>
      </c>
      <c r="N48" s="427">
        <v>5.1313258008</v>
      </c>
      <c r="O48" s="427">
        <v>6.7147062400999999</v>
      </c>
      <c r="P48" s="427">
        <v>7.4456980050999997</v>
      </c>
      <c r="Q48" s="427">
        <v>28.162572678</v>
      </c>
      <c r="R48" s="427">
        <v>36.926239242999998</v>
      </c>
      <c r="S48" s="427">
        <v>163.99971434</v>
      </c>
      <c r="T48" s="427">
        <v>330.37035150999998</v>
      </c>
      <c r="U48" s="427">
        <v>429.60327773</v>
      </c>
      <c r="V48" s="427">
        <v>384.14980933999999</v>
      </c>
      <c r="W48" s="427">
        <v>250.38309805</v>
      </c>
      <c r="X48" s="427">
        <v>63.371529604000003</v>
      </c>
      <c r="Y48" s="427">
        <v>5.6873314776999999</v>
      </c>
      <c r="Z48" s="427">
        <v>5.2287373507000003</v>
      </c>
      <c r="AA48" s="427">
        <v>7.1062610654</v>
      </c>
      <c r="AB48" s="427">
        <v>7.2538765698000001</v>
      </c>
      <c r="AC48" s="427">
        <v>29.257565067000002</v>
      </c>
      <c r="AD48" s="427">
        <v>33.138872896000002</v>
      </c>
      <c r="AE48" s="427">
        <v>161.8250918</v>
      </c>
      <c r="AF48" s="427">
        <v>322.16085928000001</v>
      </c>
      <c r="AG48" s="427">
        <v>420.44927214000001</v>
      </c>
      <c r="AH48" s="427">
        <v>381.47164776</v>
      </c>
      <c r="AI48" s="427">
        <v>254.54405749</v>
      </c>
      <c r="AJ48" s="427">
        <v>70.597324416000006</v>
      </c>
      <c r="AK48" s="427">
        <v>5.3219647005999997</v>
      </c>
      <c r="AL48" s="427">
        <v>7.4964350911000004</v>
      </c>
      <c r="AM48" s="427">
        <v>6.1312683990999997</v>
      </c>
      <c r="AN48" s="427">
        <v>6.8867103945999997</v>
      </c>
      <c r="AO48" s="427">
        <v>22.718331998</v>
      </c>
      <c r="AP48" s="427">
        <v>31.076392814999998</v>
      </c>
      <c r="AQ48" s="427">
        <v>160.00134237</v>
      </c>
      <c r="AR48" s="427">
        <v>328.83665815000001</v>
      </c>
      <c r="AS48" s="427">
        <v>418.79745940999999</v>
      </c>
      <c r="AT48" s="427">
        <v>383.99573048000002</v>
      </c>
      <c r="AU48" s="427">
        <v>255.68660591</v>
      </c>
      <c r="AV48" s="427">
        <v>70.456957106000004</v>
      </c>
      <c r="AW48" s="427">
        <v>5.6711036006000004</v>
      </c>
      <c r="AX48" s="427">
        <v>7.1549411928</v>
      </c>
      <c r="AY48" s="427">
        <v>7.1235118551000003</v>
      </c>
      <c r="AZ48" s="427">
        <v>8.3438087035000006</v>
      </c>
      <c r="BA48" s="427">
        <v>25.175188529</v>
      </c>
      <c r="BB48" s="427">
        <v>31.986602824999999</v>
      </c>
      <c r="BC48" s="427">
        <v>162.82989402000001</v>
      </c>
      <c r="BD48" s="695">
        <v>324.01189921999998</v>
      </c>
      <c r="BE48" s="695">
        <v>427.928989</v>
      </c>
      <c r="BF48" s="695">
        <v>391.62401851999999</v>
      </c>
      <c r="BG48" s="695">
        <v>256.90225432</v>
      </c>
      <c r="BH48" s="398">
        <v>71.486940000000004</v>
      </c>
      <c r="BI48" s="398">
        <v>5.9418490000000004</v>
      </c>
      <c r="BJ48" s="398">
        <v>7.2662389999999997</v>
      </c>
      <c r="BK48" s="398">
        <v>7.3313280000000001</v>
      </c>
      <c r="BL48" s="398">
        <v>9.1939399999999996</v>
      </c>
      <c r="BM48" s="398">
        <v>27.47635</v>
      </c>
      <c r="BN48" s="398">
        <v>34.067810000000001</v>
      </c>
      <c r="BO48" s="398">
        <v>170.03309999999999</v>
      </c>
      <c r="BP48" s="398">
        <v>326.98820000000001</v>
      </c>
      <c r="BQ48" s="398">
        <v>441.6662</v>
      </c>
      <c r="BR48" s="398">
        <v>395.42950000000002</v>
      </c>
      <c r="BS48" s="398">
        <v>258.28550000000001</v>
      </c>
      <c r="BT48" s="398">
        <v>73.492379999999997</v>
      </c>
      <c r="BU48" s="398">
        <v>6.446637</v>
      </c>
      <c r="BV48" s="398">
        <v>7.2064469999999998</v>
      </c>
    </row>
    <row r="49" spans="1:74" ht="11.1" customHeight="1" x14ac:dyDescent="0.2">
      <c r="A49" s="6" t="s">
        <v>87</v>
      </c>
      <c r="B49" s="889" t="s">
        <v>1035</v>
      </c>
      <c r="C49" s="427">
        <v>13.177402449000001</v>
      </c>
      <c r="D49" s="427">
        <v>21.854101352000001</v>
      </c>
      <c r="E49" s="427">
        <v>64.656097571999993</v>
      </c>
      <c r="F49" s="427">
        <v>117.85752481999999</v>
      </c>
      <c r="G49" s="427">
        <v>281.38334848</v>
      </c>
      <c r="H49" s="427">
        <v>491.84664162000001</v>
      </c>
      <c r="I49" s="427">
        <v>578.97563908999996</v>
      </c>
      <c r="J49" s="427">
        <v>585.99154352000005</v>
      </c>
      <c r="K49" s="427">
        <v>411.76039831000003</v>
      </c>
      <c r="L49" s="427">
        <v>158.14197397999999</v>
      </c>
      <c r="M49" s="427">
        <v>36.901373182999997</v>
      </c>
      <c r="N49" s="427">
        <v>11.904229738</v>
      </c>
      <c r="O49" s="427">
        <v>15.44865843</v>
      </c>
      <c r="P49" s="427">
        <v>23.071230655000001</v>
      </c>
      <c r="Q49" s="427">
        <v>75.441077380999999</v>
      </c>
      <c r="R49" s="427">
        <v>118.0532267</v>
      </c>
      <c r="S49" s="427">
        <v>277.58071348999999</v>
      </c>
      <c r="T49" s="427">
        <v>484.11770822</v>
      </c>
      <c r="U49" s="427">
        <v>584.02295646000005</v>
      </c>
      <c r="V49" s="427">
        <v>580.42208880999999</v>
      </c>
      <c r="W49" s="427">
        <v>404.24984587</v>
      </c>
      <c r="X49" s="427">
        <v>157.55760753999999</v>
      </c>
      <c r="Y49" s="427">
        <v>40.493037659999999</v>
      </c>
      <c r="Z49" s="427">
        <v>12.061267473999999</v>
      </c>
      <c r="AA49" s="427">
        <v>16.174983515000001</v>
      </c>
      <c r="AB49" s="427">
        <v>22.502581710000001</v>
      </c>
      <c r="AC49" s="427">
        <v>74.135049999000003</v>
      </c>
      <c r="AD49" s="427">
        <v>107.93884752</v>
      </c>
      <c r="AE49" s="427">
        <v>272.80566771999997</v>
      </c>
      <c r="AF49" s="427">
        <v>471.58449443000001</v>
      </c>
      <c r="AG49" s="427">
        <v>567.20015307999995</v>
      </c>
      <c r="AH49" s="427">
        <v>563.95168252999997</v>
      </c>
      <c r="AI49" s="427">
        <v>405.84995855</v>
      </c>
      <c r="AJ49" s="427">
        <v>165.22663965000001</v>
      </c>
      <c r="AK49" s="427">
        <v>39.561064872000003</v>
      </c>
      <c r="AL49" s="427">
        <v>18.802658438000002</v>
      </c>
      <c r="AM49" s="427">
        <v>14.252916699</v>
      </c>
      <c r="AN49" s="427">
        <v>20.838827054999999</v>
      </c>
      <c r="AO49" s="427">
        <v>65.823884555999996</v>
      </c>
      <c r="AP49" s="427">
        <v>105.8947156</v>
      </c>
      <c r="AQ49" s="427">
        <v>277.32903714000003</v>
      </c>
      <c r="AR49" s="427">
        <v>477.51172219</v>
      </c>
      <c r="AS49" s="427">
        <v>576.48805617000005</v>
      </c>
      <c r="AT49" s="427">
        <v>564.37354085000004</v>
      </c>
      <c r="AU49" s="427">
        <v>408.58094413999999</v>
      </c>
      <c r="AV49" s="427">
        <v>166.19774002</v>
      </c>
      <c r="AW49" s="427">
        <v>37.951662808999998</v>
      </c>
      <c r="AX49" s="427">
        <v>18.358999772000001</v>
      </c>
      <c r="AY49" s="427">
        <v>15.919154697</v>
      </c>
      <c r="AZ49" s="427">
        <v>21.311249859</v>
      </c>
      <c r="BA49" s="427">
        <v>71.165715445999993</v>
      </c>
      <c r="BB49" s="427">
        <v>108.6974388</v>
      </c>
      <c r="BC49" s="427">
        <v>283.54738986000001</v>
      </c>
      <c r="BD49" s="695">
        <v>479.94950834000002</v>
      </c>
      <c r="BE49" s="695">
        <v>589.32561945999998</v>
      </c>
      <c r="BF49" s="695">
        <v>578.96283031999997</v>
      </c>
      <c r="BG49" s="695">
        <v>415.97605499000002</v>
      </c>
      <c r="BH49" s="398">
        <v>168.82929999999999</v>
      </c>
      <c r="BI49" s="398">
        <v>39.330190000000002</v>
      </c>
      <c r="BJ49" s="398">
        <v>19.537179999999999</v>
      </c>
      <c r="BK49" s="398">
        <v>16.189830000000001</v>
      </c>
      <c r="BL49" s="398">
        <v>24.20636</v>
      </c>
      <c r="BM49" s="398">
        <v>77.102040000000002</v>
      </c>
      <c r="BN49" s="398">
        <v>114.3128</v>
      </c>
      <c r="BO49" s="398">
        <v>298.10070000000002</v>
      </c>
      <c r="BP49" s="398">
        <v>486.7928</v>
      </c>
      <c r="BQ49" s="398">
        <v>594.19899999999996</v>
      </c>
      <c r="BR49" s="398">
        <v>586.44809999999995</v>
      </c>
      <c r="BS49" s="398">
        <v>415.76929999999999</v>
      </c>
      <c r="BT49" s="398">
        <v>168.8125</v>
      </c>
      <c r="BU49" s="398">
        <v>42.340850000000003</v>
      </c>
      <c r="BV49" s="398">
        <v>19.200060000000001</v>
      </c>
    </row>
    <row r="50" spans="1:74" ht="11.1" customHeight="1" x14ac:dyDescent="0.2">
      <c r="A50" s="6" t="s">
        <v>88</v>
      </c>
      <c r="B50" s="889" t="s">
        <v>1036</v>
      </c>
      <c r="C50" s="427">
        <v>1.2155377656999999</v>
      </c>
      <c r="D50" s="427">
        <v>4.0739123595000004</v>
      </c>
      <c r="E50" s="427">
        <v>18.865263561999999</v>
      </c>
      <c r="F50" s="427">
        <v>47.404588775999997</v>
      </c>
      <c r="G50" s="427">
        <v>100.44391209</v>
      </c>
      <c r="H50" s="427">
        <v>286.54566362999998</v>
      </c>
      <c r="I50" s="427">
        <v>390.40144098000002</v>
      </c>
      <c r="J50" s="427">
        <v>344.59474974</v>
      </c>
      <c r="K50" s="427">
        <v>207.82902863999999</v>
      </c>
      <c r="L50" s="427">
        <v>71.321201990999995</v>
      </c>
      <c r="M50" s="427">
        <v>10.323028342000001</v>
      </c>
      <c r="N50" s="427">
        <v>0.11460243224</v>
      </c>
      <c r="O50" s="427">
        <v>1.0996366939</v>
      </c>
      <c r="P50" s="427">
        <v>4.0721462638999997</v>
      </c>
      <c r="Q50" s="427">
        <v>19.101063527000001</v>
      </c>
      <c r="R50" s="427">
        <v>49.143771041000001</v>
      </c>
      <c r="S50" s="427">
        <v>109.27199983</v>
      </c>
      <c r="T50" s="427">
        <v>287.87141496999999</v>
      </c>
      <c r="U50" s="427">
        <v>393.41460727999998</v>
      </c>
      <c r="V50" s="427">
        <v>356.09376760999999</v>
      </c>
      <c r="W50" s="427">
        <v>208.02024435999999</v>
      </c>
      <c r="X50" s="427">
        <v>74.737531981000004</v>
      </c>
      <c r="Y50" s="427">
        <v>11.460203898</v>
      </c>
      <c r="Z50" s="427">
        <v>0.11460243224</v>
      </c>
      <c r="AA50" s="427">
        <v>1.1040016629</v>
      </c>
      <c r="AB50" s="427">
        <v>4.3597400685999999</v>
      </c>
      <c r="AC50" s="427">
        <v>18.166175705000001</v>
      </c>
      <c r="AD50" s="427">
        <v>50.528015107999998</v>
      </c>
      <c r="AE50" s="427">
        <v>114.24683311</v>
      </c>
      <c r="AF50" s="427">
        <v>298.67576228000001</v>
      </c>
      <c r="AG50" s="427">
        <v>396.99953778999998</v>
      </c>
      <c r="AH50" s="427">
        <v>348.86917319000003</v>
      </c>
      <c r="AI50" s="427">
        <v>208.14654281</v>
      </c>
      <c r="AJ50" s="427">
        <v>71.842005998999994</v>
      </c>
      <c r="AK50" s="427">
        <v>13.458314085</v>
      </c>
      <c r="AL50" s="427">
        <v>0.11460243224</v>
      </c>
      <c r="AM50" s="427">
        <v>0.95526750855999998</v>
      </c>
      <c r="AN50" s="427">
        <v>4.3019462133999999</v>
      </c>
      <c r="AO50" s="427">
        <v>18.453007846999999</v>
      </c>
      <c r="AP50" s="427">
        <v>50.513430233999998</v>
      </c>
      <c r="AQ50" s="427">
        <v>112.58250756</v>
      </c>
      <c r="AR50" s="427">
        <v>297.02801173</v>
      </c>
      <c r="AS50" s="427">
        <v>401.05711387999997</v>
      </c>
      <c r="AT50" s="427">
        <v>347.17098422999999</v>
      </c>
      <c r="AU50" s="427">
        <v>211.74964370999999</v>
      </c>
      <c r="AV50" s="427">
        <v>70.939166591000003</v>
      </c>
      <c r="AW50" s="427">
        <v>12.069630350000001</v>
      </c>
      <c r="AX50" s="427">
        <v>0.11460243224</v>
      </c>
      <c r="AY50" s="427">
        <v>0.95526750855999998</v>
      </c>
      <c r="AZ50" s="427">
        <v>4.3019462133999999</v>
      </c>
      <c r="BA50" s="427">
        <v>16.506770217</v>
      </c>
      <c r="BB50" s="427">
        <v>49.819236564999997</v>
      </c>
      <c r="BC50" s="427">
        <v>111.8653157</v>
      </c>
      <c r="BD50" s="695">
        <v>285.31478571999997</v>
      </c>
      <c r="BE50" s="695">
        <v>407.92962252000001</v>
      </c>
      <c r="BF50" s="695">
        <v>349.49253068000002</v>
      </c>
      <c r="BG50" s="695">
        <v>213.38632193000001</v>
      </c>
      <c r="BH50" s="398">
        <v>75.549359999999993</v>
      </c>
      <c r="BI50" s="398">
        <v>12.405469999999999</v>
      </c>
      <c r="BJ50" s="398">
        <v>0.11460239999999999</v>
      </c>
      <c r="BK50" s="398">
        <v>0.64767799999999998</v>
      </c>
      <c r="BL50" s="398">
        <v>3.7863850000000001</v>
      </c>
      <c r="BM50" s="398">
        <v>15.09163</v>
      </c>
      <c r="BN50" s="398">
        <v>48.5854</v>
      </c>
      <c r="BO50" s="398">
        <v>111.3134</v>
      </c>
      <c r="BP50" s="398">
        <v>291.9325</v>
      </c>
      <c r="BQ50" s="398">
        <v>413.25779999999997</v>
      </c>
      <c r="BR50" s="398">
        <v>360.31400000000002</v>
      </c>
      <c r="BS50" s="398">
        <v>214.084</v>
      </c>
      <c r="BT50" s="398">
        <v>76.797020000000003</v>
      </c>
      <c r="BU50" s="398">
        <v>12.533899999999999</v>
      </c>
      <c r="BV50" s="398">
        <v>0.11460239999999999</v>
      </c>
    </row>
    <row r="51" spans="1:74" ht="11.1" customHeight="1" x14ac:dyDescent="0.2">
      <c r="A51" s="6" t="s">
        <v>89</v>
      </c>
      <c r="B51" s="890" t="s">
        <v>1039</v>
      </c>
      <c r="C51" s="428">
        <v>9.5796580871000003</v>
      </c>
      <c r="D51" s="428">
        <v>8.5266556783999992</v>
      </c>
      <c r="E51" s="428">
        <v>12.892752236</v>
      </c>
      <c r="F51" s="428">
        <v>22.100022037999999</v>
      </c>
      <c r="G51" s="428">
        <v>39.859133061000001</v>
      </c>
      <c r="H51" s="428">
        <v>123.37512502</v>
      </c>
      <c r="I51" s="428">
        <v>233.92216278000001</v>
      </c>
      <c r="J51" s="428">
        <v>236.62075508999999</v>
      </c>
      <c r="K51" s="428">
        <v>152.99737296000001</v>
      </c>
      <c r="L51" s="428">
        <v>54.256601162000003</v>
      </c>
      <c r="M51" s="428">
        <v>14.980184196</v>
      </c>
      <c r="N51" s="428">
        <v>9.0775060521000004</v>
      </c>
      <c r="O51" s="428">
        <v>9.6924804099999999</v>
      </c>
      <c r="P51" s="428">
        <v>8.6968087888000003</v>
      </c>
      <c r="Q51" s="428">
        <v>12.91722929</v>
      </c>
      <c r="R51" s="428">
        <v>23.066920280000001</v>
      </c>
      <c r="S51" s="428">
        <v>44.359502900999999</v>
      </c>
      <c r="T51" s="428">
        <v>125.80353103</v>
      </c>
      <c r="U51" s="428">
        <v>236.81801361999999</v>
      </c>
      <c r="V51" s="428">
        <v>249.31630949999999</v>
      </c>
      <c r="W51" s="428">
        <v>161.36707530999999</v>
      </c>
      <c r="X51" s="428">
        <v>61.060294499000001</v>
      </c>
      <c r="Y51" s="428">
        <v>15.550647065</v>
      </c>
      <c r="Z51" s="428">
        <v>9.2769116601999997</v>
      </c>
      <c r="AA51" s="428">
        <v>9.9450552421000005</v>
      </c>
      <c r="AB51" s="428">
        <v>8.6643732190999998</v>
      </c>
      <c r="AC51" s="428">
        <v>12.658698187000001</v>
      </c>
      <c r="AD51" s="428">
        <v>23.790630153999999</v>
      </c>
      <c r="AE51" s="428">
        <v>47.134885767999997</v>
      </c>
      <c r="AF51" s="428">
        <v>136.68900033</v>
      </c>
      <c r="AG51" s="428">
        <v>248.35997234000001</v>
      </c>
      <c r="AH51" s="428">
        <v>254.19641064000001</v>
      </c>
      <c r="AI51" s="428">
        <v>161.63652139999999</v>
      </c>
      <c r="AJ51" s="428">
        <v>59.290496744000002</v>
      </c>
      <c r="AK51" s="428">
        <v>16.936049472000001</v>
      </c>
      <c r="AL51" s="428">
        <v>9.1861642449000005</v>
      </c>
      <c r="AM51" s="428">
        <v>9.7963486398999997</v>
      </c>
      <c r="AN51" s="428">
        <v>8.7224709341000004</v>
      </c>
      <c r="AO51" s="428">
        <v>13.196688182000001</v>
      </c>
      <c r="AP51" s="428">
        <v>24.294435928999999</v>
      </c>
      <c r="AQ51" s="428">
        <v>46.299250624000003</v>
      </c>
      <c r="AR51" s="428">
        <v>142.06459422</v>
      </c>
      <c r="AS51" s="428">
        <v>254.87080627</v>
      </c>
      <c r="AT51" s="428">
        <v>255.81199151999999</v>
      </c>
      <c r="AU51" s="428">
        <v>164.88128811000001</v>
      </c>
      <c r="AV51" s="428">
        <v>59.836698904000002</v>
      </c>
      <c r="AW51" s="428">
        <v>16.598171945000001</v>
      </c>
      <c r="AX51" s="428">
        <v>9.2059411766999997</v>
      </c>
      <c r="AY51" s="428">
        <v>9.9039232727000002</v>
      </c>
      <c r="AZ51" s="428">
        <v>8.8423363771000005</v>
      </c>
      <c r="BA51" s="428">
        <v>12.88488671</v>
      </c>
      <c r="BB51" s="428">
        <v>23.509317248999999</v>
      </c>
      <c r="BC51" s="428">
        <v>43.853049562000002</v>
      </c>
      <c r="BD51" s="697">
        <v>134.36743472000001</v>
      </c>
      <c r="BE51" s="697">
        <v>258.11355025</v>
      </c>
      <c r="BF51" s="697">
        <v>259.24310652000003</v>
      </c>
      <c r="BG51" s="697">
        <v>160.27710614</v>
      </c>
      <c r="BH51" s="400">
        <v>62.763100000000001</v>
      </c>
      <c r="BI51" s="400">
        <v>16.676559999999998</v>
      </c>
      <c r="BJ51" s="400">
        <v>9.1041319999999999</v>
      </c>
      <c r="BK51" s="400">
        <v>9.1540909999999993</v>
      </c>
      <c r="BL51" s="400">
        <v>8.4907509999999995</v>
      </c>
      <c r="BM51" s="400">
        <v>12.085150000000001</v>
      </c>
      <c r="BN51" s="400">
        <v>22.405629999999999</v>
      </c>
      <c r="BO51" s="400">
        <v>40.417050000000003</v>
      </c>
      <c r="BP51" s="400">
        <v>136.2895</v>
      </c>
      <c r="BQ51" s="400">
        <v>264.11840000000001</v>
      </c>
      <c r="BR51" s="400">
        <v>260.08420000000001</v>
      </c>
      <c r="BS51" s="400">
        <v>158.4186</v>
      </c>
      <c r="BT51" s="400">
        <v>61.595309999999998</v>
      </c>
      <c r="BU51" s="400">
        <v>16.26774</v>
      </c>
      <c r="BV51" s="400">
        <v>9.2178830000000005</v>
      </c>
    </row>
    <row r="52" spans="1:74" s="327" customFormat="1" ht="12" customHeight="1" x14ac:dyDescent="0.3">
      <c r="A52" s="329"/>
      <c r="B52" s="906" t="s">
        <v>830</v>
      </c>
      <c r="C52" s="906"/>
      <c r="D52" s="906"/>
      <c r="E52" s="906"/>
      <c r="F52" s="906"/>
      <c r="G52" s="906"/>
      <c r="H52" s="907"/>
      <c r="I52" s="906"/>
      <c r="J52" s="906"/>
      <c r="K52" s="906"/>
      <c r="L52" s="906"/>
      <c r="M52" s="906"/>
      <c r="N52" s="906"/>
      <c r="O52" s="906"/>
      <c r="P52" s="906"/>
      <c r="Q52" s="906"/>
      <c r="R52" s="908"/>
      <c r="S52" s="340"/>
      <c r="T52" s="340"/>
      <c r="U52" s="340"/>
      <c r="V52" s="340"/>
      <c r="W52" s="340"/>
      <c r="X52" s="340"/>
      <c r="Y52" s="340"/>
      <c r="Z52" s="340"/>
      <c r="AA52" s="340"/>
      <c r="AB52" s="340"/>
      <c r="AC52" s="341"/>
      <c r="AD52" s="341"/>
      <c r="AE52" s="341"/>
      <c r="AF52" s="341"/>
      <c r="AG52" s="341"/>
      <c r="AH52" s="341"/>
      <c r="AI52" s="341"/>
      <c r="AJ52" s="341"/>
      <c r="AK52" s="341"/>
      <c r="AL52" s="341"/>
      <c r="AM52" s="341"/>
      <c r="AN52" s="341"/>
      <c r="AO52" s="341"/>
      <c r="AP52" s="341"/>
      <c r="AQ52" s="341"/>
      <c r="AR52" s="341"/>
      <c r="AS52" s="341"/>
      <c r="AT52" s="341"/>
      <c r="AU52" s="341"/>
      <c r="AV52" s="341"/>
      <c r="AW52" s="341"/>
      <c r="AX52" s="341"/>
      <c r="AY52" s="341"/>
      <c r="AZ52" s="341"/>
      <c r="BA52" s="341"/>
      <c r="BB52" s="341"/>
      <c r="BC52" s="341"/>
      <c r="BD52" s="807"/>
      <c r="BE52" s="807"/>
      <c r="BF52" s="807"/>
      <c r="BG52" s="807"/>
      <c r="BH52" s="341"/>
      <c r="BI52" s="341"/>
      <c r="BJ52" s="341"/>
      <c r="BK52" s="341"/>
      <c r="BL52" s="341"/>
      <c r="BM52" s="341"/>
      <c r="BN52" s="341"/>
      <c r="BO52" s="341"/>
      <c r="BP52" s="341"/>
      <c r="BQ52" s="341"/>
      <c r="BR52" s="341"/>
      <c r="BS52" s="341"/>
      <c r="BT52" s="341"/>
      <c r="BU52" s="341"/>
      <c r="BV52" s="341"/>
    </row>
    <row r="53" spans="1:74" s="207" customFormat="1" ht="12" customHeight="1" x14ac:dyDescent="0.25">
      <c r="A53" s="205"/>
      <c r="B53" s="1006" t="str">
        <f>Dates!$G$2</f>
        <v>EIA completed modeling and analysis for this report on Thursday, October 3, 2024.</v>
      </c>
      <c r="C53" s="1007"/>
      <c r="D53" s="1007"/>
      <c r="E53" s="1007"/>
      <c r="F53" s="1007"/>
      <c r="G53" s="1007"/>
      <c r="H53" s="1007"/>
      <c r="I53" s="1007"/>
      <c r="J53" s="1007"/>
      <c r="K53" s="1007"/>
      <c r="L53" s="1007"/>
      <c r="M53" s="1007"/>
      <c r="N53" s="1007"/>
      <c r="O53" s="1007"/>
      <c r="P53" s="1007"/>
      <c r="Q53" s="1007"/>
      <c r="R53" s="909"/>
      <c r="AY53" s="217"/>
      <c r="AZ53" s="217"/>
      <c r="BA53" s="217"/>
      <c r="BB53" s="217"/>
      <c r="BC53" s="321"/>
      <c r="BD53" s="844"/>
      <c r="BE53" s="844"/>
      <c r="BF53" s="844"/>
      <c r="BG53" s="982"/>
      <c r="BH53" s="217"/>
      <c r="BI53" s="217"/>
      <c r="BJ53" s="217"/>
    </row>
    <row r="54" spans="1:74" s="207" customFormat="1" ht="12" customHeight="1" x14ac:dyDescent="0.25">
      <c r="A54" s="205"/>
      <c r="B54" s="1005" t="s">
        <v>483</v>
      </c>
      <c r="C54" s="998"/>
      <c r="D54" s="998"/>
      <c r="E54" s="998"/>
      <c r="F54" s="998"/>
      <c r="G54" s="998"/>
      <c r="H54" s="998"/>
      <c r="I54" s="998"/>
      <c r="J54" s="998"/>
      <c r="K54" s="998"/>
      <c r="L54" s="998"/>
      <c r="M54" s="998"/>
      <c r="N54" s="998"/>
      <c r="O54" s="998"/>
      <c r="P54" s="998"/>
      <c r="Q54" s="998"/>
      <c r="R54" s="96"/>
      <c r="AY54" s="217"/>
      <c r="AZ54" s="217"/>
      <c r="BA54" s="217"/>
      <c r="BB54" s="217"/>
      <c r="BC54" s="321"/>
      <c r="BD54" s="844"/>
      <c r="BE54" s="844"/>
      <c r="BF54" s="844"/>
      <c r="BG54" s="982"/>
      <c r="BH54" s="217"/>
      <c r="BI54" s="217"/>
      <c r="BJ54" s="217"/>
    </row>
    <row r="55" spans="1:74" s="207" customFormat="1" ht="12" customHeight="1" x14ac:dyDescent="0.25">
      <c r="A55" s="208"/>
      <c r="B55" s="997" t="s">
        <v>1452</v>
      </c>
      <c r="C55" s="998"/>
      <c r="D55" s="998"/>
      <c r="E55" s="998"/>
      <c r="F55" s="998"/>
      <c r="G55" s="998"/>
      <c r="H55" s="998"/>
      <c r="I55" s="998"/>
      <c r="J55" s="998"/>
      <c r="K55" s="998"/>
      <c r="L55" s="998"/>
      <c r="M55" s="998"/>
      <c r="N55" s="998"/>
      <c r="O55" s="998"/>
      <c r="P55" s="998"/>
      <c r="Q55" s="998"/>
      <c r="R55" s="96"/>
      <c r="AY55" s="217"/>
      <c r="AZ55" s="217"/>
      <c r="BA55" s="217"/>
      <c r="BB55" s="217"/>
      <c r="BC55" s="217"/>
      <c r="BD55" s="844"/>
      <c r="BE55" s="844"/>
      <c r="BF55" s="844"/>
      <c r="BG55" s="982"/>
      <c r="BH55" s="217"/>
      <c r="BI55" s="217"/>
      <c r="BJ55" s="217"/>
    </row>
    <row r="56" spans="1:74" s="207" customFormat="1" ht="13.2" x14ac:dyDescent="0.25">
      <c r="A56" s="208"/>
      <c r="B56" s="910" t="s">
        <v>768</v>
      </c>
      <c r="C56" s="942"/>
      <c r="D56" s="942"/>
      <c r="E56" s="942"/>
      <c r="F56" s="942"/>
      <c r="G56" s="942"/>
      <c r="H56" s="942"/>
      <c r="I56" s="942"/>
      <c r="J56" s="942"/>
      <c r="K56" s="942"/>
      <c r="L56" s="942"/>
      <c r="M56" s="942"/>
      <c r="N56" s="942"/>
      <c r="O56" s="942"/>
      <c r="P56" s="942"/>
      <c r="Q56" s="349"/>
      <c r="R56" s="96"/>
      <c r="AY56" s="217"/>
      <c r="AZ56" s="217"/>
      <c r="BA56" s="217"/>
      <c r="BB56" s="217"/>
      <c r="BC56" s="217"/>
      <c r="BD56" s="844"/>
      <c r="BE56" s="844"/>
      <c r="BF56" s="844"/>
      <c r="BG56" s="982"/>
      <c r="BH56" s="217"/>
      <c r="BI56" s="217"/>
      <c r="BJ56" s="217"/>
    </row>
    <row r="57" spans="1:74" s="207" customFormat="1" ht="12" customHeight="1" x14ac:dyDescent="0.25">
      <c r="A57" s="208"/>
      <c r="B57" s="992" t="s">
        <v>93</v>
      </c>
      <c r="C57" s="993"/>
      <c r="D57" s="993"/>
      <c r="E57" s="993"/>
      <c r="F57" s="993"/>
      <c r="G57" s="993"/>
      <c r="H57" s="993"/>
      <c r="I57" s="993"/>
      <c r="J57" s="993"/>
      <c r="K57" s="993"/>
      <c r="L57" s="993"/>
      <c r="M57" s="993"/>
      <c r="N57" s="993"/>
      <c r="O57" s="993"/>
      <c r="P57" s="993"/>
      <c r="Q57" s="994"/>
      <c r="R57" s="96"/>
      <c r="AY57" s="217"/>
      <c r="AZ57" s="217"/>
      <c r="BA57" s="217"/>
      <c r="BB57" s="217"/>
      <c r="BC57" s="217"/>
      <c r="BD57" s="844"/>
      <c r="BE57" s="844"/>
      <c r="BF57" s="844"/>
      <c r="BG57" s="982"/>
      <c r="BH57" s="217"/>
      <c r="BI57" s="217"/>
      <c r="BJ57" s="217"/>
    </row>
    <row r="58" spans="1:74" s="207" customFormat="1" ht="12" customHeight="1" x14ac:dyDescent="0.25">
      <c r="A58" s="208"/>
      <c r="B58" s="992" t="s">
        <v>198</v>
      </c>
      <c r="C58" s="993"/>
      <c r="D58" s="993"/>
      <c r="E58" s="993"/>
      <c r="F58" s="993"/>
      <c r="G58" s="993"/>
      <c r="H58" s="993"/>
      <c r="I58" s="993"/>
      <c r="J58" s="993"/>
      <c r="K58" s="993"/>
      <c r="L58" s="993"/>
      <c r="M58" s="993"/>
      <c r="N58" s="993"/>
      <c r="O58" s="993"/>
      <c r="P58" s="993"/>
      <c r="Q58" s="994"/>
      <c r="R58" s="96"/>
      <c r="AY58" s="217"/>
      <c r="AZ58" s="217"/>
      <c r="BA58" s="217"/>
      <c r="BB58" s="217"/>
      <c r="BC58" s="217"/>
      <c r="BD58" s="844"/>
      <c r="BE58" s="844"/>
      <c r="BF58" s="844"/>
      <c r="BG58" s="982"/>
      <c r="BH58" s="217"/>
      <c r="BI58" s="217"/>
      <c r="BJ58" s="217"/>
    </row>
    <row r="59" spans="1:74" s="207" customFormat="1" ht="12" customHeight="1" x14ac:dyDescent="0.25">
      <c r="A59" s="208"/>
      <c r="B59" s="992" t="s">
        <v>94</v>
      </c>
      <c r="C59" s="993"/>
      <c r="D59" s="993"/>
      <c r="E59" s="993"/>
      <c r="F59" s="993"/>
      <c r="G59" s="993"/>
      <c r="H59" s="993"/>
      <c r="I59" s="993"/>
      <c r="J59" s="993"/>
      <c r="K59" s="993"/>
      <c r="L59" s="993"/>
      <c r="M59" s="993"/>
      <c r="N59" s="993"/>
      <c r="O59" s="993"/>
      <c r="P59" s="993"/>
      <c r="Q59" s="994"/>
      <c r="R59" s="96"/>
      <c r="AY59" s="217"/>
      <c r="AZ59" s="217"/>
      <c r="BA59" s="217"/>
      <c r="BB59" s="217"/>
      <c r="BC59" s="217"/>
      <c r="BD59" s="844"/>
      <c r="BE59" s="844"/>
      <c r="BF59" s="844"/>
      <c r="BG59" s="982"/>
      <c r="BH59" s="217"/>
      <c r="BI59" s="217"/>
      <c r="BJ59" s="217"/>
    </row>
    <row r="60" spans="1:74" s="207" customFormat="1" ht="12" customHeight="1" x14ac:dyDescent="0.2">
      <c r="A60" s="174"/>
      <c r="B60" s="986" t="s">
        <v>844</v>
      </c>
      <c r="C60" s="986"/>
      <c r="D60" s="986"/>
      <c r="E60" s="986"/>
      <c r="F60" s="986"/>
      <c r="G60" s="986"/>
      <c r="H60" s="986"/>
      <c r="I60" s="986"/>
      <c r="J60" s="986"/>
      <c r="K60" s="986"/>
      <c r="L60" s="986"/>
      <c r="M60" s="986"/>
      <c r="N60" s="986"/>
      <c r="O60" s="986"/>
      <c r="P60" s="986"/>
      <c r="Q60" s="986"/>
      <c r="R60" s="986"/>
      <c r="AY60" s="217"/>
      <c r="AZ60" s="217"/>
      <c r="BA60" s="217"/>
      <c r="BB60" s="217"/>
      <c r="BC60" s="217"/>
      <c r="BD60" s="844"/>
      <c r="BE60" s="844"/>
      <c r="BF60" s="844"/>
      <c r="BG60" s="982"/>
      <c r="BH60" s="217"/>
      <c r="BI60" s="217"/>
      <c r="BJ60" s="217"/>
    </row>
    <row r="61" spans="1:74" ht="13.2" x14ac:dyDescent="0.25">
      <c r="A61" s="174"/>
      <c r="B61" s="992" t="s">
        <v>1507</v>
      </c>
      <c r="C61" s="993"/>
      <c r="D61" s="993"/>
      <c r="E61" s="993"/>
      <c r="F61" s="993"/>
      <c r="G61" s="993"/>
      <c r="H61" s="993"/>
      <c r="I61" s="993"/>
      <c r="J61" s="993"/>
      <c r="K61" s="993"/>
      <c r="L61" s="993"/>
      <c r="M61" s="993"/>
      <c r="N61" s="993"/>
      <c r="O61" s="993"/>
      <c r="P61" s="993"/>
      <c r="Q61" s="994"/>
      <c r="BK61" s="135"/>
      <c r="BL61" s="135"/>
      <c r="BM61" s="135"/>
      <c r="BN61" s="135"/>
      <c r="BO61" s="135"/>
      <c r="BP61" s="135"/>
      <c r="BQ61" s="135"/>
      <c r="BR61" s="135"/>
      <c r="BS61" s="135"/>
      <c r="BT61" s="135"/>
      <c r="BU61" s="135"/>
      <c r="BV61" s="135"/>
    </row>
    <row r="62" spans="1:74" ht="13.2" x14ac:dyDescent="0.25">
      <c r="A62" s="174"/>
      <c r="B62" s="1013" t="s">
        <v>1508</v>
      </c>
      <c r="C62" s="994"/>
      <c r="D62" s="994"/>
      <c r="E62" s="994"/>
      <c r="F62" s="994"/>
      <c r="G62" s="994"/>
      <c r="H62" s="994"/>
      <c r="I62" s="994"/>
      <c r="J62" s="994"/>
      <c r="K62" s="994"/>
      <c r="L62" s="994"/>
      <c r="M62" s="994"/>
      <c r="N62" s="994"/>
      <c r="O62" s="994"/>
      <c r="P62" s="994"/>
      <c r="Q62" s="994"/>
      <c r="BK62" s="135"/>
      <c r="BL62" s="135"/>
      <c r="BM62" s="135"/>
      <c r="BN62" s="135"/>
      <c r="BO62" s="135"/>
      <c r="BP62" s="135"/>
      <c r="BQ62" s="135"/>
      <c r="BR62" s="135"/>
      <c r="BS62" s="135"/>
      <c r="BT62" s="135"/>
      <c r="BU62" s="135"/>
      <c r="BV62" s="135"/>
    </row>
    <row r="63" spans="1:74" x14ac:dyDescent="0.15">
      <c r="BK63" s="135"/>
      <c r="BL63" s="135"/>
      <c r="BM63" s="135"/>
      <c r="BN63" s="135"/>
      <c r="BO63" s="135"/>
      <c r="BP63" s="135"/>
      <c r="BQ63" s="135"/>
      <c r="BR63" s="135"/>
      <c r="BS63" s="135"/>
      <c r="BT63" s="135"/>
      <c r="BU63" s="135"/>
      <c r="BV63" s="135"/>
    </row>
    <row r="64" spans="1:74" x14ac:dyDescent="0.15">
      <c r="BK64" s="135"/>
      <c r="BL64" s="135"/>
      <c r="BM64" s="135"/>
      <c r="BN64" s="135"/>
      <c r="BO64" s="135"/>
      <c r="BP64" s="135"/>
      <c r="BQ64" s="135"/>
      <c r="BR64" s="135"/>
      <c r="BS64" s="135"/>
      <c r="BT64" s="135"/>
      <c r="BU64" s="135"/>
      <c r="BV64" s="135"/>
    </row>
    <row r="65" spans="63:74" x14ac:dyDescent="0.15">
      <c r="BK65" s="135"/>
      <c r="BL65" s="135"/>
      <c r="BM65" s="135"/>
      <c r="BN65" s="135"/>
      <c r="BO65" s="135"/>
      <c r="BP65" s="135"/>
      <c r="BQ65" s="135"/>
      <c r="BR65" s="135"/>
      <c r="BS65" s="135"/>
      <c r="BT65" s="135"/>
      <c r="BU65" s="135"/>
      <c r="BV65" s="135"/>
    </row>
    <row r="66" spans="63:74" x14ac:dyDescent="0.15">
      <c r="BK66" s="135"/>
      <c r="BL66" s="135"/>
      <c r="BM66" s="135"/>
      <c r="BN66" s="135"/>
      <c r="BO66" s="135"/>
      <c r="BP66" s="135"/>
      <c r="BQ66" s="135"/>
      <c r="BR66" s="135"/>
      <c r="BS66" s="135"/>
      <c r="BT66" s="135"/>
      <c r="BU66" s="135"/>
      <c r="BV66" s="135"/>
    </row>
    <row r="67" spans="63:74" x14ac:dyDescent="0.15">
      <c r="BK67" s="135"/>
      <c r="BL67" s="135"/>
      <c r="BM67" s="135"/>
      <c r="BN67" s="135"/>
      <c r="BO67" s="135"/>
      <c r="BP67" s="135"/>
      <c r="BQ67" s="135"/>
      <c r="BR67" s="135"/>
      <c r="BS67" s="135"/>
      <c r="BT67" s="135"/>
      <c r="BU67" s="135"/>
      <c r="BV67" s="135"/>
    </row>
    <row r="68" spans="63:74" x14ac:dyDescent="0.15">
      <c r="BK68" s="135"/>
      <c r="BL68" s="135"/>
      <c r="BM68" s="135"/>
      <c r="BN68" s="135"/>
      <c r="BO68" s="135"/>
      <c r="BP68" s="135"/>
      <c r="BQ68" s="135"/>
      <c r="BR68" s="135"/>
      <c r="BS68" s="135"/>
      <c r="BT68" s="135"/>
      <c r="BU68" s="135"/>
      <c r="BV68" s="135"/>
    </row>
    <row r="69" spans="63:74" x14ac:dyDescent="0.15">
      <c r="BK69" s="135"/>
      <c r="BL69" s="135"/>
      <c r="BM69" s="135"/>
      <c r="BN69" s="135"/>
      <c r="BO69" s="135"/>
      <c r="BP69" s="135"/>
      <c r="BQ69" s="135"/>
      <c r="BR69" s="135"/>
      <c r="BS69" s="135"/>
      <c r="BT69" s="135"/>
      <c r="BU69" s="135"/>
      <c r="BV69" s="135"/>
    </row>
    <row r="70" spans="63:74" x14ac:dyDescent="0.15">
      <c r="BK70" s="135"/>
      <c r="BL70" s="135"/>
      <c r="BM70" s="135"/>
      <c r="BN70" s="135"/>
      <c r="BO70" s="135"/>
      <c r="BP70" s="135"/>
      <c r="BQ70" s="135"/>
      <c r="BR70" s="135"/>
      <c r="BS70" s="135"/>
      <c r="BT70" s="135"/>
      <c r="BU70" s="135"/>
      <c r="BV70" s="135"/>
    </row>
    <row r="71" spans="63:74" x14ac:dyDescent="0.15">
      <c r="BK71" s="135"/>
      <c r="BL71" s="135"/>
      <c r="BM71" s="135"/>
      <c r="BN71" s="135"/>
      <c r="BO71" s="135"/>
      <c r="BP71" s="135"/>
      <c r="BQ71" s="135"/>
      <c r="BR71" s="135"/>
      <c r="BS71" s="135"/>
      <c r="BT71" s="135"/>
      <c r="BU71" s="135"/>
      <c r="BV71" s="135"/>
    </row>
    <row r="72" spans="63:74" x14ac:dyDescent="0.15">
      <c r="BK72" s="135"/>
      <c r="BL72" s="135"/>
      <c r="BM72" s="135"/>
      <c r="BN72" s="135"/>
      <c r="BO72" s="135"/>
      <c r="BP72" s="135"/>
      <c r="BQ72" s="135"/>
      <c r="BR72" s="135"/>
      <c r="BS72" s="135"/>
      <c r="BT72" s="135"/>
      <c r="BU72" s="135"/>
      <c r="BV72" s="135"/>
    </row>
    <row r="73" spans="63:74" x14ac:dyDescent="0.15">
      <c r="BK73" s="135"/>
      <c r="BL73" s="135"/>
      <c r="BM73" s="135"/>
      <c r="BN73" s="135"/>
      <c r="BO73" s="135"/>
      <c r="BP73" s="135"/>
      <c r="BQ73" s="135"/>
      <c r="BR73" s="135"/>
      <c r="BS73" s="135"/>
      <c r="BT73" s="135"/>
      <c r="BU73" s="135"/>
      <c r="BV73" s="135"/>
    </row>
    <row r="74" spans="63:74" x14ac:dyDescent="0.15">
      <c r="BK74" s="135"/>
      <c r="BL74" s="135"/>
      <c r="BM74" s="135"/>
      <c r="BN74" s="135"/>
      <c r="BO74" s="135"/>
      <c r="BP74" s="135"/>
      <c r="BQ74" s="135"/>
      <c r="BR74" s="135"/>
      <c r="BS74" s="135"/>
      <c r="BT74" s="135"/>
      <c r="BU74" s="135"/>
      <c r="BV74" s="135"/>
    </row>
    <row r="75" spans="63:74" x14ac:dyDescent="0.15">
      <c r="BK75" s="135"/>
      <c r="BL75" s="135"/>
      <c r="BM75" s="135"/>
      <c r="BN75" s="135"/>
      <c r="BO75" s="135"/>
      <c r="BP75" s="135"/>
      <c r="BQ75" s="135"/>
      <c r="BR75" s="135"/>
      <c r="BS75" s="135"/>
      <c r="BT75" s="135"/>
      <c r="BU75" s="135"/>
      <c r="BV75" s="135"/>
    </row>
    <row r="76" spans="63:74" x14ac:dyDescent="0.15">
      <c r="BK76" s="135"/>
      <c r="BL76" s="135"/>
      <c r="BM76" s="135"/>
      <c r="BN76" s="135"/>
      <c r="BO76" s="135"/>
      <c r="BP76" s="135"/>
      <c r="BQ76" s="135"/>
      <c r="BR76" s="135"/>
      <c r="BS76" s="135"/>
      <c r="BT76" s="135"/>
      <c r="BU76" s="135"/>
      <c r="BV76" s="135"/>
    </row>
    <row r="77" spans="63:74" x14ac:dyDescent="0.15">
      <c r="BK77" s="135"/>
      <c r="BL77" s="135"/>
      <c r="BM77" s="135"/>
      <c r="BN77" s="135"/>
      <c r="BO77" s="135"/>
      <c r="BP77" s="135"/>
      <c r="BQ77" s="135"/>
      <c r="BR77" s="135"/>
      <c r="BS77" s="135"/>
      <c r="BT77" s="135"/>
      <c r="BU77" s="135"/>
      <c r="BV77" s="135"/>
    </row>
    <row r="78" spans="63:74" x14ac:dyDescent="0.15">
      <c r="BK78" s="135"/>
      <c r="BL78" s="135"/>
      <c r="BM78" s="135"/>
      <c r="BN78" s="135"/>
      <c r="BO78" s="135"/>
      <c r="BP78" s="135"/>
      <c r="BQ78" s="135"/>
      <c r="BR78" s="135"/>
      <c r="BS78" s="135"/>
      <c r="BT78" s="135"/>
      <c r="BU78" s="135"/>
      <c r="BV78" s="135"/>
    </row>
    <row r="79" spans="63:74" x14ac:dyDescent="0.15">
      <c r="BK79" s="135"/>
      <c r="BL79" s="135"/>
      <c r="BM79" s="135"/>
      <c r="BN79" s="135"/>
      <c r="BO79" s="135"/>
      <c r="BP79" s="135"/>
      <c r="BQ79" s="135"/>
      <c r="BR79" s="135"/>
      <c r="BS79" s="135"/>
      <c r="BT79" s="135"/>
      <c r="BU79" s="135"/>
      <c r="BV79" s="135"/>
    </row>
    <row r="80" spans="63:74" x14ac:dyDescent="0.15">
      <c r="BK80" s="135"/>
      <c r="BL80" s="135"/>
      <c r="BM80" s="135"/>
      <c r="BN80" s="135"/>
      <c r="BO80" s="135"/>
      <c r="BP80" s="135"/>
      <c r="BQ80" s="135"/>
      <c r="BR80" s="135"/>
      <c r="BS80" s="135"/>
      <c r="BT80" s="135"/>
      <c r="BU80" s="135"/>
      <c r="BV80" s="135"/>
    </row>
    <row r="81" spans="63:74" x14ac:dyDescent="0.15">
      <c r="BK81" s="135"/>
      <c r="BL81" s="135"/>
      <c r="BM81" s="135"/>
      <c r="BN81" s="135"/>
      <c r="BO81" s="135"/>
      <c r="BP81" s="135"/>
      <c r="BQ81" s="135"/>
      <c r="BR81" s="135"/>
      <c r="BS81" s="135"/>
      <c r="BT81" s="135"/>
      <c r="BU81" s="135"/>
      <c r="BV81" s="135"/>
    </row>
    <row r="82" spans="63:74" x14ac:dyDescent="0.15">
      <c r="BK82" s="135"/>
      <c r="BL82" s="135"/>
      <c r="BM82" s="135"/>
      <c r="BN82" s="135"/>
      <c r="BO82" s="135"/>
      <c r="BP82" s="135"/>
      <c r="BQ82" s="135"/>
      <c r="BR82" s="135"/>
      <c r="BS82" s="135"/>
      <c r="BT82" s="135"/>
      <c r="BU82" s="135"/>
      <c r="BV82" s="135"/>
    </row>
    <row r="83" spans="63:74" x14ac:dyDescent="0.15">
      <c r="BK83" s="135"/>
      <c r="BL83" s="135"/>
      <c r="BM83" s="135"/>
      <c r="BN83" s="135"/>
      <c r="BO83" s="135"/>
      <c r="BP83" s="135"/>
      <c r="BQ83" s="135"/>
      <c r="BR83" s="135"/>
      <c r="BS83" s="135"/>
      <c r="BT83" s="135"/>
      <c r="BU83" s="135"/>
      <c r="BV83" s="135"/>
    </row>
    <row r="84" spans="63:74" x14ac:dyDescent="0.15">
      <c r="BK84" s="135"/>
      <c r="BL84" s="135"/>
      <c r="BM84" s="135"/>
      <c r="BN84" s="135"/>
      <c r="BO84" s="135"/>
      <c r="BP84" s="135"/>
      <c r="BQ84" s="135"/>
      <c r="BR84" s="135"/>
      <c r="BS84" s="135"/>
      <c r="BT84" s="135"/>
      <c r="BU84" s="135"/>
      <c r="BV84" s="135"/>
    </row>
    <row r="85" spans="63:74" x14ac:dyDescent="0.15">
      <c r="BK85" s="135"/>
      <c r="BL85" s="135"/>
      <c r="BM85" s="135"/>
      <c r="BN85" s="135"/>
      <c r="BO85" s="135"/>
      <c r="BP85" s="135"/>
      <c r="BQ85" s="135"/>
      <c r="BR85" s="135"/>
      <c r="BS85" s="135"/>
      <c r="BT85" s="135"/>
      <c r="BU85" s="135"/>
      <c r="BV85" s="135"/>
    </row>
    <row r="86" spans="63:74" x14ac:dyDescent="0.15">
      <c r="BK86" s="135"/>
      <c r="BL86" s="135"/>
      <c r="BM86" s="135"/>
      <c r="BN86" s="135"/>
      <c r="BO86" s="135"/>
      <c r="BP86" s="135"/>
      <c r="BQ86" s="135"/>
      <c r="BR86" s="135"/>
      <c r="BS86" s="135"/>
      <c r="BT86" s="135"/>
      <c r="BU86" s="135"/>
      <c r="BV86" s="135"/>
    </row>
    <row r="87" spans="63:74" x14ac:dyDescent="0.15">
      <c r="BK87" s="135"/>
      <c r="BL87" s="135"/>
      <c r="BM87" s="135"/>
      <c r="BN87" s="135"/>
      <c r="BO87" s="135"/>
      <c r="BP87" s="135"/>
      <c r="BQ87" s="135"/>
      <c r="BR87" s="135"/>
      <c r="BS87" s="135"/>
      <c r="BT87" s="135"/>
      <c r="BU87" s="135"/>
      <c r="BV87" s="135"/>
    </row>
    <row r="88" spans="63:74" x14ac:dyDescent="0.15">
      <c r="BK88" s="135"/>
      <c r="BL88" s="135"/>
      <c r="BM88" s="135"/>
      <c r="BN88" s="135"/>
      <c r="BO88" s="135"/>
      <c r="BP88" s="135"/>
      <c r="BQ88" s="135"/>
      <c r="BR88" s="135"/>
      <c r="BS88" s="135"/>
      <c r="BT88" s="135"/>
      <c r="BU88" s="135"/>
      <c r="BV88" s="135"/>
    </row>
    <row r="89" spans="63:74" x14ac:dyDescent="0.15">
      <c r="BK89" s="135"/>
      <c r="BL89" s="135"/>
      <c r="BM89" s="135"/>
      <c r="BN89" s="135"/>
      <c r="BO89" s="135"/>
      <c r="BP89" s="135"/>
      <c r="BQ89" s="135"/>
      <c r="BR89" s="135"/>
      <c r="BS89" s="135"/>
      <c r="BT89" s="135"/>
      <c r="BU89" s="135"/>
      <c r="BV89" s="135"/>
    </row>
    <row r="90" spans="63:74" x14ac:dyDescent="0.15">
      <c r="BK90" s="135"/>
      <c r="BL90" s="135"/>
      <c r="BM90" s="135"/>
      <c r="BN90" s="135"/>
      <c r="BO90" s="135"/>
      <c r="BP90" s="135"/>
      <c r="BQ90" s="135"/>
      <c r="BR90" s="135"/>
      <c r="BS90" s="135"/>
      <c r="BT90" s="135"/>
      <c r="BU90" s="135"/>
      <c r="BV90" s="135"/>
    </row>
    <row r="91" spans="63:74" x14ac:dyDescent="0.15">
      <c r="BK91" s="135"/>
      <c r="BL91" s="135"/>
      <c r="BM91" s="135"/>
      <c r="BN91" s="135"/>
      <c r="BO91" s="135"/>
      <c r="BP91" s="135"/>
      <c r="BQ91" s="135"/>
      <c r="BR91" s="135"/>
      <c r="BS91" s="135"/>
      <c r="BT91" s="135"/>
      <c r="BU91" s="135"/>
      <c r="BV91" s="135"/>
    </row>
    <row r="92" spans="63:74" x14ac:dyDescent="0.15">
      <c r="BK92" s="135"/>
      <c r="BL92" s="135"/>
      <c r="BM92" s="135"/>
      <c r="BN92" s="135"/>
      <c r="BO92" s="135"/>
      <c r="BP92" s="135"/>
      <c r="BQ92" s="135"/>
      <c r="BR92" s="135"/>
      <c r="BS92" s="135"/>
      <c r="BT92" s="135"/>
      <c r="BU92" s="135"/>
      <c r="BV92" s="135"/>
    </row>
    <row r="93" spans="63:74" x14ac:dyDescent="0.15">
      <c r="BK93" s="135"/>
      <c r="BL93" s="135"/>
      <c r="BM93" s="135"/>
      <c r="BN93" s="135"/>
      <c r="BO93" s="135"/>
      <c r="BP93" s="135"/>
      <c r="BQ93" s="135"/>
      <c r="BR93" s="135"/>
      <c r="BS93" s="135"/>
      <c r="BT93" s="135"/>
      <c r="BU93" s="135"/>
      <c r="BV93" s="135"/>
    </row>
    <row r="94" spans="63:74" x14ac:dyDescent="0.15">
      <c r="BK94" s="135"/>
      <c r="BL94" s="135"/>
      <c r="BM94" s="135"/>
      <c r="BN94" s="135"/>
      <c r="BO94" s="135"/>
      <c r="BP94" s="135"/>
      <c r="BQ94" s="135"/>
      <c r="BR94" s="135"/>
      <c r="BS94" s="135"/>
      <c r="BT94" s="135"/>
      <c r="BU94" s="135"/>
      <c r="BV94" s="135"/>
    </row>
    <row r="95" spans="63:74" x14ac:dyDescent="0.15">
      <c r="BK95" s="135"/>
      <c r="BL95" s="135"/>
      <c r="BM95" s="135"/>
      <c r="BN95" s="135"/>
      <c r="BO95" s="135"/>
      <c r="BP95" s="135"/>
      <c r="BQ95" s="135"/>
      <c r="BR95" s="135"/>
      <c r="BS95" s="135"/>
      <c r="BT95" s="135"/>
      <c r="BU95" s="135"/>
      <c r="BV95" s="135"/>
    </row>
    <row r="96" spans="63:74" x14ac:dyDescent="0.15">
      <c r="BK96" s="135"/>
      <c r="BL96" s="135"/>
      <c r="BM96" s="135"/>
      <c r="BN96" s="135"/>
      <c r="BO96" s="135"/>
      <c r="BP96" s="135"/>
      <c r="BQ96" s="135"/>
      <c r="BR96" s="135"/>
      <c r="BS96" s="135"/>
      <c r="BT96" s="135"/>
      <c r="BU96" s="135"/>
      <c r="BV96" s="135"/>
    </row>
    <row r="97" spans="63:74" x14ac:dyDescent="0.15">
      <c r="BK97" s="135"/>
      <c r="BL97" s="135"/>
      <c r="BM97" s="135"/>
      <c r="BN97" s="135"/>
      <c r="BO97" s="135"/>
      <c r="BP97" s="135"/>
      <c r="BQ97" s="135"/>
      <c r="BR97" s="135"/>
      <c r="BS97" s="135"/>
      <c r="BT97" s="135"/>
      <c r="BU97" s="135"/>
      <c r="BV97" s="135"/>
    </row>
    <row r="98" spans="63:74" x14ac:dyDescent="0.15">
      <c r="BK98" s="135"/>
      <c r="BL98" s="135"/>
      <c r="BM98" s="135"/>
      <c r="BN98" s="135"/>
      <c r="BO98" s="135"/>
      <c r="BP98" s="135"/>
      <c r="BQ98" s="135"/>
      <c r="BR98" s="135"/>
      <c r="BS98" s="135"/>
      <c r="BT98" s="135"/>
      <c r="BU98" s="135"/>
      <c r="BV98" s="135"/>
    </row>
    <row r="99" spans="63:74" x14ac:dyDescent="0.15">
      <c r="BK99" s="135"/>
      <c r="BL99" s="135"/>
      <c r="BM99" s="135"/>
      <c r="BN99" s="135"/>
      <c r="BO99" s="135"/>
      <c r="BP99" s="135"/>
      <c r="BQ99" s="135"/>
      <c r="BR99" s="135"/>
      <c r="BS99" s="135"/>
      <c r="BT99" s="135"/>
      <c r="BU99" s="135"/>
      <c r="BV99" s="135"/>
    </row>
    <row r="100" spans="63:74" x14ac:dyDescent="0.15">
      <c r="BK100" s="135"/>
      <c r="BL100" s="135"/>
      <c r="BM100" s="135"/>
      <c r="BN100" s="135"/>
      <c r="BO100" s="135"/>
      <c r="BP100" s="135"/>
      <c r="BQ100" s="135"/>
      <c r="BR100" s="135"/>
      <c r="BS100" s="135"/>
      <c r="BT100" s="135"/>
      <c r="BU100" s="135"/>
      <c r="BV100" s="135"/>
    </row>
    <row r="101" spans="63:74" x14ac:dyDescent="0.15">
      <c r="BK101" s="135"/>
      <c r="BL101" s="135"/>
      <c r="BM101" s="135"/>
      <c r="BN101" s="135"/>
      <c r="BO101" s="135"/>
      <c r="BP101" s="135"/>
      <c r="BQ101" s="135"/>
      <c r="BR101" s="135"/>
      <c r="BS101" s="135"/>
      <c r="BT101" s="135"/>
      <c r="BU101" s="135"/>
      <c r="BV101" s="135"/>
    </row>
    <row r="102" spans="63:74" x14ac:dyDescent="0.15">
      <c r="BK102" s="135"/>
      <c r="BL102" s="135"/>
      <c r="BM102" s="135"/>
      <c r="BN102" s="135"/>
      <c r="BO102" s="135"/>
      <c r="BP102" s="135"/>
      <c r="BQ102" s="135"/>
      <c r="BR102" s="135"/>
      <c r="BS102" s="135"/>
      <c r="BT102" s="135"/>
      <c r="BU102" s="135"/>
      <c r="BV102" s="135"/>
    </row>
    <row r="103" spans="63:74" x14ac:dyDescent="0.15">
      <c r="BK103" s="135"/>
      <c r="BL103" s="135"/>
      <c r="BM103" s="135"/>
      <c r="BN103" s="135"/>
      <c r="BO103" s="135"/>
      <c r="BP103" s="135"/>
      <c r="BQ103" s="135"/>
      <c r="BR103" s="135"/>
      <c r="BS103" s="135"/>
      <c r="BT103" s="135"/>
      <c r="BU103" s="135"/>
      <c r="BV103" s="135"/>
    </row>
    <row r="104" spans="63:74" x14ac:dyDescent="0.15">
      <c r="BK104" s="135"/>
      <c r="BL104" s="135"/>
      <c r="BM104" s="135"/>
      <c r="BN104" s="135"/>
      <c r="BO104" s="135"/>
      <c r="BP104" s="135"/>
      <c r="BQ104" s="135"/>
      <c r="BR104" s="135"/>
      <c r="BS104" s="135"/>
      <c r="BT104" s="135"/>
      <c r="BU104" s="135"/>
      <c r="BV104" s="135"/>
    </row>
    <row r="105" spans="63:74" x14ac:dyDescent="0.15">
      <c r="BK105" s="135"/>
      <c r="BL105" s="135"/>
      <c r="BM105" s="135"/>
      <c r="BN105" s="135"/>
      <c r="BO105" s="135"/>
      <c r="BP105" s="135"/>
      <c r="BQ105" s="135"/>
      <c r="BR105" s="135"/>
      <c r="BS105" s="135"/>
      <c r="BT105" s="135"/>
      <c r="BU105" s="135"/>
      <c r="BV105" s="135"/>
    </row>
    <row r="106" spans="63:74" x14ac:dyDescent="0.15">
      <c r="BK106" s="135"/>
      <c r="BL106" s="135"/>
      <c r="BM106" s="135"/>
      <c r="BN106" s="135"/>
      <c r="BO106" s="135"/>
      <c r="BP106" s="135"/>
      <c r="BQ106" s="135"/>
      <c r="BR106" s="135"/>
      <c r="BS106" s="135"/>
      <c r="BT106" s="135"/>
      <c r="BU106" s="135"/>
      <c r="BV106" s="135"/>
    </row>
    <row r="107" spans="63:74" x14ac:dyDescent="0.15">
      <c r="BK107" s="135"/>
      <c r="BL107" s="135"/>
      <c r="BM107" s="135"/>
      <c r="BN107" s="135"/>
      <c r="BO107" s="135"/>
      <c r="BP107" s="135"/>
      <c r="BQ107" s="135"/>
      <c r="BR107" s="135"/>
      <c r="BS107" s="135"/>
      <c r="BT107" s="135"/>
      <c r="BU107" s="135"/>
      <c r="BV107" s="135"/>
    </row>
    <row r="108" spans="63:74" x14ac:dyDescent="0.15">
      <c r="BK108" s="135"/>
      <c r="BL108" s="135"/>
      <c r="BM108" s="135"/>
      <c r="BN108" s="135"/>
      <c r="BO108" s="135"/>
      <c r="BP108" s="135"/>
      <c r="BQ108" s="135"/>
      <c r="BR108" s="135"/>
      <c r="BS108" s="135"/>
      <c r="BT108" s="135"/>
      <c r="BU108" s="135"/>
      <c r="BV108" s="135"/>
    </row>
    <row r="109" spans="63:74" x14ac:dyDescent="0.15">
      <c r="BK109" s="135"/>
      <c r="BL109" s="135"/>
      <c r="BM109" s="135"/>
      <c r="BN109" s="135"/>
      <c r="BO109" s="135"/>
      <c r="BP109" s="135"/>
      <c r="BQ109" s="135"/>
      <c r="BR109" s="135"/>
      <c r="BS109" s="135"/>
      <c r="BT109" s="135"/>
      <c r="BU109" s="135"/>
      <c r="BV109" s="135"/>
    </row>
    <row r="110" spans="63:74" x14ac:dyDescent="0.15">
      <c r="BK110" s="135"/>
      <c r="BL110" s="135"/>
      <c r="BM110" s="135"/>
      <c r="BN110" s="135"/>
      <c r="BO110" s="135"/>
      <c r="BP110" s="135"/>
      <c r="BQ110" s="135"/>
      <c r="BR110" s="135"/>
      <c r="BS110" s="135"/>
      <c r="BT110" s="135"/>
      <c r="BU110" s="135"/>
      <c r="BV110" s="135"/>
    </row>
    <row r="111" spans="63:74" x14ac:dyDescent="0.15">
      <c r="BK111" s="135"/>
      <c r="BL111" s="135"/>
      <c r="BM111" s="135"/>
      <c r="BN111" s="135"/>
      <c r="BO111" s="135"/>
      <c r="BP111" s="135"/>
      <c r="BQ111" s="135"/>
      <c r="BR111" s="135"/>
      <c r="BS111" s="135"/>
      <c r="BT111" s="135"/>
      <c r="BU111" s="135"/>
      <c r="BV111" s="135"/>
    </row>
    <row r="112" spans="63:74" x14ac:dyDescent="0.15">
      <c r="BK112" s="135"/>
      <c r="BL112" s="135"/>
      <c r="BM112" s="135"/>
      <c r="BN112" s="135"/>
      <c r="BO112" s="135"/>
      <c r="BP112" s="135"/>
      <c r="BQ112" s="135"/>
      <c r="BR112" s="135"/>
      <c r="BS112" s="135"/>
      <c r="BT112" s="135"/>
      <c r="BU112" s="135"/>
      <c r="BV112" s="135"/>
    </row>
    <row r="113" spans="63:74" x14ac:dyDescent="0.15">
      <c r="BK113" s="135"/>
      <c r="BL113" s="135"/>
      <c r="BM113" s="135"/>
      <c r="BN113" s="135"/>
      <c r="BO113" s="135"/>
      <c r="BP113" s="135"/>
      <c r="BQ113" s="135"/>
      <c r="BR113" s="135"/>
      <c r="BS113" s="135"/>
      <c r="BT113" s="135"/>
      <c r="BU113" s="135"/>
      <c r="BV113" s="135"/>
    </row>
    <row r="114" spans="63:74" x14ac:dyDescent="0.15">
      <c r="BK114" s="135"/>
      <c r="BL114" s="135"/>
      <c r="BM114" s="135"/>
      <c r="BN114" s="135"/>
      <c r="BO114" s="135"/>
      <c r="BP114" s="135"/>
      <c r="BQ114" s="135"/>
      <c r="BR114" s="135"/>
      <c r="BS114" s="135"/>
      <c r="BT114" s="135"/>
      <c r="BU114" s="135"/>
      <c r="BV114" s="135"/>
    </row>
    <row r="115" spans="63:74" x14ac:dyDescent="0.15">
      <c r="BK115" s="135"/>
      <c r="BL115" s="135"/>
      <c r="BM115" s="135"/>
      <c r="BN115" s="135"/>
      <c r="BO115" s="135"/>
      <c r="BP115" s="135"/>
      <c r="BQ115" s="135"/>
      <c r="BR115" s="135"/>
      <c r="BS115" s="135"/>
      <c r="BT115" s="135"/>
      <c r="BU115" s="135"/>
      <c r="BV115" s="135"/>
    </row>
    <row r="116" spans="63:74" x14ac:dyDescent="0.15">
      <c r="BK116" s="135"/>
      <c r="BL116" s="135"/>
      <c r="BM116" s="135"/>
      <c r="BN116" s="135"/>
      <c r="BO116" s="135"/>
      <c r="BP116" s="135"/>
      <c r="BQ116" s="135"/>
      <c r="BR116" s="135"/>
      <c r="BS116" s="135"/>
      <c r="BT116" s="135"/>
      <c r="BU116" s="135"/>
      <c r="BV116" s="135"/>
    </row>
    <row r="117" spans="63:74" x14ac:dyDescent="0.15">
      <c r="BK117" s="135"/>
      <c r="BL117" s="135"/>
      <c r="BM117" s="135"/>
      <c r="BN117" s="135"/>
      <c r="BO117" s="135"/>
      <c r="BP117" s="135"/>
      <c r="BQ117" s="135"/>
      <c r="BR117" s="135"/>
      <c r="BS117" s="135"/>
      <c r="BT117" s="135"/>
      <c r="BU117" s="135"/>
      <c r="BV117" s="135"/>
    </row>
    <row r="118" spans="63:74" x14ac:dyDescent="0.15">
      <c r="BK118" s="135"/>
      <c r="BL118" s="135"/>
      <c r="BM118" s="135"/>
      <c r="BN118" s="135"/>
      <c r="BO118" s="135"/>
      <c r="BP118" s="135"/>
      <c r="BQ118" s="135"/>
      <c r="BR118" s="135"/>
      <c r="BS118" s="135"/>
      <c r="BT118" s="135"/>
      <c r="BU118" s="135"/>
      <c r="BV118" s="135"/>
    </row>
    <row r="119" spans="63:74" x14ac:dyDescent="0.15">
      <c r="BK119" s="135"/>
      <c r="BL119" s="135"/>
      <c r="BM119" s="135"/>
      <c r="BN119" s="135"/>
      <c r="BO119" s="135"/>
      <c r="BP119" s="135"/>
      <c r="BQ119" s="135"/>
      <c r="BR119" s="135"/>
      <c r="BS119" s="135"/>
      <c r="BT119" s="135"/>
      <c r="BU119" s="135"/>
      <c r="BV119" s="135"/>
    </row>
    <row r="120" spans="63:74" x14ac:dyDescent="0.15">
      <c r="BK120" s="135"/>
      <c r="BL120" s="135"/>
      <c r="BM120" s="135"/>
      <c r="BN120" s="135"/>
      <c r="BO120" s="135"/>
      <c r="BP120" s="135"/>
      <c r="BQ120" s="135"/>
      <c r="BR120" s="135"/>
      <c r="BS120" s="135"/>
      <c r="BT120" s="135"/>
      <c r="BU120" s="135"/>
      <c r="BV120" s="135"/>
    </row>
    <row r="121" spans="63:74" x14ac:dyDescent="0.15">
      <c r="BK121" s="135"/>
      <c r="BL121" s="135"/>
      <c r="BM121" s="135"/>
      <c r="BN121" s="135"/>
      <c r="BO121" s="135"/>
      <c r="BP121" s="135"/>
      <c r="BQ121" s="135"/>
      <c r="BR121" s="135"/>
      <c r="BS121" s="135"/>
      <c r="BT121" s="135"/>
      <c r="BU121" s="135"/>
      <c r="BV121" s="135"/>
    </row>
    <row r="122" spans="63:74" x14ac:dyDescent="0.15">
      <c r="BK122" s="135"/>
      <c r="BL122" s="135"/>
      <c r="BM122" s="135"/>
      <c r="BN122" s="135"/>
      <c r="BO122" s="135"/>
      <c r="BP122" s="135"/>
      <c r="BQ122" s="135"/>
      <c r="BR122" s="135"/>
      <c r="BS122" s="135"/>
      <c r="BT122" s="135"/>
      <c r="BU122" s="135"/>
      <c r="BV122" s="135"/>
    </row>
    <row r="123" spans="63:74" x14ac:dyDescent="0.15">
      <c r="BK123" s="135"/>
      <c r="BL123" s="135"/>
      <c r="BM123" s="135"/>
      <c r="BN123" s="135"/>
      <c r="BO123" s="135"/>
      <c r="BP123" s="135"/>
      <c r="BQ123" s="135"/>
      <c r="BR123" s="135"/>
      <c r="BS123" s="135"/>
      <c r="BT123" s="135"/>
      <c r="BU123" s="135"/>
      <c r="BV123" s="135"/>
    </row>
    <row r="124" spans="63:74" x14ac:dyDescent="0.15">
      <c r="BK124" s="135"/>
      <c r="BL124" s="135"/>
      <c r="BM124" s="135"/>
      <c r="BN124" s="135"/>
      <c r="BO124" s="135"/>
      <c r="BP124" s="135"/>
      <c r="BQ124" s="135"/>
      <c r="BR124" s="135"/>
      <c r="BS124" s="135"/>
      <c r="BT124" s="135"/>
      <c r="BU124" s="135"/>
      <c r="BV124" s="135"/>
    </row>
    <row r="125" spans="63:74" x14ac:dyDescent="0.15">
      <c r="BK125" s="135"/>
      <c r="BL125" s="135"/>
      <c r="BM125" s="135"/>
      <c r="BN125" s="135"/>
      <c r="BO125" s="135"/>
      <c r="BP125" s="135"/>
      <c r="BQ125" s="135"/>
      <c r="BR125" s="135"/>
      <c r="BS125" s="135"/>
      <c r="BT125" s="135"/>
      <c r="BU125" s="135"/>
      <c r="BV125" s="135"/>
    </row>
    <row r="126" spans="63:74" x14ac:dyDescent="0.15">
      <c r="BK126" s="135"/>
      <c r="BL126" s="135"/>
      <c r="BM126" s="135"/>
      <c r="BN126" s="135"/>
      <c r="BO126" s="135"/>
      <c r="BP126" s="135"/>
      <c r="BQ126" s="135"/>
      <c r="BR126" s="135"/>
      <c r="BS126" s="135"/>
      <c r="BT126" s="135"/>
      <c r="BU126" s="135"/>
      <c r="BV126" s="135"/>
    </row>
    <row r="127" spans="63:74" x14ac:dyDescent="0.15">
      <c r="BK127" s="135"/>
      <c r="BL127" s="135"/>
      <c r="BM127" s="135"/>
      <c r="BN127" s="135"/>
      <c r="BO127" s="135"/>
      <c r="BP127" s="135"/>
      <c r="BQ127" s="135"/>
      <c r="BR127" s="135"/>
      <c r="BS127" s="135"/>
      <c r="BT127" s="135"/>
      <c r="BU127" s="135"/>
      <c r="BV127" s="135"/>
    </row>
    <row r="128" spans="63:74" x14ac:dyDescent="0.15">
      <c r="BK128" s="135"/>
      <c r="BL128" s="135"/>
      <c r="BM128" s="135"/>
      <c r="BN128" s="135"/>
      <c r="BO128" s="135"/>
      <c r="BP128" s="135"/>
      <c r="BQ128" s="135"/>
      <c r="BR128" s="135"/>
      <c r="BS128" s="135"/>
      <c r="BT128" s="135"/>
      <c r="BU128" s="135"/>
      <c r="BV128" s="135"/>
    </row>
    <row r="129" spans="63:74" x14ac:dyDescent="0.15">
      <c r="BK129" s="135"/>
      <c r="BL129" s="135"/>
      <c r="BM129" s="135"/>
      <c r="BN129" s="135"/>
      <c r="BO129" s="135"/>
      <c r="BP129" s="135"/>
      <c r="BQ129" s="135"/>
      <c r="BR129" s="135"/>
      <c r="BS129" s="135"/>
      <c r="BT129" s="135"/>
      <c r="BU129" s="135"/>
      <c r="BV129" s="135"/>
    </row>
    <row r="130" spans="63:74" x14ac:dyDescent="0.15">
      <c r="BK130" s="135"/>
      <c r="BL130" s="135"/>
      <c r="BM130" s="135"/>
      <c r="BN130" s="135"/>
      <c r="BO130" s="135"/>
      <c r="BP130" s="135"/>
      <c r="BQ130" s="135"/>
      <c r="BR130" s="135"/>
      <c r="BS130" s="135"/>
      <c r="BT130" s="135"/>
      <c r="BU130" s="135"/>
      <c r="BV130" s="135"/>
    </row>
    <row r="131" spans="63:74" x14ac:dyDescent="0.15">
      <c r="BK131" s="135"/>
      <c r="BL131" s="135"/>
      <c r="BM131" s="135"/>
      <c r="BN131" s="135"/>
      <c r="BO131" s="135"/>
      <c r="BP131" s="135"/>
      <c r="BQ131" s="135"/>
      <c r="BR131" s="135"/>
      <c r="BS131" s="135"/>
      <c r="BT131" s="135"/>
      <c r="BU131" s="135"/>
      <c r="BV131" s="135"/>
    </row>
    <row r="132" spans="63:74" x14ac:dyDescent="0.15">
      <c r="BK132" s="135"/>
      <c r="BL132" s="135"/>
      <c r="BM132" s="135"/>
      <c r="BN132" s="135"/>
      <c r="BO132" s="135"/>
      <c r="BP132" s="135"/>
      <c r="BQ132" s="135"/>
      <c r="BR132" s="135"/>
      <c r="BS132" s="135"/>
      <c r="BT132" s="135"/>
      <c r="BU132" s="135"/>
      <c r="BV132" s="135"/>
    </row>
    <row r="133" spans="63:74" x14ac:dyDescent="0.15">
      <c r="BK133" s="135"/>
      <c r="BL133" s="135"/>
      <c r="BM133" s="135"/>
      <c r="BN133" s="135"/>
      <c r="BO133" s="135"/>
      <c r="BP133" s="135"/>
      <c r="BQ133" s="135"/>
      <c r="BR133" s="135"/>
      <c r="BS133" s="135"/>
      <c r="BT133" s="135"/>
      <c r="BU133" s="135"/>
      <c r="BV133" s="135"/>
    </row>
    <row r="134" spans="63:74" x14ac:dyDescent="0.15">
      <c r="BK134" s="135"/>
      <c r="BL134" s="135"/>
      <c r="BM134" s="135"/>
      <c r="BN134" s="135"/>
      <c r="BO134" s="135"/>
      <c r="BP134" s="135"/>
      <c r="BQ134" s="135"/>
      <c r="BR134" s="135"/>
      <c r="BS134" s="135"/>
      <c r="BT134" s="135"/>
      <c r="BU134" s="135"/>
      <c r="BV134" s="135"/>
    </row>
    <row r="135" spans="63:74" x14ac:dyDescent="0.15">
      <c r="BK135" s="135"/>
      <c r="BL135" s="135"/>
      <c r="BM135" s="135"/>
      <c r="BN135" s="135"/>
      <c r="BO135" s="135"/>
      <c r="BP135" s="135"/>
      <c r="BQ135" s="135"/>
      <c r="BR135" s="135"/>
      <c r="BS135" s="135"/>
      <c r="BT135" s="135"/>
      <c r="BU135" s="135"/>
      <c r="BV135" s="135"/>
    </row>
    <row r="136" spans="63:74" x14ac:dyDescent="0.15">
      <c r="BK136" s="135"/>
      <c r="BL136" s="135"/>
      <c r="BM136" s="135"/>
      <c r="BN136" s="135"/>
      <c r="BO136" s="135"/>
      <c r="BP136" s="135"/>
      <c r="BQ136" s="135"/>
      <c r="BR136" s="135"/>
      <c r="BS136" s="135"/>
      <c r="BT136" s="135"/>
      <c r="BU136" s="135"/>
      <c r="BV136" s="135"/>
    </row>
    <row r="137" spans="63:74" x14ac:dyDescent="0.15">
      <c r="BK137" s="135"/>
      <c r="BL137" s="135"/>
      <c r="BM137" s="135"/>
      <c r="BN137" s="135"/>
      <c r="BO137" s="135"/>
      <c r="BP137" s="135"/>
      <c r="BQ137" s="135"/>
      <c r="BR137" s="135"/>
      <c r="BS137" s="135"/>
      <c r="BT137" s="135"/>
      <c r="BU137" s="135"/>
      <c r="BV137" s="135"/>
    </row>
    <row r="138" spans="63:74" x14ac:dyDescent="0.15">
      <c r="BK138" s="135"/>
      <c r="BL138" s="135"/>
      <c r="BM138" s="135"/>
      <c r="BN138" s="135"/>
      <c r="BO138" s="135"/>
      <c r="BP138" s="135"/>
      <c r="BQ138" s="135"/>
      <c r="BR138" s="135"/>
      <c r="BS138" s="135"/>
      <c r="BT138" s="135"/>
      <c r="BU138" s="135"/>
      <c r="BV138" s="135"/>
    </row>
    <row r="139" spans="63:74" x14ac:dyDescent="0.15">
      <c r="BK139" s="135"/>
      <c r="BL139" s="135"/>
      <c r="BM139" s="135"/>
      <c r="BN139" s="135"/>
      <c r="BO139" s="135"/>
      <c r="BP139" s="135"/>
      <c r="BQ139" s="135"/>
      <c r="BR139" s="135"/>
      <c r="BS139" s="135"/>
      <c r="BT139" s="135"/>
      <c r="BU139" s="135"/>
      <c r="BV139" s="135"/>
    </row>
    <row r="140" spans="63:74" x14ac:dyDescent="0.15">
      <c r="BK140" s="135"/>
      <c r="BL140" s="135"/>
      <c r="BM140" s="135"/>
      <c r="BN140" s="135"/>
      <c r="BO140" s="135"/>
      <c r="BP140" s="135"/>
      <c r="BQ140" s="135"/>
      <c r="BR140" s="135"/>
      <c r="BS140" s="135"/>
      <c r="BT140" s="135"/>
      <c r="BU140" s="135"/>
      <c r="BV140" s="135"/>
    </row>
    <row r="141" spans="63:74" x14ac:dyDescent="0.15">
      <c r="BK141" s="135"/>
      <c r="BL141" s="135"/>
      <c r="BM141" s="135"/>
      <c r="BN141" s="135"/>
      <c r="BO141" s="135"/>
      <c r="BP141" s="135"/>
      <c r="BQ141" s="135"/>
      <c r="BR141" s="135"/>
      <c r="BS141" s="135"/>
      <c r="BT141" s="135"/>
      <c r="BU141" s="135"/>
      <c r="BV141" s="135"/>
    </row>
    <row r="142" spans="63:74" x14ac:dyDescent="0.15">
      <c r="BK142" s="135"/>
      <c r="BL142" s="135"/>
      <c r="BM142" s="135"/>
      <c r="BN142" s="135"/>
      <c r="BO142" s="135"/>
      <c r="BP142" s="135"/>
      <c r="BQ142" s="135"/>
      <c r="BR142" s="135"/>
      <c r="BS142" s="135"/>
      <c r="BT142" s="135"/>
      <c r="BU142" s="135"/>
      <c r="BV142" s="135"/>
    </row>
    <row r="143" spans="63:74" x14ac:dyDescent="0.15">
      <c r="BK143" s="135"/>
      <c r="BL143" s="135"/>
      <c r="BM143" s="135"/>
      <c r="BN143" s="135"/>
      <c r="BO143" s="135"/>
      <c r="BP143" s="135"/>
      <c r="BQ143" s="135"/>
      <c r="BR143" s="135"/>
      <c r="BS143" s="135"/>
      <c r="BT143" s="135"/>
      <c r="BU143" s="135"/>
      <c r="BV143" s="135"/>
    </row>
    <row r="144" spans="63:74" x14ac:dyDescent="0.15">
      <c r="BK144" s="135"/>
      <c r="BL144" s="135"/>
      <c r="BM144" s="135"/>
      <c r="BN144" s="135"/>
      <c r="BO144" s="135"/>
      <c r="BP144" s="135"/>
      <c r="BQ144" s="135"/>
      <c r="BR144" s="135"/>
      <c r="BS144" s="135"/>
      <c r="BT144" s="135"/>
      <c r="BU144" s="135"/>
      <c r="BV144" s="135"/>
    </row>
    <row r="145" spans="63:74" x14ac:dyDescent="0.15">
      <c r="BK145" s="135"/>
      <c r="BL145" s="135"/>
      <c r="BM145" s="135"/>
      <c r="BN145" s="135"/>
      <c r="BO145" s="135"/>
      <c r="BP145" s="135"/>
      <c r="BQ145" s="135"/>
      <c r="BR145" s="135"/>
      <c r="BS145" s="135"/>
      <c r="BT145" s="135"/>
      <c r="BU145" s="135"/>
      <c r="BV145" s="135"/>
    </row>
    <row r="146" spans="63:74" x14ac:dyDescent="0.15">
      <c r="BK146" s="135"/>
      <c r="BL146" s="135"/>
      <c r="BM146" s="135"/>
      <c r="BN146" s="135"/>
      <c r="BO146" s="135"/>
      <c r="BP146" s="135"/>
      <c r="BQ146" s="135"/>
      <c r="BR146" s="135"/>
      <c r="BS146" s="135"/>
      <c r="BT146" s="135"/>
      <c r="BU146" s="135"/>
      <c r="BV146" s="135"/>
    </row>
  </sheetData>
  <mergeCells count="17">
    <mergeCell ref="BK3:BV3"/>
    <mergeCell ref="B60:R60"/>
    <mergeCell ref="B59:Q59"/>
    <mergeCell ref="B61:Q61"/>
    <mergeCell ref="B62:Q62"/>
    <mergeCell ref="AM3:AX3"/>
    <mergeCell ref="AY3:BJ3"/>
    <mergeCell ref="A1:A2"/>
    <mergeCell ref="B53:Q53"/>
    <mergeCell ref="B55:Q55"/>
    <mergeCell ref="B57:Q57"/>
    <mergeCell ref="B58:Q58"/>
    <mergeCell ref="B54:Q54"/>
    <mergeCell ref="B1:AL1"/>
    <mergeCell ref="C3:N3"/>
    <mergeCell ref="O3:Z3"/>
    <mergeCell ref="AA3:AL3"/>
  </mergeCells>
  <phoneticPr fontId="4" type="noConversion"/>
  <hyperlinks>
    <hyperlink ref="A1:A2" location="Contents!A1" display="Table of Contents" xr:uid="{00000000-0004-0000-1800-000000000000}"/>
  </hyperlinks>
  <pageMargins left="0.25" right="0.25" top="0.25" bottom="0.25" header="0.5" footer="0.5"/>
  <pageSetup scale="86" orientation="portrait" horizontalDpi="4294967293"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C6956-34F6-4DC7-8584-591C09D57490}">
  <sheetPr transitionEvaluation="1" transitionEntry="1">
    <pageSetUpPr fitToPage="1"/>
  </sheetPr>
  <dimension ref="A1:BV188"/>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K41" sqref="BK41"/>
    </sheetView>
  </sheetViews>
  <sheetFormatPr defaultColWidth="9.5546875" defaultRowHeight="10.199999999999999" x14ac:dyDescent="0.2"/>
  <cols>
    <col min="1" max="1" width="10.5546875" style="60" customWidth="1"/>
    <col min="2" max="2" width="33.5546875" style="60" customWidth="1"/>
    <col min="3" max="50" width="6.5546875" style="60" customWidth="1"/>
    <col min="51" max="55" width="6.5546875" style="140" customWidth="1"/>
    <col min="56" max="58" width="6.5546875" style="781" customWidth="1"/>
    <col min="59" max="59" width="6.5546875" style="968" customWidth="1"/>
    <col min="60" max="62" width="6.5546875" style="140" customWidth="1"/>
    <col min="63" max="74" width="6.5546875" style="60" customWidth="1"/>
    <col min="75" max="16384" width="9.5546875" style="60"/>
  </cols>
  <sheetData>
    <row r="1" spans="1:74" ht="13.35" customHeight="1" x14ac:dyDescent="0.25">
      <c r="A1" s="1008" t="s">
        <v>479</v>
      </c>
      <c r="B1" s="1088" t="s">
        <v>1264</v>
      </c>
      <c r="C1" s="1007"/>
      <c r="D1" s="1007"/>
      <c r="E1" s="1007"/>
      <c r="F1" s="1007"/>
      <c r="G1" s="1007"/>
      <c r="H1" s="1007"/>
      <c r="I1" s="1007"/>
      <c r="J1" s="1007"/>
      <c r="K1" s="1007"/>
      <c r="L1" s="1007"/>
      <c r="M1" s="1007"/>
      <c r="N1" s="1007"/>
      <c r="O1" s="1007"/>
      <c r="P1" s="1007"/>
      <c r="Q1" s="1007"/>
      <c r="R1" s="1007"/>
      <c r="S1" s="1007"/>
      <c r="T1" s="1007"/>
      <c r="U1" s="1007"/>
      <c r="V1" s="1007"/>
      <c r="W1" s="1007"/>
      <c r="X1" s="1007"/>
      <c r="Y1" s="1007"/>
      <c r="Z1" s="1007"/>
      <c r="AA1" s="1007"/>
      <c r="AB1" s="1007"/>
      <c r="AC1" s="1007"/>
      <c r="AD1" s="1007"/>
      <c r="AE1" s="1007"/>
      <c r="AF1" s="1007"/>
      <c r="AG1" s="1007"/>
      <c r="AH1" s="1007"/>
      <c r="AI1" s="1007"/>
      <c r="AJ1" s="1007"/>
      <c r="AK1" s="1007"/>
      <c r="AL1" s="1007"/>
    </row>
    <row r="2" spans="1:74" s="56" customFormat="1" ht="13.35" customHeight="1" x14ac:dyDescent="0.25">
      <c r="A2" s="1009"/>
      <c r="B2" s="243" t="str">
        <f>"U.S. Energy Information Administration  |  Short-Term Energy Outlook  - "&amp;Dates!D1</f>
        <v>U.S. Energy Information Administration  |  Short-Term Energy Outlook  - October 2024</v>
      </c>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Y2" s="144"/>
      <c r="AZ2" s="144"/>
      <c r="BA2" s="144"/>
      <c r="BB2" s="144"/>
      <c r="BC2" s="144"/>
      <c r="BD2" s="774"/>
      <c r="BE2" s="774"/>
      <c r="BF2" s="774"/>
      <c r="BG2" s="967"/>
      <c r="BH2" s="144"/>
      <c r="BI2" s="144"/>
      <c r="BJ2" s="144"/>
    </row>
    <row r="3" spans="1:74" s="7" customFormat="1"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s="7" customFormat="1"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687"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36"/>
      <c r="B5" s="37" t="s">
        <v>1265</v>
      </c>
      <c r="C5" s="512"/>
      <c r="D5" s="512"/>
      <c r="E5" s="512"/>
      <c r="F5" s="512"/>
      <c r="G5" s="512"/>
      <c r="H5" s="512"/>
      <c r="I5" s="512"/>
      <c r="J5" s="512"/>
      <c r="K5" s="512"/>
      <c r="L5" s="512"/>
      <c r="M5" s="512"/>
      <c r="N5" s="512"/>
      <c r="O5" s="512"/>
      <c r="P5" s="512"/>
      <c r="Q5" s="512"/>
      <c r="R5" s="512"/>
      <c r="S5" s="512"/>
      <c r="T5" s="512"/>
      <c r="U5" s="512"/>
      <c r="V5" s="512"/>
      <c r="W5" s="512"/>
      <c r="X5" s="512"/>
      <c r="Y5" s="512"/>
      <c r="Z5" s="512"/>
      <c r="AA5" s="512"/>
      <c r="AB5" s="512"/>
      <c r="AC5" s="512"/>
      <c r="AD5" s="512"/>
      <c r="AE5" s="512"/>
      <c r="AF5" s="512"/>
      <c r="AG5" s="512"/>
      <c r="AH5" s="512"/>
      <c r="AI5" s="512"/>
      <c r="AJ5" s="512"/>
      <c r="AK5" s="512"/>
      <c r="AL5" s="512"/>
      <c r="AM5" s="512"/>
      <c r="AN5" s="512"/>
      <c r="AO5" s="512"/>
      <c r="AP5" s="512"/>
      <c r="AQ5" s="512"/>
      <c r="AR5" s="512"/>
      <c r="AS5" s="512"/>
      <c r="AT5" s="512"/>
      <c r="AU5" s="512"/>
      <c r="AV5" s="512"/>
      <c r="AW5" s="512"/>
      <c r="AX5" s="512"/>
      <c r="AY5" s="161"/>
      <c r="AZ5" s="161"/>
      <c r="BA5" s="161"/>
      <c r="BB5" s="161"/>
      <c r="BC5" s="161"/>
      <c r="BD5" s="782"/>
      <c r="BE5" s="894"/>
      <c r="BF5" s="894"/>
      <c r="BG5" s="894"/>
      <c r="BH5" s="510"/>
      <c r="BI5" s="510"/>
      <c r="BJ5" s="510"/>
      <c r="BK5" s="510"/>
      <c r="BL5" s="510"/>
      <c r="BM5" s="510"/>
      <c r="BN5" s="510"/>
      <c r="BO5" s="510"/>
      <c r="BP5" s="510"/>
      <c r="BQ5" s="510"/>
      <c r="BR5" s="510"/>
      <c r="BS5" s="510"/>
      <c r="BT5" s="510"/>
      <c r="BU5" s="510"/>
      <c r="BV5" s="510"/>
    </row>
    <row r="6" spans="1:74" ht="11.1" customHeight="1" x14ac:dyDescent="0.2">
      <c r="A6" s="290" t="s">
        <v>1266</v>
      </c>
      <c r="B6" s="606" t="s">
        <v>1109</v>
      </c>
      <c r="C6" s="680">
        <v>49.8</v>
      </c>
      <c r="D6" s="680">
        <v>48.25</v>
      </c>
      <c r="E6" s="680">
        <v>47</v>
      </c>
      <c r="F6" s="680">
        <v>44.5</v>
      </c>
      <c r="G6" s="680">
        <v>38</v>
      </c>
      <c r="H6" s="680">
        <v>36.5</v>
      </c>
      <c r="I6" s="680">
        <v>33.200000000000003</v>
      </c>
      <c r="J6" s="680">
        <v>31</v>
      </c>
      <c r="K6" s="680">
        <v>31</v>
      </c>
      <c r="L6" s="680">
        <v>31.8</v>
      </c>
      <c r="M6" s="680">
        <v>30.75</v>
      </c>
      <c r="N6" s="680">
        <v>32</v>
      </c>
      <c r="O6" s="680">
        <v>34</v>
      </c>
      <c r="P6" s="680">
        <v>37.25</v>
      </c>
      <c r="Q6" s="680">
        <v>38.75</v>
      </c>
      <c r="R6" s="680">
        <v>39.200000000000003</v>
      </c>
      <c r="S6" s="680">
        <v>39.25</v>
      </c>
      <c r="T6" s="680">
        <v>35.5</v>
      </c>
      <c r="U6" s="680">
        <v>37.4</v>
      </c>
      <c r="V6" s="680">
        <v>40</v>
      </c>
      <c r="W6" s="680">
        <v>38.75</v>
      </c>
      <c r="X6" s="680">
        <v>38</v>
      </c>
      <c r="Y6" s="680">
        <v>39.5</v>
      </c>
      <c r="Z6" s="680">
        <v>40.200000000000003</v>
      </c>
      <c r="AA6" s="680">
        <v>42.75</v>
      </c>
      <c r="AB6" s="680">
        <v>46.5</v>
      </c>
      <c r="AC6" s="680">
        <v>47.5</v>
      </c>
      <c r="AD6" s="680">
        <v>48.8</v>
      </c>
      <c r="AE6" s="680">
        <v>51</v>
      </c>
      <c r="AF6" s="680">
        <v>51</v>
      </c>
      <c r="AG6" s="680">
        <v>48.8</v>
      </c>
      <c r="AH6" s="680">
        <v>47.25</v>
      </c>
      <c r="AI6" s="680">
        <v>47.4</v>
      </c>
      <c r="AJ6" s="680">
        <v>52.25</v>
      </c>
      <c r="AK6" s="680">
        <v>52.25</v>
      </c>
      <c r="AL6" s="680">
        <v>52</v>
      </c>
      <c r="AM6" s="680">
        <v>52</v>
      </c>
      <c r="AN6" s="680">
        <v>51.25</v>
      </c>
      <c r="AO6" s="680">
        <v>50.8</v>
      </c>
      <c r="AP6" s="680">
        <v>51.5</v>
      </c>
      <c r="AQ6" s="680">
        <v>50</v>
      </c>
      <c r="AR6" s="680">
        <v>48.4</v>
      </c>
      <c r="AS6" s="680">
        <v>47.5</v>
      </c>
      <c r="AT6" s="680">
        <v>42.5</v>
      </c>
      <c r="AU6" s="680">
        <v>40</v>
      </c>
      <c r="AV6" s="680">
        <v>39</v>
      </c>
      <c r="AW6" s="680">
        <v>39.75</v>
      </c>
      <c r="AX6" s="680">
        <v>40.6</v>
      </c>
      <c r="AY6" s="680">
        <v>41</v>
      </c>
      <c r="AZ6" s="680">
        <v>43.25</v>
      </c>
      <c r="BA6" s="680">
        <v>43</v>
      </c>
      <c r="BB6" s="680">
        <v>41.25</v>
      </c>
      <c r="BC6" s="680">
        <v>39</v>
      </c>
      <c r="BD6" s="680">
        <v>36</v>
      </c>
      <c r="BE6" s="680">
        <v>36.5</v>
      </c>
      <c r="BF6" s="680">
        <v>35</v>
      </c>
      <c r="BG6" s="680">
        <v>33</v>
      </c>
      <c r="BH6" s="395" t="s">
        <v>1381</v>
      </c>
      <c r="BI6" s="395" t="s">
        <v>1381</v>
      </c>
      <c r="BJ6" s="395" t="s">
        <v>1381</v>
      </c>
      <c r="BK6" s="395" t="s">
        <v>1381</v>
      </c>
      <c r="BL6" s="395" t="s">
        <v>1381</v>
      </c>
      <c r="BM6" s="395" t="s">
        <v>1381</v>
      </c>
      <c r="BN6" s="395" t="s">
        <v>1381</v>
      </c>
      <c r="BO6" s="395" t="s">
        <v>1381</v>
      </c>
      <c r="BP6" s="395" t="s">
        <v>1381</v>
      </c>
      <c r="BQ6" s="395" t="s">
        <v>1381</v>
      </c>
      <c r="BR6" s="395" t="s">
        <v>1381</v>
      </c>
      <c r="BS6" s="395" t="s">
        <v>1381</v>
      </c>
      <c r="BT6" s="395" t="s">
        <v>1381</v>
      </c>
      <c r="BU6" s="395" t="s">
        <v>1381</v>
      </c>
      <c r="BV6" s="395" t="s">
        <v>1381</v>
      </c>
    </row>
    <row r="7" spans="1:74" ht="11.1" customHeight="1" x14ac:dyDescent="0.2">
      <c r="A7" s="290" t="s">
        <v>1267</v>
      </c>
      <c r="B7" s="606" t="s">
        <v>1111</v>
      </c>
      <c r="C7" s="680">
        <v>52</v>
      </c>
      <c r="D7" s="680">
        <v>53</v>
      </c>
      <c r="E7" s="680">
        <v>51</v>
      </c>
      <c r="F7" s="680">
        <v>36.25</v>
      </c>
      <c r="G7" s="680">
        <v>17.600000000000001</v>
      </c>
      <c r="H7" s="680">
        <v>10.75</v>
      </c>
      <c r="I7" s="680">
        <v>10.199999999999999</v>
      </c>
      <c r="J7" s="680">
        <v>10.5</v>
      </c>
      <c r="K7" s="680">
        <v>9.5</v>
      </c>
      <c r="L7" s="680">
        <v>11.6</v>
      </c>
      <c r="M7" s="680">
        <v>11.5</v>
      </c>
      <c r="N7" s="680">
        <v>11</v>
      </c>
      <c r="O7" s="680">
        <v>11</v>
      </c>
      <c r="P7" s="680">
        <v>13.25</v>
      </c>
      <c r="Q7" s="680">
        <v>13</v>
      </c>
      <c r="R7" s="680">
        <v>14.6</v>
      </c>
      <c r="S7" s="680">
        <v>15.75</v>
      </c>
      <c r="T7" s="680">
        <v>16.5</v>
      </c>
      <c r="U7" s="680">
        <v>18.2</v>
      </c>
      <c r="V7" s="680">
        <v>21.75</v>
      </c>
      <c r="W7" s="680">
        <v>23</v>
      </c>
      <c r="X7" s="680">
        <v>23.2</v>
      </c>
      <c r="Y7" s="680">
        <v>24.75</v>
      </c>
      <c r="Z7" s="680">
        <v>27</v>
      </c>
      <c r="AA7" s="680">
        <v>27</v>
      </c>
      <c r="AB7" s="680">
        <v>33.25</v>
      </c>
      <c r="AC7" s="680">
        <v>33.75</v>
      </c>
      <c r="AD7" s="680">
        <v>34.799999999999997</v>
      </c>
      <c r="AE7" s="680">
        <v>37.75</v>
      </c>
      <c r="AF7" s="680">
        <v>38</v>
      </c>
      <c r="AG7" s="680">
        <v>38</v>
      </c>
      <c r="AH7" s="680">
        <v>39</v>
      </c>
      <c r="AI7" s="680">
        <v>40</v>
      </c>
      <c r="AJ7" s="680">
        <v>39.25</v>
      </c>
      <c r="AK7" s="680">
        <v>40.5</v>
      </c>
      <c r="AL7" s="680">
        <v>40.799999999999997</v>
      </c>
      <c r="AM7" s="680">
        <v>41</v>
      </c>
      <c r="AN7" s="680">
        <v>41</v>
      </c>
      <c r="AO7" s="680">
        <v>41</v>
      </c>
      <c r="AP7" s="680">
        <v>39.75</v>
      </c>
      <c r="AQ7" s="680">
        <v>37.25</v>
      </c>
      <c r="AR7" s="680">
        <v>35.4</v>
      </c>
      <c r="AS7" s="680">
        <v>34.75</v>
      </c>
      <c r="AT7" s="680">
        <v>34</v>
      </c>
      <c r="AU7" s="680">
        <v>32.4</v>
      </c>
      <c r="AV7" s="680">
        <v>32.75</v>
      </c>
      <c r="AW7" s="680">
        <v>32.5</v>
      </c>
      <c r="AX7" s="680">
        <v>32.4</v>
      </c>
      <c r="AY7" s="680">
        <v>33.5</v>
      </c>
      <c r="AZ7" s="680">
        <v>34</v>
      </c>
      <c r="BA7" s="680">
        <v>34</v>
      </c>
      <c r="BB7" s="680">
        <v>34</v>
      </c>
      <c r="BC7" s="680">
        <v>34</v>
      </c>
      <c r="BD7" s="680">
        <v>34.5</v>
      </c>
      <c r="BE7" s="680">
        <v>35.25</v>
      </c>
      <c r="BF7" s="680">
        <v>35.200000000000003</v>
      </c>
      <c r="BG7" s="680">
        <v>34</v>
      </c>
      <c r="BH7" s="395" t="s">
        <v>1381</v>
      </c>
      <c r="BI7" s="395" t="s">
        <v>1381</v>
      </c>
      <c r="BJ7" s="395" t="s">
        <v>1381</v>
      </c>
      <c r="BK7" s="395" t="s">
        <v>1381</v>
      </c>
      <c r="BL7" s="395" t="s">
        <v>1381</v>
      </c>
      <c r="BM7" s="395" t="s">
        <v>1381</v>
      </c>
      <c r="BN7" s="395" t="s">
        <v>1381</v>
      </c>
      <c r="BO7" s="395" t="s">
        <v>1381</v>
      </c>
      <c r="BP7" s="395" t="s">
        <v>1381</v>
      </c>
      <c r="BQ7" s="395" t="s">
        <v>1381</v>
      </c>
      <c r="BR7" s="395" t="s">
        <v>1381</v>
      </c>
      <c r="BS7" s="395" t="s">
        <v>1381</v>
      </c>
      <c r="BT7" s="395" t="s">
        <v>1381</v>
      </c>
      <c r="BU7" s="395" t="s">
        <v>1381</v>
      </c>
      <c r="BV7" s="395" t="s">
        <v>1381</v>
      </c>
    </row>
    <row r="8" spans="1:74" ht="11.1" customHeight="1" x14ac:dyDescent="0.2">
      <c r="A8" s="290" t="s">
        <v>1268</v>
      </c>
      <c r="B8" s="606" t="s">
        <v>1113</v>
      </c>
      <c r="C8" s="680">
        <v>78.400000000000006</v>
      </c>
      <c r="D8" s="680">
        <v>80.75</v>
      </c>
      <c r="E8" s="680">
        <v>76.5</v>
      </c>
      <c r="F8" s="680">
        <v>50.25</v>
      </c>
      <c r="G8" s="680">
        <v>28</v>
      </c>
      <c r="H8" s="680">
        <v>15</v>
      </c>
      <c r="I8" s="680">
        <v>12.2</v>
      </c>
      <c r="J8" s="680">
        <v>10</v>
      </c>
      <c r="K8" s="680">
        <v>10</v>
      </c>
      <c r="L8" s="680">
        <v>17.8</v>
      </c>
      <c r="M8" s="680">
        <v>24.75</v>
      </c>
      <c r="N8" s="680">
        <v>28.25</v>
      </c>
      <c r="O8" s="680">
        <v>29.6</v>
      </c>
      <c r="P8" s="680">
        <v>30.5</v>
      </c>
      <c r="Q8" s="680">
        <v>31.5</v>
      </c>
      <c r="R8" s="680">
        <v>35.200000000000003</v>
      </c>
      <c r="S8" s="680">
        <v>35.25</v>
      </c>
      <c r="T8" s="680">
        <v>36</v>
      </c>
      <c r="U8" s="680">
        <v>36</v>
      </c>
      <c r="V8" s="680">
        <v>38</v>
      </c>
      <c r="W8" s="680">
        <v>38</v>
      </c>
      <c r="X8" s="680">
        <v>40.4</v>
      </c>
      <c r="Y8" s="680">
        <v>44</v>
      </c>
      <c r="Z8" s="680">
        <v>46.8</v>
      </c>
      <c r="AA8" s="680">
        <v>50.75</v>
      </c>
      <c r="AB8" s="680">
        <v>56.75</v>
      </c>
      <c r="AC8" s="680">
        <v>61.25</v>
      </c>
      <c r="AD8" s="680">
        <v>65.599999999999994</v>
      </c>
      <c r="AE8" s="680">
        <v>69.5</v>
      </c>
      <c r="AF8" s="680">
        <v>73.25</v>
      </c>
      <c r="AG8" s="680">
        <v>75.400000000000006</v>
      </c>
      <c r="AH8" s="680">
        <v>77.5</v>
      </c>
      <c r="AI8" s="680">
        <v>76</v>
      </c>
      <c r="AJ8" s="680">
        <v>75.75</v>
      </c>
      <c r="AK8" s="680">
        <v>75.75</v>
      </c>
      <c r="AL8" s="680">
        <v>76.2</v>
      </c>
      <c r="AM8" s="680">
        <v>78</v>
      </c>
      <c r="AN8" s="680">
        <v>78.25</v>
      </c>
      <c r="AO8" s="680">
        <v>77.400000000000006</v>
      </c>
      <c r="AP8" s="680">
        <v>73.25</v>
      </c>
      <c r="AQ8" s="680">
        <v>65.75</v>
      </c>
      <c r="AR8" s="680">
        <v>60.6</v>
      </c>
      <c r="AS8" s="680">
        <v>58.25</v>
      </c>
      <c r="AT8" s="680">
        <v>54.75</v>
      </c>
      <c r="AU8" s="680">
        <v>53.2</v>
      </c>
      <c r="AV8" s="680">
        <v>55.25</v>
      </c>
      <c r="AW8" s="680">
        <v>55</v>
      </c>
      <c r="AX8" s="680">
        <v>55.2</v>
      </c>
      <c r="AY8" s="680">
        <v>57</v>
      </c>
      <c r="AZ8" s="680">
        <v>56.25</v>
      </c>
      <c r="BA8" s="680">
        <v>58.2</v>
      </c>
      <c r="BB8" s="680">
        <v>59.25</v>
      </c>
      <c r="BC8" s="680">
        <v>55.2</v>
      </c>
      <c r="BD8" s="680">
        <v>53.75</v>
      </c>
      <c r="BE8" s="680">
        <v>52</v>
      </c>
      <c r="BF8" s="680">
        <v>52.2</v>
      </c>
      <c r="BG8" s="680">
        <v>51.75</v>
      </c>
      <c r="BH8" s="395" t="s">
        <v>1381</v>
      </c>
      <c r="BI8" s="395" t="s">
        <v>1381</v>
      </c>
      <c r="BJ8" s="395" t="s">
        <v>1381</v>
      </c>
      <c r="BK8" s="395" t="s">
        <v>1381</v>
      </c>
      <c r="BL8" s="395" t="s">
        <v>1381</v>
      </c>
      <c r="BM8" s="395" t="s">
        <v>1381</v>
      </c>
      <c r="BN8" s="395" t="s">
        <v>1381</v>
      </c>
      <c r="BO8" s="395" t="s">
        <v>1381</v>
      </c>
      <c r="BP8" s="395" t="s">
        <v>1381</v>
      </c>
      <c r="BQ8" s="395" t="s">
        <v>1381</v>
      </c>
      <c r="BR8" s="395" t="s">
        <v>1381</v>
      </c>
      <c r="BS8" s="395" t="s">
        <v>1381</v>
      </c>
      <c r="BT8" s="395" t="s">
        <v>1381</v>
      </c>
      <c r="BU8" s="395" t="s">
        <v>1381</v>
      </c>
      <c r="BV8" s="395" t="s">
        <v>1381</v>
      </c>
    </row>
    <row r="9" spans="1:74" ht="11.1" customHeight="1" x14ac:dyDescent="0.2">
      <c r="A9" s="290" t="s">
        <v>1269</v>
      </c>
      <c r="B9" s="606" t="s">
        <v>1115</v>
      </c>
      <c r="C9" s="680">
        <v>45.4</v>
      </c>
      <c r="D9" s="680">
        <v>41.75</v>
      </c>
      <c r="E9" s="680">
        <v>42.25</v>
      </c>
      <c r="F9" s="680">
        <v>36.5</v>
      </c>
      <c r="G9" s="680">
        <v>32</v>
      </c>
      <c r="H9" s="680">
        <v>32</v>
      </c>
      <c r="I9" s="680">
        <v>32.4</v>
      </c>
      <c r="J9" s="680">
        <v>32.75</v>
      </c>
      <c r="K9" s="680">
        <v>35.75</v>
      </c>
      <c r="L9" s="680">
        <v>36.6</v>
      </c>
      <c r="M9" s="680">
        <v>39.25</v>
      </c>
      <c r="N9" s="680">
        <v>41.75</v>
      </c>
      <c r="O9" s="680">
        <v>45</v>
      </c>
      <c r="P9" s="680">
        <v>47.25</v>
      </c>
      <c r="Q9" s="680">
        <v>47.25</v>
      </c>
      <c r="R9" s="680">
        <v>46.8</v>
      </c>
      <c r="S9" s="680">
        <v>50.25</v>
      </c>
      <c r="T9" s="680">
        <v>51.75</v>
      </c>
      <c r="U9" s="680">
        <v>51.2</v>
      </c>
      <c r="V9" s="680">
        <v>47</v>
      </c>
      <c r="W9" s="680">
        <v>49.5</v>
      </c>
      <c r="X9" s="680">
        <v>48.4</v>
      </c>
      <c r="Y9" s="680">
        <v>49</v>
      </c>
      <c r="Z9" s="680">
        <v>50.6</v>
      </c>
      <c r="AA9" s="680">
        <v>56</v>
      </c>
      <c r="AB9" s="680">
        <v>59.75</v>
      </c>
      <c r="AC9" s="680">
        <v>68</v>
      </c>
      <c r="AD9" s="680">
        <v>69.599999999999994</v>
      </c>
      <c r="AE9" s="680">
        <v>70.75</v>
      </c>
      <c r="AF9" s="680">
        <v>71.5</v>
      </c>
      <c r="AG9" s="680">
        <v>72.2</v>
      </c>
      <c r="AH9" s="680">
        <v>73.25</v>
      </c>
      <c r="AI9" s="680">
        <v>75</v>
      </c>
      <c r="AJ9" s="680">
        <v>74</v>
      </c>
      <c r="AK9" s="680">
        <v>72.5</v>
      </c>
      <c r="AL9" s="680">
        <v>73.2</v>
      </c>
      <c r="AM9" s="680">
        <v>71.75</v>
      </c>
      <c r="AN9" s="680">
        <v>72.5</v>
      </c>
      <c r="AO9" s="680">
        <v>72.400000000000006</v>
      </c>
      <c r="AP9" s="680">
        <v>70.25</v>
      </c>
      <c r="AQ9" s="680">
        <v>64.25</v>
      </c>
      <c r="AR9" s="680">
        <v>55.6</v>
      </c>
      <c r="AS9" s="680">
        <v>50.75</v>
      </c>
      <c r="AT9" s="680">
        <v>50</v>
      </c>
      <c r="AU9" s="680">
        <v>47.2</v>
      </c>
      <c r="AV9" s="680">
        <v>45.25</v>
      </c>
      <c r="AW9" s="680">
        <v>44</v>
      </c>
      <c r="AX9" s="680">
        <v>47.6</v>
      </c>
      <c r="AY9" s="680">
        <v>46</v>
      </c>
      <c r="AZ9" s="680">
        <v>44.5</v>
      </c>
      <c r="BA9" s="680">
        <v>39.6</v>
      </c>
      <c r="BB9" s="680">
        <v>35</v>
      </c>
      <c r="BC9" s="680">
        <v>36</v>
      </c>
      <c r="BD9" s="680">
        <v>36.75</v>
      </c>
      <c r="BE9" s="680">
        <v>36.5</v>
      </c>
      <c r="BF9" s="680">
        <v>34</v>
      </c>
      <c r="BG9" s="680">
        <v>33</v>
      </c>
      <c r="BH9" s="395" t="s">
        <v>1381</v>
      </c>
      <c r="BI9" s="395" t="s">
        <v>1381</v>
      </c>
      <c r="BJ9" s="395" t="s">
        <v>1381</v>
      </c>
      <c r="BK9" s="395" t="s">
        <v>1381</v>
      </c>
      <c r="BL9" s="395" t="s">
        <v>1381</v>
      </c>
      <c r="BM9" s="395" t="s">
        <v>1381</v>
      </c>
      <c r="BN9" s="395" t="s">
        <v>1381</v>
      </c>
      <c r="BO9" s="395" t="s">
        <v>1381</v>
      </c>
      <c r="BP9" s="395" t="s">
        <v>1381</v>
      </c>
      <c r="BQ9" s="395" t="s">
        <v>1381</v>
      </c>
      <c r="BR9" s="395" t="s">
        <v>1381</v>
      </c>
      <c r="BS9" s="395" t="s">
        <v>1381</v>
      </c>
      <c r="BT9" s="395" t="s">
        <v>1381</v>
      </c>
      <c r="BU9" s="395" t="s">
        <v>1381</v>
      </c>
      <c r="BV9" s="395" t="s">
        <v>1381</v>
      </c>
    </row>
    <row r="10" spans="1:74" ht="11.1" customHeight="1" x14ac:dyDescent="0.2">
      <c r="A10" s="290" t="s">
        <v>1270</v>
      </c>
      <c r="B10" s="606" t="s">
        <v>1117</v>
      </c>
      <c r="C10" s="680">
        <v>401.6</v>
      </c>
      <c r="D10" s="680">
        <v>407.25</v>
      </c>
      <c r="E10" s="680">
        <v>404.75</v>
      </c>
      <c r="F10" s="680">
        <v>299</v>
      </c>
      <c r="G10" s="680">
        <v>180.4</v>
      </c>
      <c r="H10" s="680">
        <v>135.25</v>
      </c>
      <c r="I10" s="680">
        <v>125</v>
      </c>
      <c r="J10" s="680">
        <v>122.75</v>
      </c>
      <c r="K10" s="680">
        <v>124.25</v>
      </c>
      <c r="L10" s="680">
        <v>132.80000000000001</v>
      </c>
      <c r="M10" s="680">
        <v>154.5</v>
      </c>
      <c r="N10" s="680">
        <v>169.75</v>
      </c>
      <c r="O10" s="680">
        <v>184.6</v>
      </c>
      <c r="P10" s="680">
        <v>203.25</v>
      </c>
      <c r="Q10" s="680">
        <v>215</v>
      </c>
      <c r="R10" s="680">
        <v>225</v>
      </c>
      <c r="S10" s="680">
        <v>231</v>
      </c>
      <c r="T10" s="680">
        <v>235.25</v>
      </c>
      <c r="U10" s="680">
        <v>239.4</v>
      </c>
      <c r="V10" s="680">
        <v>246.25</v>
      </c>
      <c r="W10" s="680">
        <v>255.75</v>
      </c>
      <c r="X10" s="680">
        <v>265.8</v>
      </c>
      <c r="Y10" s="680">
        <v>272.75</v>
      </c>
      <c r="Z10" s="680">
        <v>287.39999999999998</v>
      </c>
      <c r="AA10" s="680">
        <v>292</v>
      </c>
      <c r="AB10" s="680">
        <v>301.75</v>
      </c>
      <c r="AC10" s="680">
        <v>313.25</v>
      </c>
      <c r="AD10" s="680">
        <v>329.6</v>
      </c>
      <c r="AE10" s="680">
        <v>336.75</v>
      </c>
      <c r="AF10" s="680">
        <v>344</v>
      </c>
      <c r="AG10" s="680">
        <v>348.8</v>
      </c>
      <c r="AH10" s="680">
        <v>346.25</v>
      </c>
      <c r="AI10" s="680">
        <v>342.6</v>
      </c>
      <c r="AJ10" s="680">
        <v>345.75</v>
      </c>
      <c r="AK10" s="680">
        <v>349</v>
      </c>
      <c r="AL10" s="680">
        <v>350</v>
      </c>
      <c r="AM10" s="680">
        <v>354.5</v>
      </c>
      <c r="AN10" s="680">
        <v>352.75</v>
      </c>
      <c r="AO10" s="680">
        <v>349.4</v>
      </c>
      <c r="AP10" s="680">
        <v>355.5</v>
      </c>
      <c r="AQ10" s="680">
        <v>349.25</v>
      </c>
      <c r="AR10" s="680">
        <v>341.6</v>
      </c>
      <c r="AS10" s="680">
        <v>334.5</v>
      </c>
      <c r="AT10" s="680">
        <v>324.25</v>
      </c>
      <c r="AU10" s="680">
        <v>318</v>
      </c>
      <c r="AV10" s="680">
        <v>311.25</v>
      </c>
      <c r="AW10" s="680">
        <v>310.5</v>
      </c>
      <c r="AX10" s="680">
        <v>310.60000000000002</v>
      </c>
      <c r="AY10" s="680">
        <v>309.25</v>
      </c>
      <c r="AZ10" s="680">
        <v>312.5</v>
      </c>
      <c r="BA10" s="680">
        <v>315</v>
      </c>
      <c r="BB10" s="680">
        <v>317</v>
      </c>
      <c r="BC10" s="680">
        <v>312.8</v>
      </c>
      <c r="BD10" s="680">
        <v>308</v>
      </c>
      <c r="BE10" s="680">
        <v>304.75</v>
      </c>
      <c r="BF10" s="680">
        <v>304.2</v>
      </c>
      <c r="BG10" s="680">
        <v>306.25</v>
      </c>
      <c r="BH10" s="395" t="s">
        <v>1381</v>
      </c>
      <c r="BI10" s="395" t="s">
        <v>1381</v>
      </c>
      <c r="BJ10" s="395" t="s">
        <v>1381</v>
      </c>
      <c r="BK10" s="395" t="s">
        <v>1381</v>
      </c>
      <c r="BL10" s="395" t="s">
        <v>1381</v>
      </c>
      <c r="BM10" s="395" t="s">
        <v>1381</v>
      </c>
      <c r="BN10" s="395" t="s">
        <v>1381</v>
      </c>
      <c r="BO10" s="395" t="s">
        <v>1381</v>
      </c>
      <c r="BP10" s="395" t="s">
        <v>1381</v>
      </c>
      <c r="BQ10" s="395" t="s">
        <v>1381</v>
      </c>
      <c r="BR10" s="395" t="s">
        <v>1381</v>
      </c>
      <c r="BS10" s="395" t="s">
        <v>1381</v>
      </c>
      <c r="BT10" s="395" t="s">
        <v>1381</v>
      </c>
      <c r="BU10" s="395" t="s">
        <v>1381</v>
      </c>
      <c r="BV10" s="395" t="s">
        <v>1381</v>
      </c>
    </row>
    <row r="11" spans="1:74" ht="11.1" customHeight="1" x14ac:dyDescent="0.2">
      <c r="A11" s="290" t="s">
        <v>1271</v>
      </c>
      <c r="B11" s="606" t="s">
        <v>1272</v>
      </c>
      <c r="C11" s="680">
        <v>133.66666667000001</v>
      </c>
      <c r="D11" s="680">
        <v>125.75</v>
      </c>
      <c r="E11" s="680">
        <v>119</v>
      </c>
      <c r="F11" s="680">
        <v>76</v>
      </c>
      <c r="G11" s="680">
        <v>35.6</v>
      </c>
      <c r="H11" s="680">
        <v>29.75</v>
      </c>
      <c r="I11" s="680">
        <v>28.9</v>
      </c>
      <c r="J11" s="680">
        <v>27</v>
      </c>
      <c r="K11" s="680">
        <v>27.75</v>
      </c>
      <c r="L11" s="680">
        <v>32.4</v>
      </c>
      <c r="M11" s="680">
        <v>32.5</v>
      </c>
      <c r="N11" s="680">
        <v>36.5</v>
      </c>
      <c r="O11" s="680">
        <v>43.2</v>
      </c>
      <c r="P11" s="680">
        <v>44.75</v>
      </c>
      <c r="Q11" s="680">
        <v>46.75</v>
      </c>
      <c r="R11" s="680">
        <v>59.2</v>
      </c>
      <c r="S11" s="680">
        <v>63</v>
      </c>
      <c r="T11" s="680">
        <v>70.5</v>
      </c>
      <c r="U11" s="680">
        <v>79.599999999999994</v>
      </c>
      <c r="V11" s="680">
        <v>88.25</v>
      </c>
      <c r="W11" s="680">
        <v>93.75</v>
      </c>
      <c r="X11" s="680">
        <v>103.2</v>
      </c>
      <c r="Y11" s="680">
        <v>107</v>
      </c>
      <c r="Z11" s="680">
        <v>106.2</v>
      </c>
      <c r="AA11" s="680">
        <v>108.5</v>
      </c>
      <c r="AB11" s="680">
        <v>114</v>
      </c>
      <c r="AC11" s="680">
        <v>114.75</v>
      </c>
      <c r="AD11" s="680">
        <v>119.6</v>
      </c>
      <c r="AE11" s="680">
        <v>129.25</v>
      </c>
      <c r="AF11" s="680">
        <v>135.5</v>
      </c>
      <c r="AG11" s="680">
        <v>146.80000000000001</v>
      </c>
      <c r="AH11" s="680">
        <v>152.75</v>
      </c>
      <c r="AI11" s="680">
        <v>155</v>
      </c>
      <c r="AJ11" s="680">
        <v>156</v>
      </c>
      <c r="AK11" s="680">
        <v>160.5</v>
      </c>
      <c r="AL11" s="680">
        <v>160.4</v>
      </c>
      <c r="AM11" s="680">
        <v>149.5</v>
      </c>
      <c r="AN11" s="680">
        <v>137.5</v>
      </c>
      <c r="AO11" s="680">
        <v>136.19999999999999</v>
      </c>
      <c r="AP11" s="680">
        <v>133.25</v>
      </c>
      <c r="AQ11" s="680">
        <v>130.5</v>
      </c>
      <c r="AR11" s="680">
        <v>116.4</v>
      </c>
      <c r="AS11" s="680">
        <v>114.5</v>
      </c>
      <c r="AT11" s="680">
        <v>110.75</v>
      </c>
      <c r="AU11" s="680">
        <v>110.6</v>
      </c>
      <c r="AV11" s="680">
        <v>106.75</v>
      </c>
      <c r="AW11" s="680">
        <v>107.5</v>
      </c>
      <c r="AX11" s="680">
        <v>108.4</v>
      </c>
      <c r="AY11" s="680">
        <v>105.75</v>
      </c>
      <c r="AZ11" s="680">
        <v>103.75</v>
      </c>
      <c r="BA11" s="680">
        <v>102</v>
      </c>
      <c r="BB11" s="680">
        <v>99.75</v>
      </c>
      <c r="BC11" s="680">
        <v>97.4</v>
      </c>
      <c r="BD11" s="680">
        <v>91</v>
      </c>
      <c r="BE11" s="680">
        <v>91.5</v>
      </c>
      <c r="BF11" s="680">
        <v>97.6</v>
      </c>
      <c r="BG11" s="680">
        <v>100</v>
      </c>
      <c r="BH11" s="395" t="s">
        <v>1381</v>
      </c>
      <c r="BI11" s="395" t="s">
        <v>1381</v>
      </c>
      <c r="BJ11" s="395" t="s">
        <v>1381</v>
      </c>
      <c r="BK11" s="395" t="s">
        <v>1381</v>
      </c>
      <c r="BL11" s="395" t="s">
        <v>1381</v>
      </c>
      <c r="BM11" s="395" t="s">
        <v>1381</v>
      </c>
      <c r="BN11" s="395" t="s">
        <v>1381</v>
      </c>
      <c r="BO11" s="395" t="s">
        <v>1381</v>
      </c>
      <c r="BP11" s="395" t="s">
        <v>1381</v>
      </c>
      <c r="BQ11" s="395" t="s">
        <v>1381</v>
      </c>
      <c r="BR11" s="395" t="s">
        <v>1381</v>
      </c>
      <c r="BS11" s="395" t="s">
        <v>1381</v>
      </c>
      <c r="BT11" s="395" t="s">
        <v>1381</v>
      </c>
      <c r="BU11" s="395" t="s">
        <v>1381</v>
      </c>
      <c r="BV11" s="395" t="s">
        <v>1381</v>
      </c>
    </row>
    <row r="12" spans="1:74" ht="11.1" customHeight="1" x14ac:dyDescent="0.2">
      <c r="A12" s="290"/>
      <c r="B12" s="294"/>
      <c r="C12" s="681"/>
      <c r="D12" s="681"/>
      <c r="E12" s="681"/>
      <c r="F12" s="681"/>
      <c r="G12" s="681"/>
      <c r="H12" s="681"/>
      <c r="I12" s="681"/>
      <c r="J12" s="681"/>
      <c r="K12" s="681"/>
      <c r="L12" s="681"/>
      <c r="M12" s="681"/>
      <c r="N12" s="681"/>
      <c r="O12" s="681"/>
      <c r="P12" s="681"/>
      <c r="Q12" s="681"/>
      <c r="R12" s="681"/>
      <c r="S12" s="681"/>
      <c r="T12" s="681"/>
      <c r="U12" s="681"/>
      <c r="V12" s="681"/>
      <c r="W12" s="681"/>
      <c r="X12" s="681"/>
      <c r="Y12" s="681"/>
      <c r="Z12" s="681"/>
      <c r="AA12" s="681"/>
      <c r="AB12" s="681"/>
      <c r="AC12" s="681"/>
      <c r="AD12" s="681"/>
      <c r="AE12" s="681"/>
      <c r="AF12" s="681"/>
      <c r="AG12" s="681"/>
      <c r="AH12" s="681"/>
      <c r="AI12" s="681"/>
      <c r="AJ12" s="681"/>
      <c r="AK12" s="681"/>
      <c r="AL12" s="681"/>
      <c r="AM12" s="681"/>
      <c r="AN12" s="681"/>
      <c r="AO12" s="681"/>
      <c r="AP12" s="681"/>
      <c r="AQ12" s="681"/>
      <c r="AR12" s="681"/>
      <c r="AS12" s="681"/>
      <c r="AT12" s="681"/>
      <c r="AU12" s="681"/>
      <c r="AV12" s="681"/>
      <c r="AW12" s="681"/>
      <c r="AX12" s="681"/>
      <c r="AY12" s="681"/>
      <c r="AZ12" s="681"/>
      <c r="BA12" s="681"/>
      <c r="BB12" s="681"/>
      <c r="BC12" s="681"/>
      <c r="BD12" s="681"/>
      <c r="BE12" s="681"/>
      <c r="BF12" s="681"/>
      <c r="BG12" s="681"/>
      <c r="BH12" s="393"/>
      <c r="BI12" s="393"/>
      <c r="BJ12" s="393"/>
      <c r="BK12" s="393"/>
      <c r="BL12" s="393"/>
      <c r="BM12" s="393"/>
      <c r="BN12" s="393"/>
      <c r="BO12" s="393"/>
      <c r="BP12" s="393"/>
      <c r="BQ12" s="393"/>
      <c r="BR12" s="393"/>
      <c r="BS12" s="393"/>
      <c r="BT12" s="393"/>
      <c r="BU12" s="393"/>
      <c r="BV12" s="393"/>
    </row>
    <row r="13" spans="1:74" ht="11.1" customHeight="1" x14ac:dyDescent="0.2">
      <c r="A13" s="290"/>
      <c r="B13" s="37" t="s">
        <v>1273</v>
      </c>
      <c r="C13" s="681"/>
      <c r="D13" s="681"/>
      <c r="E13" s="681"/>
      <c r="F13" s="681"/>
      <c r="G13" s="681"/>
      <c r="H13" s="681"/>
      <c r="I13" s="681"/>
      <c r="J13" s="681"/>
      <c r="K13" s="681"/>
      <c r="L13" s="681"/>
      <c r="M13" s="681"/>
      <c r="N13" s="681"/>
      <c r="O13" s="681"/>
      <c r="P13" s="681"/>
      <c r="Q13" s="681"/>
      <c r="R13" s="681"/>
      <c r="S13" s="681"/>
      <c r="T13" s="681"/>
      <c r="U13" s="681"/>
      <c r="V13" s="681"/>
      <c r="W13" s="681"/>
      <c r="X13" s="681"/>
      <c r="Y13" s="681"/>
      <c r="Z13" s="681"/>
      <c r="AA13" s="681"/>
      <c r="AB13" s="681"/>
      <c r="AC13" s="681"/>
      <c r="AD13" s="681"/>
      <c r="AE13" s="681"/>
      <c r="AF13" s="681"/>
      <c r="AG13" s="681"/>
      <c r="AH13" s="681"/>
      <c r="AI13" s="681"/>
      <c r="AJ13" s="681"/>
      <c r="AK13" s="681"/>
      <c r="AL13" s="681"/>
      <c r="AM13" s="681"/>
      <c r="AN13" s="681"/>
      <c r="AO13" s="681"/>
      <c r="AP13" s="681"/>
      <c r="AQ13" s="681"/>
      <c r="AR13" s="681"/>
      <c r="AS13" s="681"/>
      <c r="AT13" s="681"/>
      <c r="AU13" s="681"/>
      <c r="AV13" s="681"/>
      <c r="AW13" s="681"/>
      <c r="AX13" s="681"/>
      <c r="AY13" s="681"/>
      <c r="AZ13" s="681"/>
      <c r="BA13" s="681"/>
      <c r="BB13" s="681"/>
      <c r="BC13" s="681"/>
      <c r="BD13" s="681"/>
      <c r="BE13" s="681"/>
      <c r="BF13" s="681"/>
      <c r="BG13" s="681"/>
      <c r="BH13" s="393"/>
      <c r="BI13" s="393"/>
      <c r="BJ13" s="393"/>
      <c r="BK13" s="393"/>
      <c r="BL13" s="393"/>
      <c r="BM13" s="393"/>
      <c r="BN13" s="393"/>
      <c r="BO13" s="393"/>
      <c r="BP13" s="393"/>
      <c r="BQ13" s="393"/>
      <c r="BR13" s="393"/>
      <c r="BS13" s="393"/>
      <c r="BT13" s="393"/>
      <c r="BU13" s="393"/>
      <c r="BV13" s="393"/>
    </row>
    <row r="14" spans="1:74" ht="11.1" customHeight="1" x14ac:dyDescent="0.2">
      <c r="A14" s="290" t="s">
        <v>1274</v>
      </c>
      <c r="B14" s="606" t="s">
        <v>1109</v>
      </c>
      <c r="C14" s="427">
        <v>89</v>
      </c>
      <c r="D14" s="427">
        <v>77</v>
      </c>
      <c r="E14" s="427">
        <v>90</v>
      </c>
      <c r="F14" s="427">
        <v>88</v>
      </c>
      <c r="G14" s="427">
        <v>65</v>
      </c>
      <c r="H14" s="427">
        <v>63</v>
      </c>
      <c r="I14" s="427">
        <v>61</v>
      </c>
      <c r="J14" s="427">
        <v>59</v>
      </c>
      <c r="K14" s="427">
        <v>58</v>
      </c>
      <c r="L14" s="427">
        <v>59</v>
      </c>
      <c r="M14" s="427">
        <v>57</v>
      </c>
      <c r="N14" s="427">
        <v>60</v>
      </c>
      <c r="O14" s="427">
        <v>63</v>
      </c>
      <c r="P14" s="427">
        <v>66</v>
      </c>
      <c r="Q14" s="427">
        <v>68</v>
      </c>
      <c r="R14" s="427">
        <v>69</v>
      </c>
      <c r="S14" s="427">
        <v>72</v>
      </c>
      <c r="T14" s="427">
        <v>67</v>
      </c>
      <c r="U14" s="427">
        <v>69</v>
      </c>
      <c r="V14" s="427">
        <v>71</v>
      </c>
      <c r="W14" s="427">
        <v>70</v>
      </c>
      <c r="X14" s="427">
        <v>69</v>
      </c>
      <c r="Y14" s="427">
        <v>71</v>
      </c>
      <c r="Z14" s="427">
        <v>73</v>
      </c>
      <c r="AA14" s="427">
        <v>78</v>
      </c>
      <c r="AB14" s="427">
        <v>87</v>
      </c>
      <c r="AC14" s="427">
        <v>89</v>
      </c>
      <c r="AD14" s="427">
        <v>91</v>
      </c>
      <c r="AE14" s="427">
        <v>95</v>
      </c>
      <c r="AF14" s="427">
        <v>95</v>
      </c>
      <c r="AG14" s="427">
        <v>93</v>
      </c>
      <c r="AH14" s="427">
        <v>90</v>
      </c>
      <c r="AI14" s="427">
        <v>90</v>
      </c>
      <c r="AJ14" s="427">
        <v>99</v>
      </c>
      <c r="AK14" s="427">
        <v>98</v>
      </c>
      <c r="AL14" s="427">
        <v>98</v>
      </c>
      <c r="AM14" s="427">
        <v>99</v>
      </c>
      <c r="AN14" s="427">
        <v>98</v>
      </c>
      <c r="AO14" s="427">
        <v>97</v>
      </c>
      <c r="AP14" s="427">
        <v>97</v>
      </c>
      <c r="AQ14" s="427">
        <v>96</v>
      </c>
      <c r="AR14" s="427">
        <v>91</v>
      </c>
      <c r="AS14" s="427">
        <v>90</v>
      </c>
      <c r="AT14" s="427">
        <v>81</v>
      </c>
      <c r="AU14" s="427">
        <v>76</v>
      </c>
      <c r="AV14" s="427">
        <v>74</v>
      </c>
      <c r="AW14" s="427">
        <v>75</v>
      </c>
      <c r="AX14" s="427">
        <v>77</v>
      </c>
      <c r="AY14" s="427">
        <v>77</v>
      </c>
      <c r="AZ14" s="427">
        <v>81</v>
      </c>
      <c r="BA14" s="427">
        <v>81</v>
      </c>
      <c r="BB14" s="427">
        <v>78</v>
      </c>
      <c r="BC14" s="427">
        <v>75</v>
      </c>
      <c r="BD14" s="427">
        <v>69</v>
      </c>
      <c r="BE14" s="427">
        <v>69</v>
      </c>
      <c r="BF14" s="427">
        <v>67</v>
      </c>
      <c r="BG14" s="427">
        <v>64</v>
      </c>
      <c r="BH14" s="395" t="s">
        <v>1381</v>
      </c>
      <c r="BI14" s="395" t="s">
        <v>1381</v>
      </c>
      <c r="BJ14" s="395" t="s">
        <v>1381</v>
      </c>
      <c r="BK14" s="395" t="s">
        <v>1381</v>
      </c>
      <c r="BL14" s="395" t="s">
        <v>1381</v>
      </c>
      <c r="BM14" s="395" t="s">
        <v>1381</v>
      </c>
      <c r="BN14" s="395" t="s">
        <v>1381</v>
      </c>
      <c r="BO14" s="395" t="s">
        <v>1381</v>
      </c>
      <c r="BP14" s="395" t="s">
        <v>1381</v>
      </c>
      <c r="BQ14" s="395" t="s">
        <v>1381</v>
      </c>
      <c r="BR14" s="395" t="s">
        <v>1381</v>
      </c>
      <c r="BS14" s="395" t="s">
        <v>1381</v>
      </c>
      <c r="BT14" s="395" t="s">
        <v>1381</v>
      </c>
      <c r="BU14" s="395" t="s">
        <v>1381</v>
      </c>
      <c r="BV14" s="395" t="s">
        <v>1381</v>
      </c>
    </row>
    <row r="15" spans="1:74" s="591" customFormat="1" ht="11.1" customHeight="1" x14ac:dyDescent="0.2">
      <c r="A15" s="290" t="s">
        <v>1275</v>
      </c>
      <c r="B15" s="606" t="s">
        <v>1111</v>
      </c>
      <c r="C15" s="427">
        <v>99</v>
      </c>
      <c r="D15" s="427">
        <v>94</v>
      </c>
      <c r="E15" s="427">
        <v>94</v>
      </c>
      <c r="F15" s="427">
        <v>69</v>
      </c>
      <c r="G15" s="427">
        <v>33</v>
      </c>
      <c r="H15" s="427">
        <v>18</v>
      </c>
      <c r="I15" s="427">
        <v>18</v>
      </c>
      <c r="J15" s="427">
        <v>19</v>
      </c>
      <c r="K15" s="427">
        <v>18</v>
      </c>
      <c r="L15" s="427">
        <v>19</v>
      </c>
      <c r="M15" s="427">
        <v>20</v>
      </c>
      <c r="N15" s="427">
        <v>20</v>
      </c>
      <c r="O15" s="427">
        <v>20</v>
      </c>
      <c r="P15" s="427">
        <v>19</v>
      </c>
      <c r="Q15" s="427">
        <v>25</v>
      </c>
      <c r="R15" s="427">
        <v>27</v>
      </c>
      <c r="S15" s="427">
        <v>29</v>
      </c>
      <c r="T15" s="427">
        <v>31</v>
      </c>
      <c r="U15" s="427">
        <v>32</v>
      </c>
      <c r="V15" s="427">
        <v>39</v>
      </c>
      <c r="W15" s="427">
        <v>42</v>
      </c>
      <c r="X15" s="427">
        <v>43</v>
      </c>
      <c r="Y15" s="427">
        <v>47</v>
      </c>
      <c r="Z15" s="427">
        <v>52</v>
      </c>
      <c r="AA15" s="427">
        <v>53</v>
      </c>
      <c r="AB15" s="427">
        <v>64</v>
      </c>
      <c r="AC15" s="427">
        <v>67</v>
      </c>
      <c r="AD15" s="427">
        <v>58</v>
      </c>
      <c r="AE15" s="427">
        <v>75</v>
      </c>
      <c r="AF15" s="427">
        <v>75</v>
      </c>
      <c r="AG15" s="427">
        <v>75</v>
      </c>
      <c r="AH15" s="427">
        <v>76</v>
      </c>
      <c r="AI15" s="427">
        <v>78</v>
      </c>
      <c r="AJ15" s="427">
        <v>77</v>
      </c>
      <c r="AK15" s="427">
        <v>79</v>
      </c>
      <c r="AL15" s="427">
        <v>80</v>
      </c>
      <c r="AM15" s="427">
        <v>80</v>
      </c>
      <c r="AN15" s="427">
        <v>80</v>
      </c>
      <c r="AO15" s="427">
        <v>80</v>
      </c>
      <c r="AP15" s="427">
        <v>79</v>
      </c>
      <c r="AQ15" s="427">
        <v>74</v>
      </c>
      <c r="AR15" s="427">
        <v>70</v>
      </c>
      <c r="AS15" s="427">
        <v>70</v>
      </c>
      <c r="AT15" s="427">
        <v>68</v>
      </c>
      <c r="AU15" s="427">
        <v>64</v>
      </c>
      <c r="AV15" s="427">
        <v>67</v>
      </c>
      <c r="AW15" s="427">
        <v>67</v>
      </c>
      <c r="AX15" s="427">
        <v>66</v>
      </c>
      <c r="AY15" s="427">
        <v>68</v>
      </c>
      <c r="AZ15" s="427">
        <v>69</v>
      </c>
      <c r="BA15" s="427">
        <v>69</v>
      </c>
      <c r="BB15" s="427">
        <v>69</v>
      </c>
      <c r="BC15" s="427">
        <v>69</v>
      </c>
      <c r="BD15" s="427">
        <v>70</v>
      </c>
      <c r="BE15" s="427">
        <v>71</v>
      </c>
      <c r="BF15" s="427">
        <v>71</v>
      </c>
      <c r="BG15" s="427">
        <v>69</v>
      </c>
      <c r="BH15" s="395" t="s">
        <v>1381</v>
      </c>
      <c r="BI15" s="395" t="s">
        <v>1381</v>
      </c>
      <c r="BJ15" s="395" t="s">
        <v>1381</v>
      </c>
      <c r="BK15" s="395" t="s">
        <v>1381</v>
      </c>
      <c r="BL15" s="395" t="s">
        <v>1381</v>
      </c>
      <c r="BM15" s="395" t="s">
        <v>1381</v>
      </c>
      <c r="BN15" s="395" t="s">
        <v>1381</v>
      </c>
      <c r="BO15" s="395" t="s">
        <v>1381</v>
      </c>
      <c r="BP15" s="395" t="s">
        <v>1381</v>
      </c>
      <c r="BQ15" s="395" t="s">
        <v>1381</v>
      </c>
      <c r="BR15" s="395" t="s">
        <v>1381</v>
      </c>
      <c r="BS15" s="395" t="s">
        <v>1381</v>
      </c>
      <c r="BT15" s="395" t="s">
        <v>1381</v>
      </c>
      <c r="BU15" s="395" t="s">
        <v>1381</v>
      </c>
      <c r="BV15" s="395" t="s">
        <v>1381</v>
      </c>
    </row>
    <row r="16" spans="1:74" ht="11.1" customHeight="1" x14ac:dyDescent="0.2">
      <c r="A16" s="290" t="s">
        <v>1276</v>
      </c>
      <c r="B16" s="606" t="s">
        <v>1113</v>
      </c>
      <c r="C16" s="427">
        <v>216</v>
      </c>
      <c r="D16" s="427">
        <v>197</v>
      </c>
      <c r="E16" s="427">
        <v>212</v>
      </c>
      <c r="F16" s="427">
        <v>124</v>
      </c>
      <c r="G16" s="427">
        <v>43</v>
      </c>
      <c r="H16" s="427">
        <v>24</v>
      </c>
      <c r="I16" s="427">
        <v>20</v>
      </c>
      <c r="J16" s="427">
        <v>18</v>
      </c>
      <c r="K16" s="427">
        <v>18</v>
      </c>
      <c r="L16" s="427">
        <v>27</v>
      </c>
      <c r="M16" s="427">
        <v>37</v>
      </c>
      <c r="N16" s="427">
        <v>41</v>
      </c>
      <c r="O16" s="427">
        <v>44</v>
      </c>
      <c r="P16" s="427">
        <v>39</v>
      </c>
      <c r="Q16" s="427">
        <v>47</v>
      </c>
      <c r="R16" s="427">
        <v>55</v>
      </c>
      <c r="S16" s="427">
        <v>54</v>
      </c>
      <c r="T16" s="427">
        <v>58</v>
      </c>
      <c r="U16" s="427">
        <v>59</v>
      </c>
      <c r="V16" s="427">
        <v>61</v>
      </c>
      <c r="W16" s="427">
        <v>63</v>
      </c>
      <c r="X16" s="427">
        <v>64</v>
      </c>
      <c r="Y16" s="427">
        <v>65</v>
      </c>
      <c r="Z16" s="427">
        <v>69</v>
      </c>
      <c r="AA16" s="427">
        <v>76</v>
      </c>
      <c r="AB16" s="427">
        <v>86</v>
      </c>
      <c r="AC16" s="427">
        <v>94</v>
      </c>
      <c r="AD16" s="427">
        <v>99</v>
      </c>
      <c r="AE16" s="427">
        <v>105</v>
      </c>
      <c r="AF16" s="427">
        <v>111</v>
      </c>
      <c r="AG16" s="427">
        <v>115</v>
      </c>
      <c r="AH16" s="427">
        <v>118</v>
      </c>
      <c r="AI16" s="427">
        <v>115</v>
      </c>
      <c r="AJ16" s="427">
        <v>115</v>
      </c>
      <c r="AK16" s="427">
        <v>115</v>
      </c>
      <c r="AL16" s="427">
        <v>116</v>
      </c>
      <c r="AM16" s="427">
        <v>118</v>
      </c>
      <c r="AN16" s="427">
        <v>119</v>
      </c>
      <c r="AO16" s="427">
        <v>119</v>
      </c>
      <c r="AP16" s="427">
        <v>112</v>
      </c>
      <c r="AQ16" s="427">
        <v>102</v>
      </c>
      <c r="AR16" s="427">
        <v>94</v>
      </c>
      <c r="AS16" s="427">
        <v>94</v>
      </c>
      <c r="AT16" s="427">
        <v>89</v>
      </c>
      <c r="AU16" s="427">
        <v>88</v>
      </c>
      <c r="AV16" s="427">
        <v>92</v>
      </c>
      <c r="AW16" s="427">
        <v>92</v>
      </c>
      <c r="AX16" s="427">
        <v>92</v>
      </c>
      <c r="AY16" s="427">
        <v>95</v>
      </c>
      <c r="AZ16" s="427">
        <v>94</v>
      </c>
      <c r="BA16" s="427">
        <v>98</v>
      </c>
      <c r="BB16" s="427">
        <v>101</v>
      </c>
      <c r="BC16" s="427">
        <v>95</v>
      </c>
      <c r="BD16" s="427">
        <v>95</v>
      </c>
      <c r="BE16" s="427">
        <v>94</v>
      </c>
      <c r="BF16" s="427">
        <v>94</v>
      </c>
      <c r="BG16" s="427">
        <v>94</v>
      </c>
      <c r="BH16" s="395" t="s">
        <v>1381</v>
      </c>
      <c r="BI16" s="395" t="s">
        <v>1381</v>
      </c>
      <c r="BJ16" s="395" t="s">
        <v>1381</v>
      </c>
      <c r="BK16" s="395" t="s">
        <v>1381</v>
      </c>
      <c r="BL16" s="395" t="s">
        <v>1381</v>
      </c>
      <c r="BM16" s="395" t="s">
        <v>1381</v>
      </c>
      <c r="BN16" s="395" t="s">
        <v>1381</v>
      </c>
      <c r="BO16" s="395" t="s">
        <v>1381</v>
      </c>
      <c r="BP16" s="395" t="s">
        <v>1381</v>
      </c>
      <c r="BQ16" s="395" t="s">
        <v>1381</v>
      </c>
      <c r="BR16" s="395" t="s">
        <v>1381</v>
      </c>
      <c r="BS16" s="395" t="s">
        <v>1381</v>
      </c>
      <c r="BT16" s="395" t="s">
        <v>1381</v>
      </c>
      <c r="BU16" s="395" t="s">
        <v>1381</v>
      </c>
      <c r="BV16" s="395" t="s">
        <v>1381</v>
      </c>
    </row>
    <row r="17" spans="1:74" ht="11.1" customHeight="1" x14ac:dyDescent="0.2">
      <c r="A17" s="290" t="s">
        <v>1277</v>
      </c>
      <c r="B17" s="606" t="s">
        <v>1115</v>
      </c>
      <c r="C17" s="427">
        <v>42</v>
      </c>
      <c r="D17" s="427">
        <v>34</v>
      </c>
      <c r="E17" s="427">
        <v>40</v>
      </c>
      <c r="F17" s="427">
        <v>35</v>
      </c>
      <c r="G17" s="427">
        <v>36</v>
      </c>
      <c r="H17" s="427">
        <v>30</v>
      </c>
      <c r="I17" s="427">
        <v>28</v>
      </c>
      <c r="J17" s="427">
        <v>33</v>
      </c>
      <c r="K17" s="427">
        <v>35</v>
      </c>
      <c r="L17" s="427">
        <v>36</v>
      </c>
      <c r="M17" s="427">
        <v>37</v>
      </c>
      <c r="N17" s="427">
        <v>39</v>
      </c>
      <c r="O17" s="427">
        <v>42</v>
      </c>
      <c r="P17" s="427">
        <v>43</v>
      </c>
      <c r="Q17" s="427">
        <v>46</v>
      </c>
      <c r="R17" s="427">
        <v>46</v>
      </c>
      <c r="S17" s="427">
        <v>47</v>
      </c>
      <c r="T17" s="427">
        <v>48</v>
      </c>
      <c r="U17" s="427">
        <v>49</v>
      </c>
      <c r="V17" s="427">
        <v>47</v>
      </c>
      <c r="W17" s="427">
        <v>49</v>
      </c>
      <c r="X17" s="427">
        <v>48</v>
      </c>
      <c r="Y17" s="427">
        <v>49</v>
      </c>
      <c r="Z17" s="427">
        <v>51</v>
      </c>
      <c r="AA17" s="427">
        <v>55</v>
      </c>
      <c r="AB17" s="427">
        <v>60</v>
      </c>
      <c r="AC17" s="427">
        <v>68</v>
      </c>
      <c r="AD17" s="427">
        <v>70</v>
      </c>
      <c r="AE17" s="427">
        <v>72</v>
      </c>
      <c r="AF17" s="427">
        <v>73</v>
      </c>
      <c r="AG17" s="427">
        <v>73</v>
      </c>
      <c r="AH17" s="427">
        <v>74</v>
      </c>
      <c r="AI17" s="427">
        <v>76</v>
      </c>
      <c r="AJ17" s="427">
        <v>75</v>
      </c>
      <c r="AK17" s="427">
        <v>74</v>
      </c>
      <c r="AL17" s="427">
        <v>74</v>
      </c>
      <c r="AM17" s="427">
        <v>73</v>
      </c>
      <c r="AN17" s="427">
        <v>74</v>
      </c>
      <c r="AO17" s="427">
        <v>74</v>
      </c>
      <c r="AP17" s="427">
        <v>71</v>
      </c>
      <c r="AQ17" s="427">
        <v>66</v>
      </c>
      <c r="AR17" s="427">
        <v>57</v>
      </c>
      <c r="AS17" s="427">
        <v>51</v>
      </c>
      <c r="AT17" s="427">
        <v>50</v>
      </c>
      <c r="AU17" s="427">
        <v>47</v>
      </c>
      <c r="AV17" s="427">
        <v>45</v>
      </c>
      <c r="AW17" s="427">
        <v>43</v>
      </c>
      <c r="AX17" s="427">
        <v>45</v>
      </c>
      <c r="AY17" s="427">
        <v>44</v>
      </c>
      <c r="AZ17" s="427">
        <v>42</v>
      </c>
      <c r="BA17" s="427">
        <v>38</v>
      </c>
      <c r="BB17" s="427">
        <v>34</v>
      </c>
      <c r="BC17" s="427">
        <v>34</v>
      </c>
      <c r="BD17" s="427">
        <v>35</v>
      </c>
      <c r="BE17" s="427">
        <v>35</v>
      </c>
      <c r="BF17" s="427">
        <v>33</v>
      </c>
      <c r="BG17" s="427">
        <v>31</v>
      </c>
      <c r="BH17" s="395" t="s">
        <v>1381</v>
      </c>
      <c r="BI17" s="395" t="s">
        <v>1381</v>
      </c>
      <c r="BJ17" s="395" t="s">
        <v>1381</v>
      </c>
      <c r="BK17" s="395" t="s">
        <v>1381</v>
      </c>
      <c r="BL17" s="395" t="s">
        <v>1381</v>
      </c>
      <c r="BM17" s="395" t="s">
        <v>1381</v>
      </c>
      <c r="BN17" s="395" t="s">
        <v>1381</v>
      </c>
      <c r="BO17" s="395" t="s">
        <v>1381</v>
      </c>
      <c r="BP17" s="395" t="s">
        <v>1381</v>
      </c>
      <c r="BQ17" s="395" t="s">
        <v>1381</v>
      </c>
      <c r="BR17" s="395" t="s">
        <v>1381</v>
      </c>
      <c r="BS17" s="395" t="s">
        <v>1381</v>
      </c>
      <c r="BT17" s="395" t="s">
        <v>1381</v>
      </c>
      <c r="BU17" s="395" t="s">
        <v>1381</v>
      </c>
      <c r="BV17" s="395" t="s">
        <v>1381</v>
      </c>
    </row>
    <row r="18" spans="1:74" ht="11.1" customHeight="1" x14ac:dyDescent="0.2">
      <c r="A18" s="290" t="s">
        <v>1278</v>
      </c>
      <c r="B18" s="606" t="s">
        <v>1117</v>
      </c>
      <c r="C18" s="427">
        <v>456</v>
      </c>
      <c r="D18" s="427">
        <v>472</v>
      </c>
      <c r="E18" s="427">
        <v>469</v>
      </c>
      <c r="F18" s="427">
        <v>337</v>
      </c>
      <c r="G18" s="427">
        <v>203</v>
      </c>
      <c r="H18" s="427">
        <v>154</v>
      </c>
      <c r="I18" s="427">
        <v>144</v>
      </c>
      <c r="J18" s="427">
        <v>144</v>
      </c>
      <c r="K18" s="427">
        <v>151</v>
      </c>
      <c r="L18" s="427">
        <v>164</v>
      </c>
      <c r="M18" s="427">
        <v>192</v>
      </c>
      <c r="N18" s="427">
        <v>210</v>
      </c>
      <c r="O18" s="427">
        <v>225</v>
      </c>
      <c r="P18" s="427">
        <v>249</v>
      </c>
      <c r="Q18" s="427">
        <v>265</v>
      </c>
      <c r="R18" s="427">
        <v>277</v>
      </c>
      <c r="S18" s="427">
        <v>286</v>
      </c>
      <c r="T18" s="427">
        <v>295</v>
      </c>
      <c r="U18" s="427">
        <v>301</v>
      </c>
      <c r="V18" s="427">
        <v>309</v>
      </c>
      <c r="W18" s="427">
        <v>324</v>
      </c>
      <c r="X18" s="427">
        <v>339</v>
      </c>
      <c r="Y18" s="427">
        <v>352</v>
      </c>
      <c r="Z18" s="427">
        <v>372</v>
      </c>
      <c r="AA18" s="427">
        <v>381</v>
      </c>
      <c r="AB18" s="427">
        <v>396</v>
      </c>
      <c r="AC18" s="427">
        <v>414</v>
      </c>
      <c r="AD18" s="427">
        <v>439</v>
      </c>
      <c r="AE18" s="427">
        <v>451</v>
      </c>
      <c r="AF18" s="427">
        <v>465</v>
      </c>
      <c r="AG18" s="427">
        <v>471</v>
      </c>
      <c r="AH18" s="427">
        <v>471</v>
      </c>
      <c r="AI18" s="427">
        <v>465</v>
      </c>
      <c r="AJ18" s="427">
        <v>469</v>
      </c>
      <c r="AK18" s="427">
        <v>473</v>
      </c>
      <c r="AL18" s="427">
        <v>474</v>
      </c>
      <c r="AM18" s="427">
        <v>480</v>
      </c>
      <c r="AN18" s="427">
        <v>480</v>
      </c>
      <c r="AO18" s="427">
        <v>476</v>
      </c>
      <c r="AP18" s="427">
        <v>483</v>
      </c>
      <c r="AQ18" s="427">
        <v>478</v>
      </c>
      <c r="AR18" s="427">
        <v>469</v>
      </c>
      <c r="AS18" s="427">
        <v>469</v>
      </c>
      <c r="AT18" s="427">
        <v>456</v>
      </c>
      <c r="AU18" s="427">
        <v>448</v>
      </c>
      <c r="AV18" s="427">
        <v>444</v>
      </c>
      <c r="AW18" s="427">
        <v>444</v>
      </c>
      <c r="AX18" s="427">
        <v>444</v>
      </c>
      <c r="AY18" s="427">
        <v>445</v>
      </c>
      <c r="AZ18" s="427">
        <v>454</v>
      </c>
      <c r="BA18" s="427">
        <v>456</v>
      </c>
      <c r="BB18" s="427">
        <v>461</v>
      </c>
      <c r="BC18" s="427">
        <v>456</v>
      </c>
      <c r="BD18" s="427">
        <v>451</v>
      </c>
      <c r="BE18" s="427">
        <v>447</v>
      </c>
      <c r="BF18" s="427">
        <v>447</v>
      </c>
      <c r="BG18" s="427">
        <v>451</v>
      </c>
      <c r="BH18" s="395" t="s">
        <v>1381</v>
      </c>
      <c r="BI18" s="395" t="s">
        <v>1381</v>
      </c>
      <c r="BJ18" s="395" t="s">
        <v>1381</v>
      </c>
      <c r="BK18" s="395" t="s">
        <v>1381</v>
      </c>
      <c r="BL18" s="395" t="s">
        <v>1381</v>
      </c>
      <c r="BM18" s="395" t="s">
        <v>1381</v>
      </c>
      <c r="BN18" s="395" t="s">
        <v>1381</v>
      </c>
      <c r="BO18" s="395" t="s">
        <v>1381</v>
      </c>
      <c r="BP18" s="395" t="s">
        <v>1381</v>
      </c>
      <c r="BQ18" s="395" t="s">
        <v>1381</v>
      </c>
      <c r="BR18" s="395" t="s">
        <v>1381</v>
      </c>
      <c r="BS18" s="395" t="s">
        <v>1381</v>
      </c>
      <c r="BT18" s="395" t="s">
        <v>1381</v>
      </c>
      <c r="BU18" s="395" t="s">
        <v>1381</v>
      </c>
      <c r="BV18" s="395" t="s">
        <v>1381</v>
      </c>
    </row>
    <row r="19" spans="1:74" ht="11.1" customHeight="1" x14ac:dyDescent="0.2">
      <c r="A19" s="290" t="s">
        <v>1279</v>
      </c>
      <c r="B19" s="606" t="s">
        <v>1272</v>
      </c>
      <c r="C19" s="427">
        <v>253</v>
      </c>
      <c r="D19" s="427">
        <v>237</v>
      </c>
      <c r="E19" s="427">
        <v>249</v>
      </c>
      <c r="F19" s="427">
        <v>140</v>
      </c>
      <c r="G19" s="427">
        <v>69</v>
      </c>
      <c r="H19" s="427">
        <v>57</v>
      </c>
      <c r="I19" s="427">
        <v>47</v>
      </c>
      <c r="J19" s="427">
        <v>46</v>
      </c>
      <c r="K19" s="427">
        <v>47</v>
      </c>
      <c r="L19" s="427">
        <v>55</v>
      </c>
      <c r="M19" s="427">
        <v>57</v>
      </c>
      <c r="N19" s="427">
        <v>67</v>
      </c>
      <c r="O19" s="427">
        <v>107</v>
      </c>
      <c r="P19" s="427">
        <v>99</v>
      </c>
      <c r="Q19" s="427">
        <v>105</v>
      </c>
      <c r="R19" s="427">
        <v>133</v>
      </c>
      <c r="S19" s="427">
        <v>140</v>
      </c>
      <c r="T19" s="427">
        <v>159</v>
      </c>
      <c r="U19" s="427">
        <v>185</v>
      </c>
      <c r="V19" s="427">
        <v>207</v>
      </c>
      <c r="W19" s="427">
        <v>213</v>
      </c>
      <c r="X19" s="427">
        <v>227</v>
      </c>
      <c r="Y19" s="427">
        <v>236</v>
      </c>
      <c r="Z19" s="427">
        <v>226</v>
      </c>
      <c r="AA19" s="427">
        <v>217</v>
      </c>
      <c r="AB19" s="427">
        <v>228</v>
      </c>
      <c r="AC19" s="427">
        <v>233</v>
      </c>
      <c r="AD19" s="427">
        <v>242</v>
      </c>
      <c r="AE19" s="427">
        <v>259</v>
      </c>
      <c r="AF19" s="427">
        <v>279</v>
      </c>
      <c r="AG19" s="427">
        <v>304</v>
      </c>
      <c r="AH19" s="427">
        <v>316</v>
      </c>
      <c r="AI19" s="427">
        <v>324</v>
      </c>
      <c r="AJ19" s="427">
        <v>330</v>
      </c>
      <c r="AK19" s="427">
        <v>337</v>
      </c>
      <c r="AL19" s="427">
        <v>332</v>
      </c>
      <c r="AM19" s="427">
        <v>296</v>
      </c>
      <c r="AN19" s="427">
        <v>266</v>
      </c>
      <c r="AO19" s="427">
        <v>266</v>
      </c>
      <c r="AP19" s="427">
        <v>267</v>
      </c>
      <c r="AQ19" s="427">
        <v>265</v>
      </c>
      <c r="AR19" s="427">
        <v>243</v>
      </c>
      <c r="AS19" s="427">
        <v>243</v>
      </c>
      <c r="AT19" s="427">
        <v>243</v>
      </c>
      <c r="AU19" s="427">
        <v>239</v>
      </c>
      <c r="AV19" s="427">
        <v>228</v>
      </c>
      <c r="AW19" s="427">
        <v>226</v>
      </c>
      <c r="AX19" s="427">
        <v>220</v>
      </c>
      <c r="AY19" s="427">
        <v>208</v>
      </c>
      <c r="AZ19" s="427">
        <v>206</v>
      </c>
      <c r="BA19" s="427">
        <v>199</v>
      </c>
      <c r="BB19" s="427">
        <v>195</v>
      </c>
      <c r="BC19" s="427">
        <v>188</v>
      </c>
      <c r="BD19" s="427">
        <v>179</v>
      </c>
      <c r="BE19" s="427">
        <v>182</v>
      </c>
      <c r="BF19" s="427">
        <v>193</v>
      </c>
      <c r="BG19" s="427">
        <v>191</v>
      </c>
      <c r="BH19" s="395" t="s">
        <v>1381</v>
      </c>
      <c r="BI19" s="395" t="s">
        <v>1381</v>
      </c>
      <c r="BJ19" s="395" t="s">
        <v>1381</v>
      </c>
      <c r="BK19" s="395" t="s">
        <v>1381</v>
      </c>
      <c r="BL19" s="395" t="s">
        <v>1381</v>
      </c>
      <c r="BM19" s="395" t="s">
        <v>1381</v>
      </c>
      <c r="BN19" s="395" t="s">
        <v>1381</v>
      </c>
      <c r="BO19" s="395" t="s">
        <v>1381</v>
      </c>
      <c r="BP19" s="395" t="s">
        <v>1381</v>
      </c>
      <c r="BQ19" s="395" t="s">
        <v>1381</v>
      </c>
      <c r="BR19" s="395" t="s">
        <v>1381</v>
      </c>
      <c r="BS19" s="395" t="s">
        <v>1381</v>
      </c>
      <c r="BT19" s="395" t="s">
        <v>1381</v>
      </c>
      <c r="BU19" s="395" t="s">
        <v>1381</v>
      </c>
      <c r="BV19" s="395" t="s">
        <v>1381</v>
      </c>
    </row>
    <row r="20" spans="1:74" ht="11.1" customHeight="1" x14ac:dyDescent="0.2">
      <c r="A20" s="290"/>
      <c r="B20" s="674"/>
      <c r="C20" s="427"/>
      <c r="D20" s="427"/>
      <c r="E20" s="427"/>
      <c r="F20" s="427"/>
      <c r="G20" s="427"/>
      <c r="H20" s="427"/>
      <c r="I20" s="427"/>
      <c r="J20" s="427"/>
      <c r="K20" s="427"/>
      <c r="L20" s="427"/>
      <c r="M20" s="427"/>
      <c r="N20" s="427"/>
      <c r="O20" s="427"/>
      <c r="P20" s="427"/>
      <c r="Q20" s="427"/>
      <c r="R20" s="427"/>
      <c r="S20" s="427"/>
      <c r="T20" s="427"/>
      <c r="U20" s="427"/>
      <c r="V20" s="427"/>
      <c r="W20" s="427"/>
      <c r="X20" s="427"/>
      <c r="Y20" s="427"/>
      <c r="Z20" s="427"/>
      <c r="AA20" s="427"/>
      <c r="AB20" s="427"/>
      <c r="AC20" s="427"/>
      <c r="AD20" s="427"/>
      <c r="AE20" s="427"/>
      <c r="AF20" s="427"/>
      <c r="AG20" s="427"/>
      <c r="AH20" s="427"/>
      <c r="AI20" s="427"/>
      <c r="AJ20" s="427"/>
      <c r="AK20" s="427"/>
      <c r="AL20" s="427"/>
      <c r="AM20" s="427"/>
      <c r="AN20" s="427"/>
      <c r="AO20" s="427"/>
      <c r="AP20" s="427"/>
      <c r="AQ20" s="427"/>
      <c r="AR20" s="427"/>
      <c r="AS20" s="427"/>
      <c r="AT20" s="427"/>
      <c r="AU20" s="427"/>
      <c r="AV20" s="427"/>
      <c r="AW20" s="427"/>
      <c r="AX20" s="427"/>
      <c r="AY20" s="427"/>
      <c r="AZ20" s="427"/>
      <c r="BA20" s="427"/>
      <c r="BB20" s="427"/>
      <c r="BC20" s="427"/>
      <c r="BD20" s="427"/>
      <c r="BE20" s="427"/>
      <c r="BF20" s="427"/>
      <c r="BG20" s="427"/>
      <c r="BH20" s="393"/>
      <c r="BI20" s="393"/>
      <c r="BJ20" s="393"/>
      <c r="BK20" s="393"/>
      <c r="BL20" s="393"/>
      <c r="BM20" s="393"/>
      <c r="BN20" s="393"/>
      <c r="BO20" s="393"/>
      <c r="BP20" s="393"/>
      <c r="BQ20" s="393"/>
      <c r="BR20" s="393"/>
      <c r="BS20" s="393"/>
      <c r="BT20" s="393"/>
      <c r="BU20" s="393"/>
      <c r="BV20" s="393"/>
    </row>
    <row r="21" spans="1:74" ht="11.1" customHeight="1" x14ac:dyDescent="0.2">
      <c r="A21" s="290"/>
      <c r="B21" s="37" t="s">
        <v>1280</v>
      </c>
      <c r="C21" s="427"/>
      <c r="D21" s="427"/>
      <c r="E21" s="427"/>
      <c r="F21" s="427"/>
      <c r="G21" s="427"/>
      <c r="H21" s="427"/>
      <c r="I21" s="427"/>
      <c r="J21" s="427"/>
      <c r="K21" s="427"/>
      <c r="L21" s="427"/>
      <c r="M21" s="427"/>
      <c r="N21" s="427"/>
      <c r="O21" s="427"/>
      <c r="P21" s="427"/>
      <c r="Q21" s="427"/>
      <c r="R21" s="427"/>
      <c r="S21" s="427"/>
      <c r="T21" s="427"/>
      <c r="U21" s="427"/>
      <c r="V21" s="427"/>
      <c r="W21" s="427"/>
      <c r="X21" s="427"/>
      <c r="Y21" s="427"/>
      <c r="Z21" s="427"/>
      <c r="AA21" s="427"/>
      <c r="AB21" s="427"/>
      <c r="AC21" s="427"/>
      <c r="AD21" s="427"/>
      <c r="AE21" s="427"/>
      <c r="AF21" s="427"/>
      <c r="AG21" s="427"/>
      <c r="AH21" s="427"/>
      <c r="AI21" s="427"/>
      <c r="AJ21" s="427"/>
      <c r="AK21" s="427"/>
      <c r="AL21" s="427"/>
      <c r="AM21" s="427"/>
      <c r="AN21" s="427"/>
      <c r="AO21" s="427"/>
      <c r="AP21" s="427"/>
      <c r="AQ21" s="427"/>
      <c r="AR21" s="427"/>
      <c r="AS21" s="427"/>
      <c r="AT21" s="427"/>
      <c r="AU21" s="427"/>
      <c r="AV21" s="427"/>
      <c r="AW21" s="427"/>
      <c r="AX21" s="427"/>
      <c r="AY21" s="427"/>
      <c r="AZ21" s="427"/>
      <c r="BA21" s="427"/>
      <c r="BB21" s="427"/>
      <c r="BC21" s="427"/>
      <c r="BD21" s="427"/>
      <c r="BE21" s="427"/>
      <c r="BF21" s="427"/>
      <c r="BG21" s="427"/>
      <c r="BH21" s="393"/>
      <c r="BI21" s="393"/>
      <c r="BJ21" s="393"/>
      <c r="BK21" s="393"/>
      <c r="BL21" s="393"/>
      <c r="BM21" s="393"/>
      <c r="BN21" s="393"/>
      <c r="BO21" s="393"/>
      <c r="BP21" s="393"/>
      <c r="BQ21" s="393"/>
      <c r="BR21" s="393"/>
      <c r="BS21" s="393"/>
      <c r="BT21" s="393"/>
      <c r="BU21" s="393"/>
      <c r="BV21" s="393"/>
    </row>
    <row r="22" spans="1:74" ht="11.1" customHeight="1" x14ac:dyDescent="0.2">
      <c r="A22" s="290" t="s">
        <v>1281</v>
      </c>
      <c r="B22" s="606" t="s">
        <v>1109</v>
      </c>
      <c r="C22" s="515">
        <v>1.7870999999999999</v>
      </c>
      <c r="D22" s="515">
        <v>1.5959000000000001</v>
      </c>
      <c r="E22" s="515">
        <v>1.9149</v>
      </c>
      <c r="F22" s="515">
        <v>1.9775</v>
      </c>
      <c r="G22" s="515">
        <v>1.7104999999999999</v>
      </c>
      <c r="H22" s="515">
        <v>1.726</v>
      </c>
      <c r="I22" s="515">
        <v>1.8372999999999999</v>
      </c>
      <c r="J22" s="515">
        <v>1.9032</v>
      </c>
      <c r="K22" s="515">
        <v>1.871</v>
      </c>
      <c r="L22" s="515">
        <v>1.8552999999999999</v>
      </c>
      <c r="M22" s="515">
        <v>1.8536999999999999</v>
      </c>
      <c r="N22" s="515">
        <v>1.875</v>
      </c>
      <c r="O22" s="515">
        <v>1.8529</v>
      </c>
      <c r="P22" s="515">
        <v>1.7718</v>
      </c>
      <c r="Q22" s="515">
        <v>1.7547999999999999</v>
      </c>
      <c r="R22" s="515">
        <v>1.7602</v>
      </c>
      <c r="S22" s="515">
        <v>1.8344</v>
      </c>
      <c r="T22" s="515">
        <v>1.8873</v>
      </c>
      <c r="U22" s="515">
        <v>1.8449</v>
      </c>
      <c r="V22" s="515">
        <v>1.7749999999999999</v>
      </c>
      <c r="W22" s="515">
        <v>1.8065</v>
      </c>
      <c r="X22" s="515">
        <v>1.8158000000000001</v>
      </c>
      <c r="Y22" s="515">
        <v>1.7975000000000001</v>
      </c>
      <c r="Z22" s="515">
        <v>1.8159000000000001</v>
      </c>
      <c r="AA22" s="515">
        <v>1.8246</v>
      </c>
      <c r="AB22" s="515">
        <v>1.871</v>
      </c>
      <c r="AC22" s="515">
        <v>1.8736999999999999</v>
      </c>
      <c r="AD22" s="515">
        <v>1.8648</v>
      </c>
      <c r="AE22" s="515">
        <v>1.8627</v>
      </c>
      <c r="AF22" s="515">
        <v>1.8627</v>
      </c>
      <c r="AG22" s="515">
        <v>1.9056999999999999</v>
      </c>
      <c r="AH22" s="515">
        <v>1.9048</v>
      </c>
      <c r="AI22" s="515">
        <v>1.8987000000000001</v>
      </c>
      <c r="AJ22" s="515">
        <v>1.8947000000000001</v>
      </c>
      <c r="AK22" s="515">
        <v>1.8755999999999999</v>
      </c>
      <c r="AL22" s="515">
        <v>1.8846000000000001</v>
      </c>
      <c r="AM22" s="515">
        <v>1.9037999999999999</v>
      </c>
      <c r="AN22" s="515">
        <v>1.9121999999999999</v>
      </c>
      <c r="AO22" s="515">
        <v>1.9094</v>
      </c>
      <c r="AP22" s="515">
        <v>1.8835</v>
      </c>
      <c r="AQ22" s="515">
        <v>1.92</v>
      </c>
      <c r="AR22" s="515">
        <v>1.8802000000000001</v>
      </c>
      <c r="AS22" s="515">
        <v>1.8947000000000001</v>
      </c>
      <c r="AT22" s="515">
        <v>1.9058999999999999</v>
      </c>
      <c r="AU22" s="515">
        <v>1.9</v>
      </c>
      <c r="AV22" s="515">
        <v>1.8974</v>
      </c>
      <c r="AW22" s="515">
        <v>1.8868</v>
      </c>
      <c r="AX22" s="515">
        <v>1.8966000000000001</v>
      </c>
      <c r="AY22" s="515">
        <v>1.8779999999999999</v>
      </c>
      <c r="AZ22" s="515">
        <v>1.8728</v>
      </c>
      <c r="BA22" s="515">
        <v>1.8836999999999999</v>
      </c>
      <c r="BB22" s="515">
        <v>1.8909</v>
      </c>
      <c r="BC22" s="515">
        <v>1.9231</v>
      </c>
      <c r="BD22" s="515">
        <v>1.9167000000000001</v>
      </c>
      <c r="BE22" s="515">
        <v>1.8904000000000001</v>
      </c>
      <c r="BF22" s="515">
        <v>1.9142999999999999</v>
      </c>
      <c r="BG22" s="515">
        <v>1.9394</v>
      </c>
      <c r="BH22" s="395" t="s">
        <v>1381</v>
      </c>
      <c r="BI22" s="395" t="s">
        <v>1381</v>
      </c>
      <c r="BJ22" s="395" t="s">
        <v>1381</v>
      </c>
      <c r="BK22" s="395" t="s">
        <v>1381</v>
      </c>
      <c r="BL22" s="395" t="s">
        <v>1381</v>
      </c>
      <c r="BM22" s="395" t="s">
        <v>1381</v>
      </c>
      <c r="BN22" s="395" t="s">
        <v>1381</v>
      </c>
      <c r="BO22" s="395" t="s">
        <v>1381</v>
      </c>
      <c r="BP22" s="395" t="s">
        <v>1381</v>
      </c>
      <c r="BQ22" s="395" t="s">
        <v>1381</v>
      </c>
      <c r="BR22" s="395" t="s">
        <v>1381</v>
      </c>
      <c r="BS22" s="395" t="s">
        <v>1381</v>
      </c>
      <c r="BT22" s="395" t="s">
        <v>1381</v>
      </c>
      <c r="BU22" s="395" t="s">
        <v>1381</v>
      </c>
      <c r="BV22" s="395" t="s">
        <v>1381</v>
      </c>
    </row>
    <row r="23" spans="1:74" ht="11.1" customHeight="1" x14ac:dyDescent="0.2">
      <c r="A23" s="290" t="s">
        <v>1282</v>
      </c>
      <c r="B23" s="606" t="s">
        <v>1111</v>
      </c>
      <c r="C23" s="515">
        <v>1.9037999999999999</v>
      </c>
      <c r="D23" s="515">
        <v>1.7736000000000001</v>
      </c>
      <c r="E23" s="515">
        <v>1.8431</v>
      </c>
      <c r="F23" s="515">
        <v>1.9034</v>
      </c>
      <c r="G23" s="515">
        <v>1.875</v>
      </c>
      <c r="H23" s="515">
        <v>1.6744000000000001</v>
      </c>
      <c r="I23" s="515">
        <v>1.7646999999999999</v>
      </c>
      <c r="J23" s="515">
        <v>1.8095000000000001</v>
      </c>
      <c r="K23" s="515">
        <v>1.8947000000000001</v>
      </c>
      <c r="L23" s="515">
        <v>1.6378999999999999</v>
      </c>
      <c r="M23" s="515">
        <v>1.7391000000000001</v>
      </c>
      <c r="N23" s="515">
        <v>1.8182</v>
      </c>
      <c r="O23" s="515">
        <v>1.8182</v>
      </c>
      <c r="P23" s="515">
        <v>1.4339999999999999</v>
      </c>
      <c r="Q23" s="515">
        <v>1.9231</v>
      </c>
      <c r="R23" s="515">
        <v>1.8492999999999999</v>
      </c>
      <c r="S23" s="515">
        <v>1.8412999999999999</v>
      </c>
      <c r="T23" s="515">
        <v>1.8788</v>
      </c>
      <c r="U23" s="515">
        <v>1.7582</v>
      </c>
      <c r="V23" s="515">
        <v>1.7930999999999999</v>
      </c>
      <c r="W23" s="515">
        <v>1.8261000000000001</v>
      </c>
      <c r="X23" s="515">
        <v>1.8533999999999999</v>
      </c>
      <c r="Y23" s="515">
        <v>1.899</v>
      </c>
      <c r="Z23" s="515">
        <v>1.9258999999999999</v>
      </c>
      <c r="AA23" s="515">
        <v>1.9630000000000001</v>
      </c>
      <c r="AB23" s="515">
        <v>1.9248000000000001</v>
      </c>
      <c r="AC23" s="515">
        <v>1.9852000000000001</v>
      </c>
      <c r="AD23" s="515">
        <v>1.6667000000000001</v>
      </c>
      <c r="AE23" s="515">
        <v>1.9867999999999999</v>
      </c>
      <c r="AF23" s="515">
        <v>1.9737</v>
      </c>
      <c r="AG23" s="515">
        <v>1.9737</v>
      </c>
      <c r="AH23" s="515">
        <v>1.9487000000000001</v>
      </c>
      <c r="AI23" s="515">
        <v>1.95</v>
      </c>
      <c r="AJ23" s="515">
        <v>1.9618</v>
      </c>
      <c r="AK23" s="515">
        <v>1.9505999999999999</v>
      </c>
      <c r="AL23" s="515">
        <v>1.9608000000000001</v>
      </c>
      <c r="AM23" s="515">
        <v>1.9512</v>
      </c>
      <c r="AN23" s="515">
        <v>1.9512</v>
      </c>
      <c r="AO23" s="515">
        <v>1.9512</v>
      </c>
      <c r="AP23" s="515">
        <v>1.9874000000000001</v>
      </c>
      <c r="AQ23" s="515">
        <v>1.9865999999999999</v>
      </c>
      <c r="AR23" s="515">
        <v>1.9774</v>
      </c>
      <c r="AS23" s="515">
        <v>2.0144000000000002</v>
      </c>
      <c r="AT23" s="515">
        <v>2</v>
      </c>
      <c r="AU23" s="515">
        <v>1.9753000000000001</v>
      </c>
      <c r="AV23" s="515">
        <v>2.0457999999999998</v>
      </c>
      <c r="AW23" s="515">
        <v>2.0615000000000001</v>
      </c>
      <c r="AX23" s="515">
        <v>2.0369999999999999</v>
      </c>
      <c r="AY23" s="515">
        <v>2.0299</v>
      </c>
      <c r="AZ23" s="515">
        <v>2.0293999999999999</v>
      </c>
      <c r="BA23" s="515">
        <v>2.0293999999999999</v>
      </c>
      <c r="BB23" s="515">
        <v>2.0293999999999999</v>
      </c>
      <c r="BC23" s="515">
        <v>2.0293999999999999</v>
      </c>
      <c r="BD23" s="515">
        <v>2.0289999999999999</v>
      </c>
      <c r="BE23" s="515">
        <v>2.0142000000000002</v>
      </c>
      <c r="BF23" s="515">
        <v>2.0169999999999999</v>
      </c>
      <c r="BG23" s="515">
        <v>2.0293999999999999</v>
      </c>
      <c r="BH23" s="395" t="s">
        <v>1381</v>
      </c>
      <c r="BI23" s="395" t="s">
        <v>1381</v>
      </c>
      <c r="BJ23" s="395" t="s">
        <v>1381</v>
      </c>
      <c r="BK23" s="395" t="s">
        <v>1381</v>
      </c>
      <c r="BL23" s="395" t="s">
        <v>1381</v>
      </c>
      <c r="BM23" s="395" t="s">
        <v>1381</v>
      </c>
      <c r="BN23" s="395" t="s">
        <v>1381</v>
      </c>
      <c r="BO23" s="395" t="s">
        <v>1381</v>
      </c>
      <c r="BP23" s="395" t="s">
        <v>1381</v>
      </c>
      <c r="BQ23" s="395" t="s">
        <v>1381</v>
      </c>
      <c r="BR23" s="395" t="s">
        <v>1381</v>
      </c>
      <c r="BS23" s="395" t="s">
        <v>1381</v>
      </c>
      <c r="BT23" s="395" t="s">
        <v>1381</v>
      </c>
      <c r="BU23" s="395" t="s">
        <v>1381</v>
      </c>
      <c r="BV23" s="395" t="s">
        <v>1381</v>
      </c>
    </row>
    <row r="24" spans="1:74" ht="11.1" customHeight="1" x14ac:dyDescent="0.2">
      <c r="A24" s="290" t="s">
        <v>1283</v>
      </c>
      <c r="B24" s="606" t="s">
        <v>1113</v>
      </c>
      <c r="C24" s="515">
        <v>2.7551000000000001</v>
      </c>
      <c r="D24" s="515">
        <v>2.4396</v>
      </c>
      <c r="E24" s="515">
        <v>2.7711999999999999</v>
      </c>
      <c r="F24" s="515">
        <v>2.4676999999999998</v>
      </c>
      <c r="G24" s="515">
        <v>1.5357000000000001</v>
      </c>
      <c r="H24" s="515">
        <v>1.6</v>
      </c>
      <c r="I24" s="515">
        <v>1.6393</v>
      </c>
      <c r="J24" s="515">
        <v>1.8</v>
      </c>
      <c r="K24" s="515">
        <v>1.8</v>
      </c>
      <c r="L24" s="515">
        <v>1.5168999999999999</v>
      </c>
      <c r="M24" s="515">
        <v>1.4948999999999999</v>
      </c>
      <c r="N24" s="515">
        <v>1.4513</v>
      </c>
      <c r="O24" s="515">
        <v>1.4864999999999999</v>
      </c>
      <c r="P24" s="515">
        <v>1.2786999999999999</v>
      </c>
      <c r="Q24" s="515">
        <v>1.4921</v>
      </c>
      <c r="R24" s="515">
        <v>1.5625</v>
      </c>
      <c r="S24" s="515">
        <v>1.5319</v>
      </c>
      <c r="T24" s="515">
        <v>1.6111</v>
      </c>
      <c r="U24" s="515">
        <v>1.6389</v>
      </c>
      <c r="V24" s="515">
        <v>1.6052999999999999</v>
      </c>
      <c r="W24" s="515">
        <v>1.6578999999999999</v>
      </c>
      <c r="X24" s="515">
        <v>1.5842000000000001</v>
      </c>
      <c r="Y24" s="515">
        <v>1.4773000000000001</v>
      </c>
      <c r="Z24" s="515">
        <v>1.4743999999999999</v>
      </c>
      <c r="AA24" s="515">
        <v>1.4975000000000001</v>
      </c>
      <c r="AB24" s="515">
        <v>1.5154000000000001</v>
      </c>
      <c r="AC24" s="515">
        <v>1.5347</v>
      </c>
      <c r="AD24" s="515">
        <v>1.5091000000000001</v>
      </c>
      <c r="AE24" s="515">
        <v>1.5107999999999999</v>
      </c>
      <c r="AF24" s="515">
        <v>1.5154000000000001</v>
      </c>
      <c r="AG24" s="515">
        <v>1.5251999999999999</v>
      </c>
      <c r="AH24" s="515">
        <v>1.5226</v>
      </c>
      <c r="AI24" s="515">
        <v>1.5132000000000001</v>
      </c>
      <c r="AJ24" s="515">
        <v>1.5182</v>
      </c>
      <c r="AK24" s="515">
        <v>1.5182</v>
      </c>
      <c r="AL24" s="515">
        <v>1.5223</v>
      </c>
      <c r="AM24" s="515">
        <v>1.5127999999999999</v>
      </c>
      <c r="AN24" s="515">
        <v>1.5207999999999999</v>
      </c>
      <c r="AO24" s="515">
        <v>1.5375000000000001</v>
      </c>
      <c r="AP24" s="515">
        <v>1.5289999999999999</v>
      </c>
      <c r="AQ24" s="515">
        <v>1.5512999999999999</v>
      </c>
      <c r="AR24" s="515">
        <v>1.5511999999999999</v>
      </c>
      <c r="AS24" s="515">
        <v>1.6136999999999999</v>
      </c>
      <c r="AT24" s="515">
        <v>1.6255999999999999</v>
      </c>
      <c r="AU24" s="515">
        <v>1.6540999999999999</v>
      </c>
      <c r="AV24" s="515">
        <v>1.6652</v>
      </c>
      <c r="AW24" s="515">
        <v>1.6727000000000001</v>
      </c>
      <c r="AX24" s="515">
        <v>1.6667000000000001</v>
      </c>
      <c r="AY24" s="515">
        <v>1.6667000000000001</v>
      </c>
      <c r="AZ24" s="515">
        <v>1.6711</v>
      </c>
      <c r="BA24" s="515">
        <v>1.6838</v>
      </c>
      <c r="BB24" s="515">
        <v>1.7045999999999999</v>
      </c>
      <c r="BC24" s="515">
        <v>1.7210000000000001</v>
      </c>
      <c r="BD24" s="515">
        <v>1.7674000000000001</v>
      </c>
      <c r="BE24" s="515">
        <v>1.8077000000000001</v>
      </c>
      <c r="BF24" s="515">
        <v>1.8008</v>
      </c>
      <c r="BG24" s="515">
        <v>1.8164</v>
      </c>
      <c r="BH24" s="395" t="s">
        <v>1381</v>
      </c>
      <c r="BI24" s="395" t="s">
        <v>1381</v>
      </c>
      <c r="BJ24" s="395" t="s">
        <v>1381</v>
      </c>
      <c r="BK24" s="395" t="s">
        <v>1381</v>
      </c>
      <c r="BL24" s="395" t="s">
        <v>1381</v>
      </c>
      <c r="BM24" s="395" t="s">
        <v>1381</v>
      </c>
      <c r="BN24" s="395" t="s">
        <v>1381</v>
      </c>
      <c r="BO24" s="395" t="s">
        <v>1381</v>
      </c>
      <c r="BP24" s="395" t="s">
        <v>1381</v>
      </c>
      <c r="BQ24" s="395" t="s">
        <v>1381</v>
      </c>
      <c r="BR24" s="395" t="s">
        <v>1381</v>
      </c>
      <c r="BS24" s="395" t="s">
        <v>1381</v>
      </c>
      <c r="BT24" s="395" t="s">
        <v>1381</v>
      </c>
      <c r="BU24" s="395" t="s">
        <v>1381</v>
      </c>
      <c r="BV24" s="395" t="s">
        <v>1381</v>
      </c>
    </row>
    <row r="25" spans="1:74" ht="11.1" customHeight="1" x14ac:dyDescent="0.2">
      <c r="A25" s="290" t="s">
        <v>1284</v>
      </c>
      <c r="B25" s="606" t="s">
        <v>1115</v>
      </c>
      <c r="C25" s="515">
        <v>0.92510000000000003</v>
      </c>
      <c r="D25" s="515">
        <v>0.81440000000000001</v>
      </c>
      <c r="E25" s="515">
        <v>0.94669999999999999</v>
      </c>
      <c r="F25" s="515">
        <v>0.95889999999999997</v>
      </c>
      <c r="G25" s="515">
        <v>1.125</v>
      </c>
      <c r="H25" s="515">
        <v>0.9375</v>
      </c>
      <c r="I25" s="515">
        <v>0.86419999999999997</v>
      </c>
      <c r="J25" s="515">
        <v>1.0076000000000001</v>
      </c>
      <c r="K25" s="515">
        <v>0.97899999999999998</v>
      </c>
      <c r="L25" s="515">
        <v>0.98360000000000003</v>
      </c>
      <c r="M25" s="515">
        <v>0.94269999999999998</v>
      </c>
      <c r="N25" s="515">
        <v>0.93410000000000004</v>
      </c>
      <c r="O25" s="515">
        <v>0.93330000000000002</v>
      </c>
      <c r="P25" s="515">
        <v>0.91010000000000002</v>
      </c>
      <c r="Q25" s="515">
        <v>0.97350000000000003</v>
      </c>
      <c r="R25" s="515">
        <v>0.9829</v>
      </c>
      <c r="S25" s="515">
        <v>0.93530000000000002</v>
      </c>
      <c r="T25" s="515">
        <v>0.92749999999999999</v>
      </c>
      <c r="U25" s="515">
        <v>0.95699999999999996</v>
      </c>
      <c r="V25" s="515">
        <v>1</v>
      </c>
      <c r="W25" s="515">
        <v>0.9899</v>
      </c>
      <c r="X25" s="515">
        <v>0.99170000000000003</v>
      </c>
      <c r="Y25" s="515">
        <v>1</v>
      </c>
      <c r="Z25" s="515">
        <v>1.0079</v>
      </c>
      <c r="AA25" s="515">
        <v>0.98209999999999997</v>
      </c>
      <c r="AB25" s="515">
        <v>1.0042</v>
      </c>
      <c r="AC25" s="515">
        <v>1</v>
      </c>
      <c r="AD25" s="515">
        <v>1.0057</v>
      </c>
      <c r="AE25" s="515">
        <v>1.0177</v>
      </c>
      <c r="AF25" s="515">
        <v>1.0209999999999999</v>
      </c>
      <c r="AG25" s="515">
        <v>1.0111000000000001</v>
      </c>
      <c r="AH25" s="515">
        <v>1.0102</v>
      </c>
      <c r="AI25" s="515">
        <v>1.0133000000000001</v>
      </c>
      <c r="AJ25" s="515">
        <v>1.0135000000000001</v>
      </c>
      <c r="AK25" s="515">
        <v>1.0206999999999999</v>
      </c>
      <c r="AL25" s="515">
        <v>1.0108999999999999</v>
      </c>
      <c r="AM25" s="515">
        <v>1.0174000000000001</v>
      </c>
      <c r="AN25" s="515">
        <v>1.0206999999999999</v>
      </c>
      <c r="AO25" s="515">
        <v>1.0221</v>
      </c>
      <c r="AP25" s="515">
        <v>1.0106999999999999</v>
      </c>
      <c r="AQ25" s="515">
        <v>1.0271999999999999</v>
      </c>
      <c r="AR25" s="515">
        <v>1.0251999999999999</v>
      </c>
      <c r="AS25" s="515">
        <v>1.0048999999999999</v>
      </c>
      <c r="AT25" s="515">
        <v>1</v>
      </c>
      <c r="AU25" s="515">
        <v>0.99580000000000002</v>
      </c>
      <c r="AV25" s="515">
        <v>0.99450000000000005</v>
      </c>
      <c r="AW25" s="515">
        <v>0.97729999999999995</v>
      </c>
      <c r="AX25" s="515">
        <v>0.94540000000000002</v>
      </c>
      <c r="AY25" s="515">
        <v>0.95650000000000002</v>
      </c>
      <c r="AZ25" s="515">
        <v>0.94379999999999997</v>
      </c>
      <c r="BA25" s="515">
        <v>0.95960000000000001</v>
      </c>
      <c r="BB25" s="515">
        <v>0.97140000000000004</v>
      </c>
      <c r="BC25" s="515">
        <v>0.94440000000000002</v>
      </c>
      <c r="BD25" s="515">
        <v>0.95240000000000002</v>
      </c>
      <c r="BE25" s="515">
        <v>0.95889999999999997</v>
      </c>
      <c r="BF25" s="515">
        <v>0.97060000000000002</v>
      </c>
      <c r="BG25" s="515">
        <v>0.93940000000000001</v>
      </c>
      <c r="BH25" s="395" t="s">
        <v>1381</v>
      </c>
      <c r="BI25" s="395" t="s">
        <v>1381</v>
      </c>
      <c r="BJ25" s="395" t="s">
        <v>1381</v>
      </c>
      <c r="BK25" s="395" t="s">
        <v>1381</v>
      </c>
      <c r="BL25" s="395" t="s">
        <v>1381</v>
      </c>
      <c r="BM25" s="395" t="s">
        <v>1381</v>
      </c>
      <c r="BN25" s="395" t="s">
        <v>1381</v>
      </c>
      <c r="BO25" s="395" t="s">
        <v>1381</v>
      </c>
      <c r="BP25" s="395" t="s">
        <v>1381</v>
      </c>
      <c r="BQ25" s="395" t="s">
        <v>1381</v>
      </c>
      <c r="BR25" s="395" t="s">
        <v>1381</v>
      </c>
      <c r="BS25" s="395" t="s">
        <v>1381</v>
      </c>
      <c r="BT25" s="395" t="s">
        <v>1381</v>
      </c>
      <c r="BU25" s="395" t="s">
        <v>1381</v>
      </c>
      <c r="BV25" s="395" t="s">
        <v>1381</v>
      </c>
    </row>
    <row r="26" spans="1:74" s="591" customFormat="1" ht="11.1" customHeight="1" x14ac:dyDescent="0.2">
      <c r="A26" s="290" t="s">
        <v>1285</v>
      </c>
      <c r="B26" s="606" t="s">
        <v>1117</v>
      </c>
      <c r="C26" s="515">
        <v>1.1355</v>
      </c>
      <c r="D26" s="515">
        <v>1.159</v>
      </c>
      <c r="E26" s="515">
        <v>1.1587000000000001</v>
      </c>
      <c r="F26" s="515">
        <v>1.1271</v>
      </c>
      <c r="G26" s="515">
        <v>1.1253</v>
      </c>
      <c r="H26" s="515">
        <v>1.1386000000000001</v>
      </c>
      <c r="I26" s="515">
        <v>1.1519999999999999</v>
      </c>
      <c r="J26" s="515">
        <v>1.1731</v>
      </c>
      <c r="K26" s="515">
        <v>1.2153</v>
      </c>
      <c r="L26" s="515">
        <v>1.2349000000000001</v>
      </c>
      <c r="M26" s="515">
        <v>1.2426999999999999</v>
      </c>
      <c r="N26" s="515">
        <v>1.2371000000000001</v>
      </c>
      <c r="O26" s="515">
        <v>1.2189000000000001</v>
      </c>
      <c r="P26" s="515">
        <v>1.2251000000000001</v>
      </c>
      <c r="Q26" s="515">
        <v>1.2325999999999999</v>
      </c>
      <c r="R26" s="515">
        <v>1.2311000000000001</v>
      </c>
      <c r="S26" s="515">
        <v>1.2381</v>
      </c>
      <c r="T26" s="515">
        <v>1.254</v>
      </c>
      <c r="U26" s="515">
        <v>1.2573000000000001</v>
      </c>
      <c r="V26" s="515">
        <v>1.2547999999999999</v>
      </c>
      <c r="W26" s="515">
        <v>1.2668999999999999</v>
      </c>
      <c r="X26" s="515">
        <v>1.2754000000000001</v>
      </c>
      <c r="Y26" s="515">
        <v>1.2906</v>
      </c>
      <c r="Z26" s="515">
        <v>1.2944</v>
      </c>
      <c r="AA26" s="515">
        <v>1.3048</v>
      </c>
      <c r="AB26" s="515">
        <v>1.3123</v>
      </c>
      <c r="AC26" s="515">
        <v>1.3216000000000001</v>
      </c>
      <c r="AD26" s="515">
        <v>1.3319000000000001</v>
      </c>
      <c r="AE26" s="515">
        <v>1.3392999999999999</v>
      </c>
      <c r="AF26" s="515">
        <v>1.3516999999999999</v>
      </c>
      <c r="AG26" s="515">
        <v>1.3503000000000001</v>
      </c>
      <c r="AH26" s="515">
        <v>1.3603000000000001</v>
      </c>
      <c r="AI26" s="515">
        <v>1.3573</v>
      </c>
      <c r="AJ26" s="515">
        <v>1.3565</v>
      </c>
      <c r="AK26" s="515">
        <v>1.3552999999999999</v>
      </c>
      <c r="AL26" s="515">
        <v>1.3543000000000001</v>
      </c>
      <c r="AM26" s="515">
        <v>1.3540000000000001</v>
      </c>
      <c r="AN26" s="515">
        <v>1.3607</v>
      </c>
      <c r="AO26" s="515">
        <v>1.3623000000000001</v>
      </c>
      <c r="AP26" s="515">
        <v>1.3586</v>
      </c>
      <c r="AQ26" s="515">
        <v>1.3686</v>
      </c>
      <c r="AR26" s="515">
        <v>1.373</v>
      </c>
      <c r="AS26" s="515">
        <v>1.4020999999999999</v>
      </c>
      <c r="AT26" s="515">
        <v>1.4063000000000001</v>
      </c>
      <c r="AU26" s="515">
        <v>1.4088000000000001</v>
      </c>
      <c r="AV26" s="515">
        <v>1.4265000000000001</v>
      </c>
      <c r="AW26" s="515">
        <v>1.43</v>
      </c>
      <c r="AX26" s="515">
        <v>1.4295</v>
      </c>
      <c r="AY26" s="515">
        <v>1.4390000000000001</v>
      </c>
      <c r="AZ26" s="515">
        <v>1.4528000000000001</v>
      </c>
      <c r="BA26" s="515">
        <v>1.4476</v>
      </c>
      <c r="BB26" s="515">
        <v>1.4542999999999999</v>
      </c>
      <c r="BC26" s="515">
        <v>1.4578</v>
      </c>
      <c r="BD26" s="515">
        <v>1.4642999999999999</v>
      </c>
      <c r="BE26" s="515">
        <v>1.4668000000000001</v>
      </c>
      <c r="BF26" s="515">
        <v>1.4694</v>
      </c>
      <c r="BG26" s="515">
        <v>1.4726999999999999</v>
      </c>
      <c r="BH26" s="395" t="s">
        <v>1381</v>
      </c>
      <c r="BI26" s="395" t="s">
        <v>1381</v>
      </c>
      <c r="BJ26" s="395" t="s">
        <v>1381</v>
      </c>
      <c r="BK26" s="395" t="s">
        <v>1381</v>
      </c>
      <c r="BL26" s="395" t="s">
        <v>1381</v>
      </c>
      <c r="BM26" s="395" t="s">
        <v>1381</v>
      </c>
      <c r="BN26" s="395" t="s">
        <v>1381</v>
      </c>
      <c r="BO26" s="395" t="s">
        <v>1381</v>
      </c>
      <c r="BP26" s="395" t="s">
        <v>1381</v>
      </c>
      <c r="BQ26" s="395" t="s">
        <v>1381</v>
      </c>
      <c r="BR26" s="395" t="s">
        <v>1381</v>
      </c>
      <c r="BS26" s="395" t="s">
        <v>1381</v>
      </c>
      <c r="BT26" s="395" t="s">
        <v>1381</v>
      </c>
      <c r="BU26" s="395" t="s">
        <v>1381</v>
      </c>
      <c r="BV26" s="395" t="s">
        <v>1381</v>
      </c>
    </row>
    <row r="27" spans="1:74" ht="11.1" customHeight="1" x14ac:dyDescent="0.2">
      <c r="A27" s="290" t="s">
        <v>1286</v>
      </c>
      <c r="B27" s="606" t="s">
        <v>1272</v>
      </c>
      <c r="C27" s="515">
        <v>1.8928</v>
      </c>
      <c r="D27" s="515">
        <v>1.8847</v>
      </c>
      <c r="E27" s="515">
        <v>2.0924</v>
      </c>
      <c r="F27" s="515">
        <v>1.8421000000000001</v>
      </c>
      <c r="G27" s="515">
        <v>1.9381999999999999</v>
      </c>
      <c r="H27" s="515">
        <v>1.9159999999999999</v>
      </c>
      <c r="I27" s="515">
        <v>1.6263000000000001</v>
      </c>
      <c r="J27" s="515">
        <v>1.7037</v>
      </c>
      <c r="K27" s="515">
        <v>1.6937</v>
      </c>
      <c r="L27" s="515">
        <v>1.6975</v>
      </c>
      <c r="M27" s="515">
        <v>1.7538</v>
      </c>
      <c r="N27" s="515">
        <v>1.8355999999999999</v>
      </c>
      <c r="O27" s="515">
        <v>2.4769000000000001</v>
      </c>
      <c r="P27" s="515">
        <v>2.2122999999999999</v>
      </c>
      <c r="Q27" s="515">
        <v>2.246</v>
      </c>
      <c r="R27" s="515">
        <v>2.2465999999999999</v>
      </c>
      <c r="S27" s="515">
        <v>2.2222</v>
      </c>
      <c r="T27" s="515">
        <v>2.2553000000000001</v>
      </c>
      <c r="U27" s="515">
        <v>2.3241000000000001</v>
      </c>
      <c r="V27" s="515">
        <v>2.3456000000000001</v>
      </c>
      <c r="W27" s="515">
        <v>2.2719999999999998</v>
      </c>
      <c r="X27" s="515">
        <v>2.1996000000000002</v>
      </c>
      <c r="Y27" s="515">
        <v>2.2056</v>
      </c>
      <c r="Z27" s="515">
        <v>2.1280999999999999</v>
      </c>
      <c r="AA27" s="515">
        <v>2</v>
      </c>
      <c r="AB27" s="515">
        <v>2</v>
      </c>
      <c r="AC27" s="515">
        <v>2.0305</v>
      </c>
      <c r="AD27" s="515">
        <v>2.0234000000000001</v>
      </c>
      <c r="AE27" s="515">
        <v>2.0038999999999998</v>
      </c>
      <c r="AF27" s="515">
        <v>2.0590000000000002</v>
      </c>
      <c r="AG27" s="515">
        <v>2.0708000000000002</v>
      </c>
      <c r="AH27" s="515">
        <v>2.0687000000000002</v>
      </c>
      <c r="AI27" s="515">
        <v>2.0903</v>
      </c>
      <c r="AJ27" s="515">
        <v>2.1154000000000002</v>
      </c>
      <c r="AK27" s="515">
        <v>2.0996999999999999</v>
      </c>
      <c r="AL27" s="515">
        <v>2.0697999999999999</v>
      </c>
      <c r="AM27" s="515">
        <v>1.9799</v>
      </c>
      <c r="AN27" s="515">
        <v>1.9345000000000001</v>
      </c>
      <c r="AO27" s="515">
        <v>1.9530000000000001</v>
      </c>
      <c r="AP27" s="515">
        <v>2.0038</v>
      </c>
      <c r="AQ27" s="515">
        <v>2.0306999999999999</v>
      </c>
      <c r="AR27" s="515">
        <v>2.0876000000000001</v>
      </c>
      <c r="AS27" s="515">
        <v>2.1223000000000001</v>
      </c>
      <c r="AT27" s="515">
        <v>2.1941000000000002</v>
      </c>
      <c r="AU27" s="515">
        <v>2.1608999999999998</v>
      </c>
      <c r="AV27" s="515">
        <v>2.1358000000000001</v>
      </c>
      <c r="AW27" s="515">
        <v>2.1023000000000001</v>
      </c>
      <c r="AX27" s="515">
        <v>2.0295000000000001</v>
      </c>
      <c r="AY27" s="515">
        <v>1.9669000000000001</v>
      </c>
      <c r="AZ27" s="515">
        <v>1.9855</v>
      </c>
      <c r="BA27" s="515">
        <v>1.9510000000000001</v>
      </c>
      <c r="BB27" s="515">
        <v>1.9549000000000001</v>
      </c>
      <c r="BC27" s="515">
        <v>1.9301999999999999</v>
      </c>
      <c r="BD27" s="515">
        <v>1.9670000000000001</v>
      </c>
      <c r="BE27" s="515">
        <v>1.9891000000000001</v>
      </c>
      <c r="BF27" s="515">
        <v>1.9775</v>
      </c>
      <c r="BG27" s="515">
        <v>1.91</v>
      </c>
      <c r="BH27" s="395" t="s">
        <v>1381</v>
      </c>
      <c r="BI27" s="395" t="s">
        <v>1381</v>
      </c>
      <c r="BJ27" s="395" t="s">
        <v>1381</v>
      </c>
      <c r="BK27" s="395" t="s">
        <v>1381</v>
      </c>
      <c r="BL27" s="395" t="s">
        <v>1381</v>
      </c>
      <c r="BM27" s="395" t="s">
        <v>1381</v>
      </c>
      <c r="BN27" s="395" t="s">
        <v>1381</v>
      </c>
      <c r="BO27" s="395" t="s">
        <v>1381</v>
      </c>
      <c r="BP27" s="395" t="s">
        <v>1381</v>
      </c>
      <c r="BQ27" s="395" t="s">
        <v>1381</v>
      </c>
      <c r="BR27" s="395" t="s">
        <v>1381</v>
      </c>
      <c r="BS27" s="395" t="s">
        <v>1381</v>
      </c>
      <c r="BT27" s="395" t="s">
        <v>1381</v>
      </c>
      <c r="BU27" s="395" t="s">
        <v>1381</v>
      </c>
      <c r="BV27" s="395" t="s">
        <v>1381</v>
      </c>
    </row>
    <row r="28" spans="1:74" ht="11.1" customHeight="1" x14ac:dyDescent="0.2">
      <c r="A28" s="290"/>
      <c r="B28" s="294"/>
      <c r="C28" s="681"/>
      <c r="D28" s="681"/>
      <c r="E28" s="681"/>
      <c r="F28" s="681"/>
      <c r="G28" s="681"/>
      <c r="H28" s="681"/>
      <c r="I28" s="681"/>
      <c r="J28" s="681"/>
      <c r="K28" s="681"/>
      <c r="L28" s="681"/>
      <c r="M28" s="681"/>
      <c r="N28" s="681"/>
      <c r="O28" s="681"/>
      <c r="P28" s="681"/>
      <c r="Q28" s="681"/>
      <c r="R28" s="681"/>
      <c r="S28" s="681"/>
      <c r="T28" s="681"/>
      <c r="U28" s="681"/>
      <c r="V28" s="681"/>
      <c r="W28" s="681"/>
      <c r="X28" s="681"/>
      <c r="Y28" s="681"/>
      <c r="Z28" s="681"/>
      <c r="AA28" s="681"/>
      <c r="AB28" s="681"/>
      <c r="AC28" s="681"/>
      <c r="AD28" s="681"/>
      <c r="AE28" s="681"/>
      <c r="AF28" s="681"/>
      <c r="AG28" s="681"/>
      <c r="AH28" s="681"/>
      <c r="AI28" s="681"/>
      <c r="AJ28" s="681"/>
      <c r="AK28" s="681"/>
      <c r="AL28" s="681"/>
      <c r="AM28" s="681"/>
      <c r="AN28" s="681"/>
      <c r="AO28" s="681"/>
      <c r="AP28" s="681"/>
      <c r="AQ28" s="681"/>
      <c r="AR28" s="681"/>
      <c r="AS28" s="681"/>
      <c r="AT28" s="681"/>
      <c r="AU28" s="681"/>
      <c r="AV28" s="681"/>
      <c r="AW28" s="681"/>
      <c r="AX28" s="681"/>
      <c r="AY28" s="681"/>
      <c r="AZ28" s="681"/>
      <c r="BA28" s="681"/>
      <c r="BB28" s="681"/>
      <c r="BC28" s="681"/>
      <c r="BD28" s="681"/>
      <c r="BE28" s="681"/>
      <c r="BF28" s="681"/>
      <c r="BG28" s="681"/>
      <c r="BH28" s="393"/>
      <c r="BI28" s="393"/>
      <c r="BJ28" s="393"/>
      <c r="BK28" s="393"/>
      <c r="BL28" s="393"/>
      <c r="BM28" s="393"/>
      <c r="BN28" s="393"/>
      <c r="BO28" s="393"/>
      <c r="BP28" s="393"/>
      <c r="BQ28" s="393"/>
      <c r="BR28" s="393"/>
      <c r="BS28" s="393"/>
      <c r="BT28" s="393"/>
      <c r="BU28" s="393"/>
      <c r="BV28" s="393"/>
    </row>
    <row r="29" spans="1:74" ht="11.1" customHeight="1" x14ac:dyDescent="0.2">
      <c r="A29" s="655"/>
      <c r="B29" s="37" t="s">
        <v>1287</v>
      </c>
      <c r="C29" s="682"/>
      <c r="D29" s="682"/>
      <c r="E29" s="682"/>
      <c r="F29" s="682"/>
      <c r="G29" s="682"/>
      <c r="H29" s="682"/>
      <c r="I29" s="682"/>
      <c r="J29" s="682"/>
      <c r="K29" s="682"/>
      <c r="L29" s="682"/>
      <c r="M29" s="682"/>
      <c r="N29" s="682"/>
      <c r="O29" s="682"/>
      <c r="P29" s="682"/>
      <c r="Q29" s="682"/>
      <c r="R29" s="682"/>
      <c r="S29" s="682"/>
      <c r="T29" s="682"/>
      <c r="U29" s="682"/>
      <c r="V29" s="682"/>
      <c r="W29" s="682"/>
      <c r="X29" s="682"/>
      <c r="Y29" s="682"/>
      <c r="Z29" s="682"/>
      <c r="AA29" s="682"/>
      <c r="AB29" s="682"/>
      <c r="AC29" s="682"/>
      <c r="AD29" s="682"/>
      <c r="AE29" s="682"/>
      <c r="AF29" s="682"/>
      <c r="AG29" s="682"/>
      <c r="AH29" s="682"/>
      <c r="AI29" s="682"/>
      <c r="AJ29" s="682"/>
      <c r="AK29" s="682"/>
      <c r="AL29" s="682"/>
      <c r="AM29" s="682"/>
      <c r="AN29" s="682"/>
      <c r="AO29" s="682"/>
      <c r="AP29" s="682"/>
      <c r="AQ29" s="682"/>
      <c r="AR29" s="682"/>
      <c r="AS29" s="682"/>
      <c r="AT29" s="682"/>
      <c r="AU29" s="682"/>
      <c r="AV29" s="682"/>
      <c r="AW29" s="682"/>
      <c r="AX29" s="682"/>
      <c r="AY29" s="682"/>
      <c r="AZ29" s="682"/>
      <c r="BA29" s="682"/>
      <c r="BB29" s="682"/>
      <c r="BC29" s="682"/>
      <c r="BD29" s="682"/>
      <c r="BE29" s="690"/>
      <c r="BF29" s="690"/>
      <c r="BG29" s="690"/>
      <c r="BH29" s="393"/>
      <c r="BI29" s="393"/>
      <c r="BJ29" s="393"/>
      <c r="BK29" s="393"/>
      <c r="BL29" s="393"/>
      <c r="BM29" s="393"/>
      <c r="BN29" s="393"/>
      <c r="BO29" s="393"/>
      <c r="BP29" s="393"/>
      <c r="BQ29" s="393"/>
      <c r="BR29" s="393"/>
      <c r="BS29" s="393"/>
      <c r="BT29" s="393"/>
      <c r="BU29" s="393"/>
      <c r="BV29" s="393"/>
    </row>
    <row r="30" spans="1:74" ht="11.1" customHeight="1" x14ac:dyDescent="0.2">
      <c r="A30" s="290" t="s">
        <v>1288</v>
      </c>
      <c r="B30" s="606" t="s">
        <v>1109</v>
      </c>
      <c r="C30" s="427">
        <v>80</v>
      </c>
      <c r="D30" s="427">
        <v>104</v>
      </c>
      <c r="E30" s="427">
        <v>98</v>
      </c>
      <c r="F30" s="427">
        <v>100</v>
      </c>
      <c r="G30" s="427">
        <v>77</v>
      </c>
      <c r="H30" s="427">
        <v>73</v>
      </c>
      <c r="I30" s="427">
        <v>65</v>
      </c>
      <c r="J30" s="427">
        <v>63</v>
      </c>
      <c r="K30" s="427">
        <v>68</v>
      </c>
      <c r="L30" s="427">
        <v>67</v>
      </c>
      <c r="M30" s="427">
        <v>51</v>
      </c>
      <c r="N30" s="427">
        <v>61</v>
      </c>
      <c r="O30" s="427">
        <v>72</v>
      </c>
      <c r="P30" s="427">
        <v>53</v>
      </c>
      <c r="Q30" s="427">
        <v>94</v>
      </c>
      <c r="R30" s="427">
        <v>72</v>
      </c>
      <c r="S30" s="427">
        <v>87</v>
      </c>
      <c r="T30" s="427">
        <v>71</v>
      </c>
      <c r="U30" s="427">
        <v>72</v>
      </c>
      <c r="V30" s="427">
        <v>60</v>
      </c>
      <c r="W30" s="427">
        <v>87</v>
      </c>
      <c r="X30" s="427">
        <v>99</v>
      </c>
      <c r="Y30" s="427">
        <v>62</v>
      </c>
      <c r="Z30" s="427">
        <v>58</v>
      </c>
      <c r="AA30" s="427">
        <v>59</v>
      </c>
      <c r="AB30" s="427">
        <v>59</v>
      </c>
      <c r="AC30" s="427">
        <v>84</v>
      </c>
      <c r="AD30" s="427">
        <v>62</v>
      </c>
      <c r="AE30" s="427">
        <v>96</v>
      </c>
      <c r="AF30" s="427">
        <v>68</v>
      </c>
      <c r="AG30" s="427">
        <v>76</v>
      </c>
      <c r="AH30" s="427">
        <v>87</v>
      </c>
      <c r="AI30" s="427">
        <v>98</v>
      </c>
      <c r="AJ30" s="427">
        <v>71</v>
      </c>
      <c r="AK30" s="427">
        <v>86</v>
      </c>
      <c r="AL30" s="427">
        <v>59</v>
      </c>
      <c r="AM30" s="427">
        <v>95</v>
      </c>
      <c r="AN30" s="427">
        <v>77</v>
      </c>
      <c r="AO30" s="427">
        <v>86</v>
      </c>
      <c r="AP30" s="427">
        <v>85</v>
      </c>
      <c r="AQ30" s="427">
        <v>79</v>
      </c>
      <c r="AR30" s="427">
        <v>77</v>
      </c>
      <c r="AS30" s="427">
        <v>89</v>
      </c>
      <c r="AT30" s="427">
        <v>50</v>
      </c>
      <c r="AU30" s="427">
        <v>80</v>
      </c>
      <c r="AV30" s="427">
        <v>83</v>
      </c>
      <c r="AW30" s="427">
        <v>85</v>
      </c>
      <c r="AX30" s="427">
        <v>77</v>
      </c>
      <c r="AY30" s="427">
        <v>84</v>
      </c>
      <c r="AZ30" s="427">
        <v>91</v>
      </c>
      <c r="BA30" s="427">
        <v>88</v>
      </c>
      <c r="BB30" s="427">
        <v>82</v>
      </c>
      <c r="BC30" s="427">
        <v>76</v>
      </c>
      <c r="BD30" s="427">
        <v>82</v>
      </c>
      <c r="BE30" s="427">
        <v>73</v>
      </c>
      <c r="BF30" s="427">
        <v>73</v>
      </c>
      <c r="BG30" s="427">
        <v>73</v>
      </c>
      <c r="BH30" s="395" t="s">
        <v>1381</v>
      </c>
      <c r="BI30" s="395" t="s">
        <v>1381</v>
      </c>
      <c r="BJ30" s="395" t="s">
        <v>1381</v>
      </c>
      <c r="BK30" s="395" t="s">
        <v>1381</v>
      </c>
      <c r="BL30" s="395" t="s">
        <v>1381</v>
      </c>
      <c r="BM30" s="395" t="s">
        <v>1381</v>
      </c>
      <c r="BN30" s="395" t="s">
        <v>1381</v>
      </c>
      <c r="BO30" s="395" t="s">
        <v>1381</v>
      </c>
      <c r="BP30" s="395" t="s">
        <v>1381</v>
      </c>
      <c r="BQ30" s="395" t="s">
        <v>1381</v>
      </c>
      <c r="BR30" s="395" t="s">
        <v>1381</v>
      </c>
      <c r="BS30" s="395" t="s">
        <v>1381</v>
      </c>
      <c r="BT30" s="395" t="s">
        <v>1381</v>
      </c>
      <c r="BU30" s="395" t="s">
        <v>1381</v>
      </c>
      <c r="BV30" s="395" t="s">
        <v>1381</v>
      </c>
    </row>
    <row r="31" spans="1:74" ht="11.1" customHeight="1" x14ac:dyDescent="0.2">
      <c r="A31" s="290" t="s">
        <v>1289</v>
      </c>
      <c r="B31" s="606" t="s">
        <v>1111</v>
      </c>
      <c r="C31" s="427">
        <v>98</v>
      </c>
      <c r="D31" s="427">
        <v>100</v>
      </c>
      <c r="E31" s="427">
        <v>108</v>
      </c>
      <c r="F31" s="427">
        <v>33</v>
      </c>
      <c r="G31" s="427">
        <v>14</v>
      </c>
      <c r="H31" s="427">
        <v>11</v>
      </c>
      <c r="I31" s="427">
        <v>22</v>
      </c>
      <c r="J31" s="427">
        <v>27</v>
      </c>
      <c r="K31" s="427">
        <v>51</v>
      </c>
      <c r="L31" s="427">
        <v>41</v>
      </c>
      <c r="M31" s="427">
        <v>31</v>
      </c>
      <c r="N31" s="427">
        <v>51</v>
      </c>
      <c r="O31" s="427">
        <v>41</v>
      </c>
      <c r="P31" s="427">
        <v>24</v>
      </c>
      <c r="Q31" s="427">
        <v>45</v>
      </c>
      <c r="R31" s="427">
        <v>47</v>
      </c>
      <c r="S31" s="427">
        <v>62</v>
      </c>
      <c r="T31" s="427">
        <v>33</v>
      </c>
      <c r="U31" s="427">
        <v>66</v>
      </c>
      <c r="V31" s="427">
        <v>69</v>
      </c>
      <c r="W31" s="427">
        <v>79</v>
      </c>
      <c r="X31" s="427">
        <v>78</v>
      </c>
      <c r="Y31" s="427">
        <v>68</v>
      </c>
      <c r="Z31" s="427">
        <v>50</v>
      </c>
      <c r="AA31" s="427">
        <v>35</v>
      </c>
      <c r="AB31" s="427">
        <v>49</v>
      </c>
      <c r="AC31" s="427">
        <v>68</v>
      </c>
      <c r="AD31" s="427">
        <v>39</v>
      </c>
      <c r="AE31" s="427">
        <v>61</v>
      </c>
      <c r="AF31" s="427">
        <v>81</v>
      </c>
      <c r="AG31" s="427">
        <v>89</v>
      </c>
      <c r="AH31" s="427">
        <v>93</v>
      </c>
      <c r="AI31" s="427">
        <v>82</v>
      </c>
      <c r="AJ31" s="427">
        <v>95</v>
      </c>
      <c r="AK31" s="427">
        <v>78</v>
      </c>
      <c r="AL31" s="427">
        <v>40</v>
      </c>
      <c r="AM31" s="427">
        <v>89</v>
      </c>
      <c r="AN31" s="427">
        <v>83</v>
      </c>
      <c r="AO31" s="427">
        <v>86</v>
      </c>
      <c r="AP31" s="427">
        <v>100</v>
      </c>
      <c r="AQ31" s="427">
        <v>99</v>
      </c>
      <c r="AR31" s="427">
        <v>111</v>
      </c>
      <c r="AS31" s="427">
        <v>113</v>
      </c>
      <c r="AT31" s="427">
        <v>104</v>
      </c>
      <c r="AU31" s="427">
        <v>86</v>
      </c>
      <c r="AV31" s="427">
        <v>65</v>
      </c>
      <c r="AW31" s="427">
        <v>85</v>
      </c>
      <c r="AX31" s="427">
        <v>71</v>
      </c>
      <c r="AY31" s="427">
        <v>46</v>
      </c>
      <c r="AZ31" s="427">
        <v>73</v>
      </c>
      <c r="BA31" s="427">
        <v>68</v>
      </c>
      <c r="BB31" s="427">
        <v>82</v>
      </c>
      <c r="BC31" s="427">
        <v>96</v>
      </c>
      <c r="BD31" s="427">
        <v>80</v>
      </c>
      <c r="BE31" s="427">
        <v>80</v>
      </c>
      <c r="BF31" s="427">
        <v>80</v>
      </c>
      <c r="BG31" s="427">
        <v>80</v>
      </c>
      <c r="BH31" s="395" t="s">
        <v>1381</v>
      </c>
      <c r="BI31" s="395" t="s">
        <v>1381</v>
      </c>
      <c r="BJ31" s="395" t="s">
        <v>1381</v>
      </c>
      <c r="BK31" s="395" t="s">
        <v>1381</v>
      </c>
      <c r="BL31" s="395" t="s">
        <v>1381</v>
      </c>
      <c r="BM31" s="395" t="s">
        <v>1381</v>
      </c>
      <c r="BN31" s="395" t="s">
        <v>1381</v>
      </c>
      <c r="BO31" s="395" t="s">
        <v>1381</v>
      </c>
      <c r="BP31" s="395" t="s">
        <v>1381</v>
      </c>
      <c r="BQ31" s="395" t="s">
        <v>1381</v>
      </c>
      <c r="BR31" s="395" t="s">
        <v>1381</v>
      </c>
      <c r="BS31" s="395" t="s">
        <v>1381</v>
      </c>
      <c r="BT31" s="395" t="s">
        <v>1381</v>
      </c>
      <c r="BU31" s="395" t="s">
        <v>1381</v>
      </c>
      <c r="BV31" s="395" t="s">
        <v>1381</v>
      </c>
    </row>
    <row r="32" spans="1:74" ht="11.1" customHeight="1" x14ac:dyDescent="0.2">
      <c r="A32" s="290" t="s">
        <v>1290</v>
      </c>
      <c r="B32" s="606" t="s">
        <v>1113</v>
      </c>
      <c r="C32" s="427">
        <v>189</v>
      </c>
      <c r="D32" s="427">
        <v>196</v>
      </c>
      <c r="E32" s="427">
        <v>148</v>
      </c>
      <c r="F32" s="427">
        <v>77</v>
      </c>
      <c r="G32" s="427">
        <v>20</v>
      </c>
      <c r="H32" s="427">
        <v>26</v>
      </c>
      <c r="I32" s="427">
        <v>27</v>
      </c>
      <c r="J32" s="427">
        <v>49</v>
      </c>
      <c r="K32" s="427">
        <v>69</v>
      </c>
      <c r="L32" s="427">
        <v>57</v>
      </c>
      <c r="M32" s="427">
        <v>68</v>
      </c>
      <c r="N32" s="427">
        <v>89</v>
      </c>
      <c r="O32" s="427">
        <v>87</v>
      </c>
      <c r="P32" s="427">
        <v>75</v>
      </c>
      <c r="Q32" s="427">
        <v>113</v>
      </c>
      <c r="R32" s="427">
        <v>85</v>
      </c>
      <c r="S32" s="427">
        <v>109</v>
      </c>
      <c r="T32" s="427">
        <v>105</v>
      </c>
      <c r="U32" s="427">
        <v>94</v>
      </c>
      <c r="V32" s="427">
        <v>88</v>
      </c>
      <c r="W32" s="427">
        <v>77</v>
      </c>
      <c r="X32" s="427">
        <v>110</v>
      </c>
      <c r="Y32" s="427">
        <v>101</v>
      </c>
      <c r="Z32" s="427">
        <v>102</v>
      </c>
      <c r="AA32" s="427">
        <v>95</v>
      </c>
      <c r="AB32" s="427">
        <v>112</v>
      </c>
      <c r="AC32" s="427">
        <v>108</v>
      </c>
      <c r="AD32" s="427">
        <v>145</v>
      </c>
      <c r="AE32" s="427">
        <v>129</v>
      </c>
      <c r="AF32" s="427">
        <v>112</v>
      </c>
      <c r="AG32" s="427">
        <v>135</v>
      </c>
      <c r="AH32" s="427">
        <v>161</v>
      </c>
      <c r="AI32" s="427">
        <v>143</v>
      </c>
      <c r="AJ32" s="427">
        <v>131</v>
      </c>
      <c r="AK32" s="427">
        <v>142</v>
      </c>
      <c r="AL32" s="427">
        <v>141</v>
      </c>
      <c r="AM32" s="427">
        <v>152</v>
      </c>
      <c r="AN32" s="427">
        <v>146</v>
      </c>
      <c r="AO32" s="427">
        <v>157</v>
      </c>
      <c r="AP32" s="427">
        <v>141</v>
      </c>
      <c r="AQ32" s="427">
        <v>128</v>
      </c>
      <c r="AR32" s="427">
        <v>135</v>
      </c>
      <c r="AS32" s="427">
        <v>133</v>
      </c>
      <c r="AT32" s="427">
        <v>119</v>
      </c>
      <c r="AU32" s="427">
        <v>111</v>
      </c>
      <c r="AV32" s="427">
        <v>124</v>
      </c>
      <c r="AW32" s="427">
        <v>115</v>
      </c>
      <c r="AX32" s="427">
        <v>69</v>
      </c>
      <c r="AY32" s="427">
        <v>125</v>
      </c>
      <c r="AZ32" s="427">
        <v>130</v>
      </c>
      <c r="BA32" s="427">
        <v>130</v>
      </c>
      <c r="BB32" s="427">
        <v>130</v>
      </c>
      <c r="BC32" s="427">
        <v>120</v>
      </c>
      <c r="BD32" s="427">
        <v>98</v>
      </c>
      <c r="BE32" s="427">
        <v>95</v>
      </c>
      <c r="BF32" s="427">
        <v>95</v>
      </c>
      <c r="BG32" s="427">
        <v>95</v>
      </c>
      <c r="BH32" s="395" t="s">
        <v>1381</v>
      </c>
      <c r="BI32" s="395" t="s">
        <v>1381</v>
      </c>
      <c r="BJ32" s="395" t="s">
        <v>1381</v>
      </c>
      <c r="BK32" s="395" t="s">
        <v>1381</v>
      </c>
      <c r="BL32" s="395" t="s">
        <v>1381</v>
      </c>
      <c r="BM32" s="395" t="s">
        <v>1381</v>
      </c>
      <c r="BN32" s="395" t="s">
        <v>1381</v>
      </c>
      <c r="BO32" s="395" t="s">
        <v>1381</v>
      </c>
      <c r="BP32" s="395" t="s">
        <v>1381</v>
      </c>
      <c r="BQ32" s="395" t="s">
        <v>1381</v>
      </c>
      <c r="BR32" s="395" t="s">
        <v>1381</v>
      </c>
      <c r="BS32" s="395" t="s">
        <v>1381</v>
      </c>
      <c r="BT32" s="395" t="s">
        <v>1381</v>
      </c>
      <c r="BU32" s="395" t="s">
        <v>1381</v>
      </c>
      <c r="BV32" s="395" t="s">
        <v>1381</v>
      </c>
    </row>
    <row r="33" spans="1:74" ht="11.1" customHeight="1" x14ac:dyDescent="0.2">
      <c r="A33" s="290" t="s">
        <v>1291</v>
      </c>
      <c r="B33" s="606" t="s">
        <v>1115</v>
      </c>
      <c r="C33" s="427">
        <v>22</v>
      </c>
      <c r="D33" s="427">
        <v>48</v>
      </c>
      <c r="E33" s="427">
        <v>38</v>
      </c>
      <c r="F33" s="427">
        <v>26</v>
      </c>
      <c r="G33" s="427">
        <v>21</v>
      </c>
      <c r="H33" s="427">
        <v>26</v>
      </c>
      <c r="I33" s="427">
        <v>23</v>
      </c>
      <c r="J33" s="427">
        <v>33</v>
      </c>
      <c r="K33" s="427">
        <v>28</v>
      </c>
      <c r="L33" s="427">
        <v>48</v>
      </c>
      <c r="M33" s="427">
        <v>42</v>
      </c>
      <c r="N33" s="427">
        <v>24</v>
      </c>
      <c r="O33" s="427">
        <v>47</v>
      </c>
      <c r="P33" s="427">
        <v>28</v>
      </c>
      <c r="Q33" s="427">
        <v>39</v>
      </c>
      <c r="R33" s="427">
        <v>45</v>
      </c>
      <c r="S33" s="427">
        <v>44</v>
      </c>
      <c r="T33" s="427">
        <v>44</v>
      </c>
      <c r="U33" s="427">
        <v>37</v>
      </c>
      <c r="V33" s="427">
        <v>59</v>
      </c>
      <c r="W33" s="427">
        <v>52</v>
      </c>
      <c r="X33" s="427">
        <v>44</v>
      </c>
      <c r="Y33" s="427">
        <v>42</v>
      </c>
      <c r="Z33" s="427">
        <v>53</v>
      </c>
      <c r="AA33" s="427">
        <v>39</v>
      </c>
      <c r="AB33" s="427">
        <v>35</v>
      </c>
      <c r="AC33" s="427">
        <v>55</v>
      </c>
      <c r="AD33" s="427">
        <v>39</v>
      </c>
      <c r="AE33" s="427">
        <v>53</v>
      </c>
      <c r="AF33" s="427">
        <v>52</v>
      </c>
      <c r="AG33" s="427">
        <v>60</v>
      </c>
      <c r="AH33" s="427">
        <v>45</v>
      </c>
      <c r="AI33" s="427">
        <v>59</v>
      </c>
      <c r="AJ33" s="427">
        <v>61</v>
      </c>
      <c r="AK33" s="427">
        <v>46</v>
      </c>
      <c r="AL33" s="427">
        <v>59</v>
      </c>
      <c r="AM33" s="427">
        <v>53</v>
      </c>
      <c r="AN33" s="427">
        <v>53</v>
      </c>
      <c r="AO33" s="427">
        <v>62</v>
      </c>
      <c r="AP33" s="427">
        <v>54</v>
      </c>
      <c r="AQ33" s="427">
        <v>39</v>
      </c>
      <c r="AR33" s="427">
        <v>30</v>
      </c>
      <c r="AS33" s="427">
        <v>43</v>
      </c>
      <c r="AT33" s="427">
        <v>36</v>
      </c>
      <c r="AU33" s="427">
        <v>46</v>
      </c>
      <c r="AV33" s="427">
        <v>46</v>
      </c>
      <c r="AW33" s="427">
        <v>51</v>
      </c>
      <c r="AX33" s="427">
        <v>42</v>
      </c>
      <c r="AY33" s="427">
        <v>39</v>
      </c>
      <c r="AZ33" s="427">
        <v>37</v>
      </c>
      <c r="BA33" s="427">
        <v>37</v>
      </c>
      <c r="BB33" s="427">
        <v>46</v>
      </c>
      <c r="BC33" s="427">
        <v>35</v>
      </c>
      <c r="BD33" s="427">
        <v>29</v>
      </c>
      <c r="BE33" s="427">
        <v>29</v>
      </c>
      <c r="BF33" s="427">
        <v>29</v>
      </c>
      <c r="BG33" s="427">
        <v>29</v>
      </c>
      <c r="BH33" s="395" t="s">
        <v>1381</v>
      </c>
      <c r="BI33" s="395" t="s">
        <v>1381</v>
      </c>
      <c r="BJ33" s="395" t="s">
        <v>1381</v>
      </c>
      <c r="BK33" s="395" t="s">
        <v>1381</v>
      </c>
      <c r="BL33" s="395" t="s">
        <v>1381</v>
      </c>
      <c r="BM33" s="395" t="s">
        <v>1381</v>
      </c>
      <c r="BN33" s="395" t="s">
        <v>1381</v>
      </c>
      <c r="BO33" s="395" t="s">
        <v>1381</v>
      </c>
      <c r="BP33" s="395" t="s">
        <v>1381</v>
      </c>
      <c r="BQ33" s="395" t="s">
        <v>1381</v>
      </c>
      <c r="BR33" s="395" t="s">
        <v>1381</v>
      </c>
      <c r="BS33" s="395" t="s">
        <v>1381</v>
      </c>
      <c r="BT33" s="395" t="s">
        <v>1381</v>
      </c>
      <c r="BU33" s="395" t="s">
        <v>1381</v>
      </c>
      <c r="BV33" s="395" t="s">
        <v>1381</v>
      </c>
    </row>
    <row r="34" spans="1:74" ht="11.1" customHeight="1" x14ac:dyDescent="0.2">
      <c r="A34" s="290" t="s">
        <v>1292</v>
      </c>
      <c r="B34" s="606" t="s">
        <v>1117</v>
      </c>
      <c r="C34" s="427">
        <v>463</v>
      </c>
      <c r="D34" s="427">
        <v>501</v>
      </c>
      <c r="E34" s="427">
        <v>494</v>
      </c>
      <c r="F34" s="427">
        <v>271</v>
      </c>
      <c r="G34" s="427">
        <v>88</v>
      </c>
      <c r="H34" s="427">
        <v>83</v>
      </c>
      <c r="I34" s="427">
        <v>137</v>
      </c>
      <c r="J34" s="427">
        <v>226</v>
      </c>
      <c r="K34" s="427">
        <v>281</v>
      </c>
      <c r="L34" s="427">
        <v>311</v>
      </c>
      <c r="M34" s="427">
        <v>317</v>
      </c>
      <c r="N34" s="427">
        <v>303</v>
      </c>
      <c r="O34" s="427">
        <v>381</v>
      </c>
      <c r="P34" s="427">
        <v>274</v>
      </c>
      <c r="Q34" s="427">
        <v>472</v>
      </c>
      <c r="R34" s="427">
        <v>450</v>
      </c>
      <c r="S34" s="427">
        <v>421</v>
      </c>
      <c r="T34" s="427">
        <v>398</v>
      </c>
      <c r="U34" s="427">
        <v>429</v>
      </c>
      <c r="V34" s="427">
        <v>428</v>
      </c>
      <c r="W34" s="427">
        <v>428</v>
      </c>
      <c r="X34" s="427">
        <v>525</v>
      </c>
      <c r="Y34" s="427">
        <v>430</v>
      </c>
      <c r="Z34" s="427">
        <v>479</v>
      </c>
      <c r="AA34" s="427">
        <v>443</v>
      </c>
      <c r="AB34" s="427">
        <v>430</v>
      </c>
      <c r="AC34" s="427">
        <v>471</v>
      </c>
      <c r="AD34" s="427">
        <v>492</v>
      </c>
      <c r="AE34" s="427">
        <v>500</v>
      </c>
      <c r="AF34" s="427">
        <v>529</v>
      </c>
      <c r="AG34" s="427">
        <v>541</v>
      </c>
      <c r="AH34" s="427">
        <v>556</v>
      </c>
      <c r="AI34" s="427">
        <v>517</v>
      </c>
      <c r="AJ34" s="427">
        <v>558</v>
      </c>
      <c r="AK34" s="427">
        <v>516</v>
      </c>
      <c r="AL34" s="427">
        <v>495</v>
      </c>
      <c r="AM34" s="427">
        <v>533</v>
      </c>
      <c r="AN34" s="427">
        <v>432</v>
      </c>
      <c r="AO34" s="427">
        <v>560</v>
      </c>
      <c r="AP34" s="427">
        <v>504</v>
      </c>
      <c r="AQ34" s="427">
        <v>515</v>
      </c>
      <c r="AR34" s="427">
        <v>431</v>
      </c>
      <c r="AS34" s="427">
        <v>503</v>
      </c>
      <c r="AT34" s="427">
        <v>484</v>
      </c>
      <c r="AU34" s="427">
        <v>448</v>
      </c>
      <c r="AV34" s="427">
        <v>549</v>
      </c>
      <c r="AW34" s="427">
        <v>410</v>
      </c>
      <c r="AX34" s="427">
        <v>410</v>
      </c>
      <c r="AY34" s="427">
        <v>440</v>
      </c>
      <c r="AZ34" s="427">
        <v>480</v>
      </c>
      <c r="BA34" s="427">
        <v>441</v>
      </c>
      <c r="BB34" s="427">
        <v>490</v>
      </c>
      <c r="BC34" s="427">
        <v>441</v>
      </c>
      <c r="BD34" s="427">
        <v>441</v>
      </c>
      <c r="BE34" s="427">
        <v>440</v>
      </c>
      <c r="BF34" s="427">
        <v>440</v>
      </c>
      <c r="BG34" s="427">
        <v>440</v>
      </c>
      <c r="BH34" s="395" t="s">
        <v>1381</v>
      </c>
      <c r="BI34" s="395" t="s">
        <v>1381</v>
      </c>
      <c r="BJ34" s="395" t="s">
        <v>1381</v>
      </c>
      <c r="BK34" s="395" t="s">
        <v>1381</v>
      </c>
      <c r="BL34" s="395" t="s">
        <v>1381</v>
      </c>
      <c r="BM34" s="395" t="s">
        <v>1381</v>
      </c>
      <c r="BN34" s="395" t="s">
        <v>1381</v>
      </c>
      <c r="BO34" s="395" t="s">
        <v>1381</v>
      </c>
      <c r="BP34" s="395" t="s">
        <v>1381</v>
      </c>
      <c r="BQ34" s="395" t="s">
        <v>1381</v>
      </c>
      <c r="BR34" s="395" t="s">
        <v>1381</v>
      </c>
      <c r="BS34" s="395" t="s">
        <v>1381</v>
      </c>
      <c r="BT34" s="395" t="s">
        <v>1381</v>
      </c>
      <c r="BU34" s="395" t="s">
        <v>1381</v>
      </c>
      <c r="BV34" s="395" t="s">
        <v>1381</v>
      </c>
    </row>
    <row r="35" spans="1:74" ht="11.1" customHeight="1" x14ac:dyDescent="0.2">
      <c r="A35" s="290" t="s">
        <v>1293</v>
      </c>
      <c r="B35" s="606" t="s">
        <v>1272</v>
      </c>
      <c r="C35" s="427">
        <v>233</v>
      </c>
      <c r="D35" s="427">
        <v>237</v>
      </c>
      <c r="E35" s="427">
        <v>232</v>
      </c>
      <c r="F35" s="427">
        <v>122</v>
      </c>
      <c r="G35" s="427">
        <v>72</v>
      </c>
      <c r="H35" s="427">
        <v>60</v>
      </c>
      <c r="I35" s="427">
        <v>56</v>
      </c>
      <c r="J35" s="427">
        <v>60</v>
      </c>
      <c r="K35" s="427">
        <v>90</v>
      </c>
      <c r="L35" s="427">
        <v>183</v>
      </c>
      <c r="M35" s="427">
        <v>142</v>
      </c>
      <c r="N35" s="427">
        <v>133</v>
      </c>
      <c r="O35" s="427">
        <v>143</v>
      </c>
      <c r="P35" s="427">
        <v>126</v>
      </c>
      <c r="Q35" s="427">
        <v>190</v>
      </c>
      <c r="R35" s="427">
        <v>211</v>
      </c>
      <c r="S35" s="427">
        <v>191</v>
      </c>
      <c r="T35" s="427">
        <v>181</v>
      </c>
      <c r="U35" s="427">
        <v>238</v>
      </c>
      <c r="V35" s="427">
        <v>181</v>
      </c>
      <c r="W35" s="427">
        <v>225</v>
      </c>
      <c r="X35" s="427">
        <v>252</v>
      </c>
      <c r="Y35" s="427">
        <v>236</v>
      </c>
      <c r="Z35" s="427">
        <v>215</v>
      </c>
      <c r="AA35" s="427">
        <v>194</v>
      </c>
      <c r="AB35" s="427">
        <v>203</v>
      </c>
      <c r="AC35" s="427">
        <v>250</v>
      </c>
      <c r="AD35" s="427">
        <v>234</v>
      </c>
      <c r="AE35" s="427">
        <v>253</v>
      </c>
      <c r="AF35" s="427">
        <v>299</v>
      </c>
      <c r="AG35" s="427">
        <v>238</v>
      </c>
      <c r="AH35" s="427">
        <v>273</v>
      </c>
      <c r="AI35" s="427">
        <v>321</v>
      </c>
      <c r="AJ35" s="427">
        <v>355</v>
      </c>
      <c r="AK35" s="427">
        <v>220</v>
      </c>
      <c r="AL35" s="427">
        <v>229</v>
      </c>
      <c r="AM35" s="427">
        <v>251</v>
      </c>
      <c r="AN35" s="427">
        <v>201</v>
      </c>
      <c r="AO35" s="427">
        <v>249</v>
      </c>
      <c r="AP35" s="427">
        <v>279</v>
      </c>
      <c r="AQ35" s="427">
        <v>252</v>
      </c>
      <c r="AR35" s="427">
        <v>259</v>
      </c>
      <c r="AS35" s="427">
        <v>220</v>
      </c>
      <c r="AT35" s="427">
        <v>223</v>
      </c>
      <c r="AU35" s="427">
        <v>265</v>
      </c>
      <c r="AV35" s="427">
        <v>261</v>
      </c>
      <c r="AW35" s="427">
        <v>241</v>
      </c>
      <c r="AX35" s="427">
        <v>246</v>
      </c>
      <c r="AY35" s="427">
        <v>212</v>
      </c>
      <c r="AZ35" s="427">
        <v>213</v>
      </c>
      <c r="BA35" s="427">
        <v>203</v>
      </c>
      <c r="BB35" s="427">
        <v>200</v>
      </c>
      <c r="BC35" s="427">
        <v>197</v>
      </c>
      <c r="BD35" s="427">
        <v>199</v>
      </c>
      <c r="BE35" s="427">
        <v>201</v>
      </c>
      <c r="BF35" s="427">
        <v>202</v>
      </c>
      <c r="BG35" s="427">
        <v>203</v>
      </c>
      <c r="BH35" s="395" t="s">
        <v>1381</v>
      </c>
      <c r="BI35" s="395" t="s">
        <v>1381</v>
      </c>
      <c r="BJ35" s="395" t="s">
        <v>1381</v>
      </c>
      <c r="BK35" s="395" t="s">
        <v>1381</v>
      </c>
      <c r="BL35" s="395" t="s">
        <v>1381</v>
      </c>
      <c r="BM35" s="395" t="s">
        <v>1381</v>
      </c>
      <c r="BN35" s="395" t="s">
        <v>1381</v>
      </c>
      <c r="BO35" s="395" t="s">
        <v>1381</v>
      </c>
      <c r="BP35" s="395" t="s">
        <v>1381</v>
      </c>
      <c r="BQ35" s="395" t="s">
        <v>1381</v>
      </c>
      <c r="BR35" s="395" t="s">
        <v>1381</v>
      </c>
      <c r="BS35" s="395" t="s">
        <v>1381</v>
      </c>
      <c r="BT35" s="395" t="s">
        <v>1381</v>
      </c>
      <c r="BU35" s="395" t="s">
        <v>1381</v>
      </c>
      <c r="BV35" s="395" t="s">
        <v>1381</v>
      </c>
    </row>
    <row r="36" spans="1:74" ht="11.1" customHeight="1" x14ac:dyDescent="0.2">
      <c r="A36" s="290"/>
      <c r="B36" s="674"/>
      <c r="C36" s="427"/>
      <c r="D36" s="427"/>
      <c r="E36" s="427"/>
      <c r="F36" s="427"/>
      <c r="G36" s="427"/>
      <c r="H36" s="427"/>
      <c r="I36" s="427"/>
      <c r="J36" s="427"/>
      <c r="K36" s="427"/>
      <c r="L36" s="427"/>
      <c r="M36" s="427"/>
      <c r="N36" s="427"/>
      <c r="O36" s="427"/>
      <c r="P36" s="427"/>
      <c r="Q36" s="427"/>
      <c r="R36" s="427"/>
      <c r="S36" s="427"/>
      <c r="T36" s="427"/>
      <c r="U36" s="427"/>
      <c r="V36" s="427"/>
      <c r="W36" s="427"/>
      <c r="X36" s="427"/>
      <c r="Y36" s="427"/>
      <c r="Z36" s="427"/>
      <c r="AA36" s="427"/>
      <c r="AB36" s="427"/>
      <c r="AC36" s="427"/>
      <c r="AD36" s="427"/>
      <c r="AE36" s="427"/>
      <c r="AF36" s="427"/>
      <c r="AG36" s="427"/>
      <c r="AH36" s="427"/>
      <c r="AI36" s="427"/>
      <c r="AJ36" s="427"/>
      <c r="AK36" s="427"/>
      <c r="AL36" s="427"/>
      <c r="AM36" s="427"/>
      <c r="AN36" s="427"/>
      <c r="AO36" s="427"/>
      <c r="AP36" s="427"/>
      <c r="AQ36" s="427"/>
      <c r="AR36" s="427"/>
      <c r="AS36" s="427"/>
      <c r="AT36" s="427"/>
      <c r="AU36" s="427"/>
      <c r="AV36" s="427"/>
      <c r="AW36" s="427"/>
      <c r="AX36" s="427"/>
      <c r="AY36" s="427"/>
      <c r="AZ36" s="427"/>
      <c r="BA36" s="427"/>
      <c r="BB36" s="427"/>
      <c r="BC36" s="427"/>
      <c r="BD36" s="427"/>
      <c r="BE36" s="427"/>
      <c r="BF36" s="427"/>
      <c r="BG36" s="427"/>
      <c r="BH36" s="393"/>
      <c r="BI36" s="393"/>
      <c r="BJ36" s="393"/>
      <c r="BK36" s="393"/>
      <c r="BL36" s="393"/>
      <c r="BM36" s="393"/>
      <c r="BN36" s="393"/>
      <c r="BO36" s="393"/>
      <c r="BP36" s="393"/>
      <c r="BQ36" s="393"/>
      <c r="BR36" s="393"/>
      <c r="BS36" s="393"/>
      <c r="BT36" s="393"/>
      <c r="BU36" s="393"/>
      <c r="BV36" s="393"/>
    </row>
    <row r="37" spans="1:74" s="591" customFormat="1" ht="11.1" customHeight="1" x14ac:dyDescent="0.2">
      <c r="A37" s="290"/>
      <c r="B37" s="37" t="s">
        <v>1294</v>
      </c>
      <c r="C37" s="427"/>
      <c r="D37" s="427"/>
      <c r="E37" s="427"/>
      <c r="F37" s="427"/>
      <c r="G37" s="427"/>
      <c r="H37" s="427"/>
      <c r="I37" s="427"/>
      <c r="J37" s="427"/>
      <c r="K37" s="427"/>
      <c r="L37" s="427"/>
      <c r="M37" s="427"/>
      <c r="N37" s="427"/>
      <c r="O37" s="427"/>
      <c r="P37" s="427"/>
      <c r="Q37" s="427"/>
      <c r="R37" s="427"/>
      <c r="S37" s="427"/>
      <c r="T37" s="427"/>
      <c r="U37" s="427"/>
      <c r="V37" s="427"/>
      <c r="W37" s="427"/>
      <c r="X37" s="427"/>
      <c r="Y37" s="427"/>
      <c r="Z37" s="427"/>
      <c r="AA37" s="427"/>
      <c r="AB37" s="427"/>
      <c r="AC37" s="427"/>
      <c r="AD37" s="427"/>
      <c r="AE37" s="427"/>
      <c r="AF37" s="427"/>
      <c r="AG37" s="427"/>
      <c r="AH37" s="427"/>
      <c r="AI37" s="427"/>
      <c r="AJ37" s="427"/>
      <c r="AK37" s="427"/>
      <c r="AL37" s="427"/>
      <c r="AM37" s="427"/>
      <c r="AN37" s="427"/>
      <c r="AO37" s="427"/>
      <c r="AP37" s="427"/>
      <c r="AQ37" s="427"/>
      <c r="AR37" s="427"/>
      <c r="AS37" s="427"/>
      <c r="AT37" s="427"/>
      <c r="AU37" s="427"/>
      <c r="AV37" s="427"/>
      <c r="AW37" s="427"/>
      <c r="AX37" s="427"/>
      <c r="AY37" s="427"/>
      <c r="AZ37" s="427"/>
      <c r="BA37" s="427"/>
      <c r="BB37" s="427"/>
      <c r="BC37" s="427"/>
      <c r="BD37" s="427"/>
      <c r="BE37" s="427"/>
      <c r="BF37" s="427"/>
      <c r="BG37" s="427"/>
      <c r="BH37" s="393"/>
      <c r="BI37" s="393"/>
      <c r="BJ37" s="393"/>
      <c r="BK37" s="393"/>
      <c r="BL37" s="393"/>
      <c r="BM37" s="393"/>
      <c r="BN37" s="393"/>
      <c r="BO37" s="393"/>
      <c r="BP37" s="393"/>
      <c r="BQ37" s="393"/>
      <c r="BR37" s="393"/>
      <c r="BS37" s="393"/>
      <c r="BT37" s="393"/>
      <c r="BU37" s="393"/>
      <c r="BV37" s="393"/>
    </row>
    <row r="38" spans="1:74" ht="11.1" customHeight="1" x14ac:dyDescent="0.2">
      <c r="A38" s="290" t="s">
        <v>1295</v>
      </c>
      <c r="B38" s="606" t="s">
        <v>1109</v>
      </c>
      <c r="C38" s="427">
        <v>676</v>
      </c>
      <c r="D38" s="427">
        <v>649</v>
      </c>
      <c r="E38" s="427">
        <v>641</v>
      </c>
      <c r="F38" s="427">
        <v>629</v>
      </c>
      <c r="G38" s="427">
        <v>617</v>
      </c>
      <c r="H38" s="427">
        <v>607</v>
      </c>
      <c r="I38" s="427">
        <v>603</v>
      </c>
      <c r="J38" s="427">
        <v>599</v>
      </c>
      <c r="K38" s="427">
        <v>589</v>
      </c>
      <c r="L38" s="427">
        <v>581</v>
      </c>
      <c r="M38" s="427">
        <v>587</v>
      </c>
      <c r="N38" s="427">
        <v>586</v>
      </c>
      <c r="O38" s="427">
        <v>577</v>
      </c>
      <c r="P38" s="427">
        <v>590</v>
      </c>
      <c r="Q38" s="427">
        <v>564</v>
      </c>
      <c r="R38" s="427">
        <v>561</v>
      </c>
      <c r="S38" s="427">
        <v>546</v>
      </c>
      <c r="T38" s="427">
        <v>542</v>
      </c>
      <c r="U38" s="427">
        <v>539</v>
      </c>
      <c r="V38" s="427">
        <v>550</v>
      </c>
      <c r="W38" s="427">
        <v>533</v>
      </c>
      <c r="X38" s="427">
        <v>503</v>
      </c>
      <c r="Y38" s="427">
        <v>512</v>
      </c>
      <c r="Z38" s="427">
        <v>527</v>
      </c>
      <c r="AA38" s="427">
        <v>546</v>
      </c>
      <c r="AB38" s="427">
        <v>574</v>
      </c>
      <c r="AC38" s="427">
        <v>579</v>
      </c>
      <c r="AD38" s="427">
        <v>608</v>
      </c>
      <c r="AE38" s="427">
        <v>607</v>
      </c>
      <c r="AF38" s="427">
        <v>634</v>
      </c>
      <c r="AG38" s="427">
        <v>651</v>
      </c>
      <c r="AH38" s="427">
        <v>654</v>
      </c>
      <c r="AI38" s="427">
        <v>646</v>
      </c>
      <c r="AJ38" s="427">
        <v>674</v>
      </c>
      <c r="AK38" s="427">
        <v>686</v>
      </c>
      <c r="AL38" s="427">
        <v>725</v>
      </c>
      <c r="AM38" s="427">
        <v>729</v>
      </c>
      <c r="AN38" s="427">
        <v>750</v>
      </c>
      <c r="AO38" s="427">
        <v>761</v>
      </c>
      <c r="AP38" s="427">
        <v>773</v>
      </c>
      <c r="AQ38" s="427">
        <v>790</v>
      </c>
      <c r="AR38" s="427">
        <v>804</v>
      </c>
      <c r="AS38" s="427">
        <v>805</v>
      </c>
      <c r="AT38" s="427">
        <v>836</v>
      </c>
      <c r="AU38" s="427">
        <v>832</v>
      </c>
      <c r="AV38" s="427">
        <v>823</v>
      </c>
      <c r="AW38" s="427">
        <v>813</v>
      </c>
      <c r="AX38" s="427">
        <v>813</v>
      </c>
      <c r="AY38" s="427">
        <v>806</v>
      </c>
      <c r="AZ38" s="427">
        <v>796</v>
      </c>
      <c r="BA38" s="427">
        <v>789</v>
      </c>
      <c r="BB38" s="427">
        <v>785</v>
      </c>
      <c r="BC38" s="427">
        <v>784</v>
      </c>
      <c r="BD38" s="427">
        <v>771</v>
      </c>
      <c r="BE38" s="427">
        <v>767</v>
      </c>
      <c r="BF38" s="427">
        <v>761</v>
      </c>
      <c r="BG38" s="427">
        <v>752</v>
      </c>
      <c r="BH38" s="395" t="s">
        <v>1381</v>
      </c>
      <c r="BI38" s="395" t="s">
        <v>1381</v>
      </c>
      <c r="BJ38" s="395" t="s">
        <v>1381</v>
      </c>
      <c r="BK38" s="395" t="s">
        <v>1381</v>
      </c>
      <c r="BL38" s="395" t="s">
        <v>1381</v>
      </c>
      <c r="BM38" s="395" t="s">
        <v>1381</v>
      </c>
      <c r="BN38" s="395" t="s">
        <v>1381</v>
      </c>
      <c r="BO38" s="395" t="s">
        <v>1381</v>
      </c>
      <c r="BP38" s="395" t="s">
        <v>1381</v>
      </c>
      <c r="BQ38" s="395" t="s">
        <v>1381</v>
      </c>
      <c r="BR38" s="395" t="s">
        <v>1381</v>
      </c>
      <c r="BS38" s="395" t="s">
        <v>1381</v>
      </c>
      <c r="BT38" s="395" t="s">
        <v>1381</v>
      </c>
      <c r="BU38" s="395" t="s">
        <v>1381</v>
      </c>
      <c r="BV38" s="395" t="s">
        <v>1381</v>
      </c>
    </row>
    <row r="39" spans="1:74" ht="11.1" customHeight="1" x14ac:dyDescent="0.2">
      <c r="A39" s="655" t="s">
        <v>1296</v>
      </c>
      <c r="B39" s="606" t="s">
        <v>1111</v>
      </c>
      <c r="C39" s="427">
        <v>878</v>
      </c>
      <c r="D39" s="427">
        <v>872</v>
      </c>
      <c r="E39" s="427">
        <v>858</v>
      </c>
      <c r="F39" s="427">
        <v>894</v>
      </c>
      <c r="G39" s="427">
        <v>913</v>
      </c>
      <c r="H39" s="427">
        <v>920</v>
      </c>
      <c r="I39" s="427">
        <v>916</v>
      </c>
      <c r="J39" s="427">
        <v>908</v>
      </c>
      <c r="K39" s="427">
        <v>875</v>
      </c>
      <c r="L39" s="427">
        <v>853</v>
      </c>
      <c r="M39" s="427">
        <v>842</v>
      </c>
      <c r="N39" s="427">
        <v>811</v>
      </c>
      <c r="O39" s="427">
        <v>790</v>
      </c>
      <c r="P39" s="427">
        <v>785</v>
      </c>
      <c r="Q39" s="427">
        <v>765</v>
      </c>
      <c r="R39" s="427">
        <v>745</v>
      </c>
      <c r="S39" s="427">
        <v>712</v>
      </c>
      <c r="T39" s="427">
        <v>710</v>
      </c>
      <c r="U39" s="427">
        <v>676</v>
      </c>
      <c r="V39" s="427">
        <v>646</v>
      </c>
      <c r="W39" s="427">
        <v>609</v>
      </c>
      <c r="X39" s="427">
        <v>574</v>
      </c>
      <c r="Y39" s="427">
        <v>553</v>
      </c>
      <c r="Z39" s="427">
        <v>555</v>
      </c>
      <c r="AA39" s="427">
        <v>573</v>
      </c>
      <c r="AB39" s="427">
        <v>588</v>
      </c>
      <c r="AC39" s="427">
        <v>587</v>
      </c>
      <c r="AD39" s="427">
        <v>606</v>
      </c>
      <c r="AE39" s="427">
        <v>620</v>
      </c>
      <c r="AF39" s="427">
        <v>614</v>
      </c>
      <c r="AG39" s="427">
        <v>600</v>
      </c>
      <c r="AH39" s="427">
        <v>583</v>
      </c>
      <c r="AI39" s="427">
        <v>579</v>
      </c>
      <c r="AJ39" s="427">
        <v>561</v>
      </c>
      <c r="AK39" s="427">
        <v>562</v>
      </c>
      <c r="AL39" s="427">
        <v>602</v>
      </c>
      <c r="AM39" s="427">
        <v>593</v>
      </c>
      <c r="AN39" s="427">
        <v>590</v>
      </c>
      <c r="AO39" s="427">
        <v>584</v>
      </c>
      <c r="AP39" s="427">
        <v>563</v>
      </c>
      <c r="AQ39" s="427">
        <v>538</v>
      </c>
      <c r="AR39" s="427">
        <v>497</v>
      </c>
      <c r="AS39" s="427">
        <v>454</v>
      </c>
      <c r="AT39" s="427">
        <v>418</v>
      </c>
      <c r="AU39" s="427">
        <v>396</v>
      </c>
      <c r="AV39" s="427">
        <v>398</v>
      </c>
      <c r="AW39" s="427">
        <v>380</v>
      </c>
      <c r="AX39" s="427">
        <v>375</v>
      </c>
      <c r="AY39" s="427">
        <v>397</v>
      </c>
      <c r="AZ39" s="427">
        <v>393</v>
      </c>
      <c r="BA39" s="427">
        <v>394</v>
      </c>
      <c r="BB39" s="427">
        <v>381</v>
      </c>
      <c r="BC39" s="427">
        <v>354</v>
      </c>
      <c r="BD39" s="427">
        <v>344</v>
      </c>
      <c r="BE39" s="427">
        <v>335</v>
      </c>
      <c r="BF39" s="427">
        <v>326</v>
      </c>
      <c r="BG39" s="427">
        <v>315</v>
      </c>
      <c r="BH39" s="395" t="s">
        <v>1381</v>
      </c>
      <c r="BI39" s="395" t="s">
        <v>1381</v>
      </c>
      <c r="BJ39" s="395" t="s">
        <v>1381</v>
      </c>
      <c r="BK39" s="395" t="s">
        <v>1381</v>
      </c>
      <c r="BL39" s="395" t="s">
        <v>1381</v>
      </c>
      <c r="BM39" s="395" t="s">
        <v>1381</v>
      </c>
      <c r="BN39" s="395" t="s">
        <v>1381</v>
      </c>
      <c r="BO39" s="395" t="s">
        <v>1381</v>
      </c>
      <c r="BP39" s="395" t="s">
        <v>1381</v>
      </c>
      <c r="BQ39" s="395" t="s">
        <v>1381</v>
      </c>
      <c r="BR39" s="395" t="s">
        <v>1381</v>
      </c>
      <c r="BS39" s="395" t="s">
        <v>1381</v>
      </c>
      <c r="BT39" s="395" t="s">
        <v>1381</v>
      </c>
      <c r="BU39" s="395" t="s">
        <v>1381</v>
      </c>
      <c r="BV39" s="395" t="s">
        <v>1381</v>
      </c>
    </row>
    <row r="40" spans="1:74" ht="11.1" customHeight="1" x14ac:dyDescent="0.2">
      <c r="A40" s="290" t="s">
        <v>1297</v>
      </c>
      <c r="B40" s="606" t="s">
        <v>1113</v>
      </c>
      <c r="C40" s="427">
        <v>1613</v>
      </c>
      <c r="D40" s="427">
        <v>1614</v>
      </c>
      <c r="E40" s="427">
        <v>1678</v>
      </c>
      <c r="F40" s="427">
        <v>1725</v>
      </c>
      <c r="G40" s="427">
        <v>1748</v>
      </c>
      <c r="H40" s="427">
        <v>1746</v>
      </c>
      <c r="I40" s="427">
        <v>1739</v>
      </c>
      <c r="J40" s="427">
        <v>1708</v>
      </c>
      <c r="K40" s="427">
        <v>1657</v>
      </c>
      <c r="L40" s="427">
        <v>1627</v>
      </c>
      <c r="M40" s="427">
        <v>1596</v>
      </c>
      <c r="N40" s="427">
        <v>1548</v>
      </c>
      <c r="O40" s="427">
        <v>1505</v>
      </c>
      <c r="P40" s="427">
        <v>1469</v>
      </c>
      <c r="Q40" s="427">
        <v>1403</v>
      </c>
      <c r="R40" s="427">
        <v>1373</v>
      </c>
      <c r="S40" s="427">
        <v>1318</v>
      </c>
      <c r="T40" s="427">
        <v>1271</v>
      </c>
      <c r="U40" s="427">
        <v>1236</v>
      </c>
      <c r="V40" s="427">
        <v>1209</v>
      </c>
      <c r="W40" s="427">
        <v>1195</v>
      </c>
      <c r="X40" s="427">
        <v>1149</v>
      </c>
      <c r="Y40" s="427">
        <v>1113</v>
      </c>
      <c r="Z40" s="427">
        <v>1080</v>
      </c>
      <c r="AA40" s="427">
        <v>1061</v>
      </c>
      <c r="AB40" s="427">
        <v>1035</v>
      </c>
      <c r="AC40" s="427">
        <v>1021</v>
      </c>
      <c r="AD40" s="427">
        <v>975</v>
      </c>
      <c r="AE40" s="427">
        <v>951</v>
      </c>
      <c r="AF40" s="427">
        <v>950</v>
      </c>
      <c r="AG40" s="427">
        <v>930</v>
      </c>
      <c r="AH40" s="427">
        <v>887</v>
      </c>
      <c r="AI40" s="427">
        <v>859</v>
      </c>
      <c r="AJ40" s="427">
        <v>843</v>
      </c>
      <c r="AK40" s="427">
        <v>816</v>
      </c>
      <c r="AL40" s="427">
        <v>791</v>
      </c>
      <c r="AM40" s="427">
        <v>757</v>
      </c>
      <c r="AN40" s="427">
        <v>730</v>
      </c>
      <c r="AO40" s="427">
        <v>692</v>
      </c>
      <c r="AP40" s="427">
        <v>663</v>
      </c>
      <c r="AQ40" s="427">
        <v>637</v>
      </c>
      <c r="AR40" s="427">
        <v>596</v>
      </c>
      <c r="AS40" s="427">
        <v>557</v>
      </c>
      <c r="AT40" s="427">
        <v>527</v>
      </c>
      <c r="AU40" s="427">
        <v>504</v>
      </c>
      <c r="AV40" s="427">
        <v>472</v>
      </c>
      <c r="AW40" s="427">
        <v>449</v>
      </c>
      <c r="AX40" s="427">
        <v>472</v>
      </c>
      <c r="AY40" s="427">
        <v>442</v>
      </c>
      <c r="AZ40" s="427">
        <v>406</v>
      </c>
      <c r="BA40" s="427">
        <v>374</v>
      </c>
      <c r="BB40" s="427">
        <v>345</v>
      </c>
      <c r="BC40" s="427">
        <v>320</v>
      </c>
      <c r="BD40" s="427">
        <v>317</v>
      </c>
      <c r="BE40" s="427">
        <v>316</v>
      </c>
      <c r="BF40" s="427">
        <v>315</v>
      </c>
      <c r="BG40" s="427">
        <v>314</v>
      </c>
      <c r="BH40" s="395" t="s">
        <v>1381</v>
      </c>
      <c r="BI40" s="395" t="s">
        <v>1381</v>
      </c>
      <c r="BJ40" s="395" t="s">
        <v>1381</v>
      </c>
      <c r="BK40" s="395" t="s">
        <v>1381</v>
      </c>
      <c r="BL40" s="395" t="s">
        <v>1381</v>
      </c>
      <c r="BM40" s="395" t="s">
        <v>1381</v>
      </c>
      <c r="BN40" s="395" t="s">
        <v>1381</v>
      </c>
      <c r="BO40" s="395" t="s">
        <v>1381</v>
      </c>
      <c r="BP40" s="395" t="s">
        <v>1381</v>
      </c>
      <c r="BQ40" s="395" t="s">
        <v>1381</v>
      </c>
      <c r="BR40" s="395" t="s">
        <v>1381</v>
      </c>
      <c r="BS40" s="395" t="s">
        <v>1381</v>
      </c>
      <c r="BT40" s="395" t="s">
        <v>1381</v>
      </c>
      <c r="BU40" s="395" t="s">
        <v>1381</v>
      </c>
      <c r="BV40" s="395" t="s">
        <v>1381</v>
      </c>
    </row>
    <row r="41" spans="1:74" ht="11.1" customHeight="1" x14ac:dyDescent="0.2">
      <c r="A41" s="290" t="s">
        <v>1298</v>
      </c>
      <c r="B41" s="606" t="s">
        <v>1115</v>
      </c>
      <c r="C41" s="427">
        <v>348</v>
      </c>
      <c r="D41" s="427">
        <v>334</v>
      </c>
      <c r="E41" s="427">
        <v>336</v>
      </c>
      <c r="F41" s="427">
        <v>345</v>
      </c>
      <c r="G41" s="427">
        <v>360</v>
      </c>
      <c r="H41" s="427">
        <v>364</v>
      </c>
      <c r="I41" s="427">
        <v>369</v>
      </c>
      <c r="J41" s="427">
        <v>369</v>
      </c>
      <c r="K41" s="427">
        <v>376</v>
      </c>
      <c r="L41" s="427">
        <v>364</v>
      </c>
      <c r="M41" s="427">
        <v>359</v>
      </c>
      <c r="N41" s="427">
        <v>374</v>
      </c>
      <c r="O41" s="427">
        <v>369</v>
      </c>
      <c r="P41" s="427">
        <v>384</v>
      </c>
      <c r="Q41" s="427">
        <v>391</v>
      </c>
      <c r="R41" s="427">
        <v>392</v>
      </c>
      <c r="S41" s="427">
        <v>395</v>
      </c>
      <c r="T41" s="427">
        <v>399</v>
      </c>
      <c r="U41" s="427">
        <v>411</v>
      </c>
      <c r="V41" s="427">
        <v>399</v>
      </c>
      <c r="W41" s="427">
        <v>396</v>
      </c>
      <c r="X41" s="427">
        <v>400</v>
      </c>
      <c r="Y41" s="427">
        <v>407</v>
      </c>
      <c r="Z41" s="427">
        <v>405</v>
      </c>
      <c r="AA41" s="427">
        <v>421</v>
      </c>
      <c r="AB41" s="427">
        <v>446</v>
      </c>
      <c r="AC41" s="427">
        <v>459</v>
      </c>
      <c r="AD41" s="427">
        <v>490</v>
      </c>
      <c r="AE41" s="427">
        <v>509</v>
      </c>
      <c r="AF41" s="427">
        <v>530</v>
      </c>
      <c r="AG41" s="427">
        <v>543</v>
      </c>
      <c r="AH41" s="427">
        <v>572</v>
      </c>
      <c r="AI41" s="427">
        <v>589</v>
      </c>
      <c r="AJ41" s="427">
        <v>603</v>
      </c>
      <c r="AK41" s="427">
        <v>631</v>
      </c>
      <c r="AL41" s="427">
        <v>646</v>
      </c>
      <c r="AM41" s="427">
        <v>666</v>
      </c>
      <c r="AN41" s="427">
        <v>687</v>
      </c>
      <c r="AO41" s="427">
        <v>699</v>
      </c>
      <c r="AP41" s="427">
        <v>716</v>
      </c>
      <c r="AQ41" s="427">
        <v>743</v>
      </c>
      <c r="AR41" s="427">
        <v>770</v>
      </c>
      <c r="AS41" s="427">
        <v>778</v>
      </c>
      <c r="AT41" s="427">
        <v>792</v>
      </c>
      <c r="AU41" s="427">
        <v>793</v>
      </c>
      <c r="AV41" s="427">
        <v>792</v>
      </c>
      <c r="AW41" s="427">
        <v>784</v>
      </c>
      <c r="AX41" s="427">
        <v>787</v>
      </c>
      <c r="AY41" s="427">
        <v>792</v>
      </c>
      <c r="AZ41" s="427">
        <v>797</v>
      </c>
      <c r="BA41" s="427">
        <v>798</v>
      </c>
      <c r="BB41" s="427">
        <v>786</v>
      </c>
      <c r="BC41" s="427">
        <v>785</v>
      </c>
      <c r="BD41" s="427">
        <v>791</v>
      </c>
      <c r="BE41" s="427">
        <v>797</v>
      </c>
      <c r="BF41" s="427">
        <v>801</v>
      </c>
      <c r="BG41" s="427">
        <v>803</v>
      </c>
      <c r="BH41" s="395" t="s">
        <v>1381</v>
      </c>
      <c r="BI41" s="395" t="s">
        <v>1381</v>
      </c>
      <c r="BJ41" s="395" t="s">
        <v>1381</v>
      </c>
      <c r="BK41" s="395" t="s">
        <v>1381</v>
      </c>
      <c r="BL41" s="395" t="s">
        <v>1381</v>
      </c>
      <c r="BM41" s="395" t="s">
        <v>1381</v>
      </c>
      <c r="BN41" s="395" t="s">
        <v>1381</v>
      </c>
      <c r="BO41" s="395" t="s">
        <v>1381</v>
      </c>
      <c r="BP41" s="395" t="s">
        <v>1381</v>
      </c>
      <c r="BQ41" s="395" t="s">
        <v>1381</v>
      </c>
      <c r="BR41" s="395" t="s">
        <v>1381</v>
      </c>
      <c r="BS41" s="395" t="s">
        <v>1381</v>
      </c>
      <c r="BT41" s="395" t="s">
        <v>1381</v>
      </c>
      <c r="BU41" s="395" t="s">
        <v>1381</v>
      </c>
      <c r="BV41" s="395" t="s">
        <v>1381</v>
      </c>
    </row>
    <row r="42" spans="1:74" ht="11.1" customHeight="1" x14ac:dyDescent="0.2">
      <c r="A42" s="290" t="s">
        <v>1299</v>
      </c>
      <c r="B42" s="606" t="s">
        <v>1117</v>
      </c>
      <c r="C42" s="427">
        <v>3646</v>
      </c>
      <c r="D42" s="427">
        <v>3617</v>
      </c>
      <c r="E42" s="427">
        <v>3592</v>
      </c>
      <c r="F42" s="427">
        <v>3658</v>
      </c>
      <c r="G42" s="427">
        <v>3773</v>
      </c>
      <c r="H42" s="427">
        <v>3844</v>
      </c>
      <c r="I42" s="427">
        <v>3851</v>
      </c>
      <c r="J42" s="427">
        <v>3769</v>
      </c>
      <c r="K42" s="427">
        <v>3639</v>
      </c>
      <c r="L42" s="427">
        <v>3492</v>
      </c>
      <c r="M42" s="427">
        <v>3367</v>
      </c>
      <c r="N42" s="427">
        <v>3274</v>
      </c>
      <c r="O42" s="427">
        <v>3118</v>
      </c>
      <c r="P42" s="427">
        <v>3093</v>
      </c>
      <c r="Q42" s="427">
        <v>2886</v>
      </c>
      <c r="R42" s="427">
        <v>2713</v>
      </c>
      <c r="S42" s="427">
        <v>2578</v>
      </c>
      <c r="T42" s="427">
        <v>2475</v>
      </c>
      <c r="U42" s="427">
        <v>2347</v>
      </c>
      <c r="V42" s="427">
        <v>2228</v>
      </c>
      <c r="W42" s="427">
        <v>2124</v>
      </c>
      <c r="X42" s="427">
        <v>1938</v>
      </c>
      <c r="Y42" s="427">
        <v>1860</v>
      </c>
      <c r="Z42" s="427">
        <v>1753</v>
      </c>
      <c r="AA42" s="427">
        <v>1691</v>
      </c>
      <c r="AB42" s="427">
        <v>1657</v>
      </c>
      <c r="AC42" s="427">
        <v>1600</v>
      </c>
      <c r="AD42" s="427">
        <v>1547</v>
      </c>
      <c r="AE42" s="427">
        <v>1498</v>
      </c>
      <c r="AF42" s="427">
        <v>1434</v>
      </c>
      <c r="AG42" s="427">
        <v>1364</v>
      </c>
      <c r="AH42" s="427">
        <v>1279</v>
      </c>
      <c r="AI42" s="427">
        <v>1227</v>
      </c>
      <c r="AJ42" s="427">
        <v>1138</v>
      </c>
      <c r="AK42" s="427">
        <v>1095</v>
      </c>
      <c r="AL42" s="427">
        <v>1074</v>
      </c>
      <c r="AM42" s="427">
        <v>1021</v>
      </c>
      <c r="AN42" s="427">
        <v>1069</v>
      </c>
      <c r="AO42" s="427">
        <v>985</v>
      </c>
      <c r="AP42" s="427">
        <v>964</v>
      </c>
      <c r="AQ42" s="427">
        <v>927</v>
      </c>
      <c r="AR42" s="427">
        <v>965</v>
      </c>
      <c r="AS42" s="427">
        <v>931</v>
      </c>
      <c r="AT42" s="427">
        <v>903</v>
      </c>
      <c r="AU42" s="427">
        <v>903</v>
      </c>
      <c r="AV42" s="427">
        <v>798</v>
      </c>
      <c r="AW42" s="427">
        <v>832</v>
      </c>
      <c r="AX42" s="427">
        <v>866</v>
      </c>
      <c r="AY42" s="427">
        <v>871</v>
      </c>
      <c r="AZ42" s="427">
        <v>845</v>
      </c>
      <c r="BA42" s="427">
        <v>860</v>
      </c>
      <c r="BB42" s="427">
        <v>831</v>
      </c>
      <c r="BC42" s="427">
        <v>846</v>
      </c>
      <c r="BD42" s="427">
        <v>856</v>
      </c>
      <c r="BE42" s="427">
        <v>863</v>
      </c>
      <c r="BF42" s="427">
        <v>870</v>
      </c>
      <c r="BG42" s="427">
        <v>881</v>
      </c>
      <c r="BH42" s="395" t="s">
        <v>1381</v>
      </c>
      <c r="BI42" s="395" t="s">
        <v>1381</v>
      </c>
      <c r="BJ42" s="395" t="s">
        <v>1381</v>
      </c>
      <c r="BK42" s="395" t="s">
        <v>1381</v>
      </c>
      <c r="BL42" s="395" t="s">
        <v>1381</v>
      </c>
      <c r="BM42" s="395" t="s">
        <v>1381</v>
      </c>
      <c r="BN42" s="395" t="s">
        <v>1381</v>
      </c>
      <c r="BO42" s="395" t="s">
        <v>1381</v>
      </c>
      <c r="BP42" s="395" t="s">
        <v>1381</v>
      </c>
      <c r="BQ42" s="395" t="s">
        <v>1381</v>
      </c>
      <c r="BR42" s="395" t="s">
        <v>1381</v>
      </c>
      <c r="BS42" s="395" t="s">
        <v>1381</v>
      </c>
      <c r="BT42" s="395" t="s">
        <v>1381</v>
      </c>
      <c r="BU42" s="395" t="s">
        <v>1381</v>
      </c>
      <c r="BV42" s="395" t="s">
        <v>1381</v>
      </c>
    </row>
    <row r="43" spans="1:74" ht="11.1" customHeight="1" x14ac:dyDescent="0.2">
      <c r="A43" s="290" t="s">
        <v>1300</v>
      </c>
      <c r="B43" s="606" t="s">
        <v>1272</v>
      </c>
      <c r="C43" s="427">
        <v>2620</v>
      </c>
      <c r="D43" s="427">
        <v>2620</v>
      </c>
      <c r="E43" s="427">
        <v>2637</v>
      </c>
      <c r="F43" s="427">
        <v>2655</v>
      </c>
      <c r="G43" s="427">
        <v>2652</v>
      </c>
      <c r="H43" s="427">
        <v>2649</v>
      </c>
      <c r="I43" s="427">
        <v>2640</v>
      </c>
      <c r="J43" s="427">
        <v>2626</v>
      </c>
      <c r="K43" s="427">
        <v>2583</v>
      </c>
      <c r="L43" s="427">
        <v>2455</v>
      </c>
      <c r="M43" s="427">
        <v>2370</v>
      </c>
      <c r="N43" s="427">
        <v>2304</v>
      </c>
      <c r="O43" s="427">
        <v>2268</v>
      </c>
      <c r="P43" s="427">
        <v>2241</v>
      </c>
      <c r="Q43" s="427">
        <v>2156</v>
      </c>
      <c r="R43" s="427">
        <v>2078</v>
      </c>
      <c r="S43" s="427">
        <v>2027</v>
      </c>
      <c r="T43" s="427">
        <v>2005</v>
      </c>
      <c r="U43" s="427">
        <v>1952</v>
      </c>
      <c r="V43" s="427">
        <v>1978</v>
      </c>
      <c r="W43" s="427">
        <v>1966</v>
      </c>
      <c r="X43" s="427">
        <v>1941</v>
      </c>
      <c r="Y43" s="427">
        <v>1941</v>
      </c>
      <c r="Z43" s="427">
        <v>1952</v>
      </c>
      <c r="AA43" s="427">
        <v>1975</v>
      </c>
      <c r="AB43" s="427">
        <v>2000</v>
      </c>
      <c r="AC43" s="427">
        <v>1983</v>
      </c>
      <c r="AD43" s="427">
        <v>1991</v>
      </c>
      <c r="AE43" s="427">
        <v>1997</v>
      </c>
      <c r="AF43" s="427">
        <v>1977</v>
      </c>
      <c r="AG43" s="427">
        <v>2043</v>
      </c>
      <c r="AH43" s="427">
        <v>2086</v>
      </c>
      <c r="AI43" s="427">
        <v>2089</v>
      </c>
      <c r="AJ43" s="427">
        <v>2064</v>
      </c>
      <c r="AK43" s="427">
        <v>2181</v>
      </c>
      <c r="AL43" s="427">
        <v>2284</v>
      </c>
      <c r="AM43" s="427">
        <v>2329</v>
      </c>
      <c r="AN43" s="427">
        <v>2394</v>
      </c>
      <c r="AO43" s="427">
        <v>2411</v>
      </c>
      <c r="AP43" s="427">
        <v>2399</v>
      </c>
      <c r="AQ43" s="427">
        <v>2412</v>
      </c>
      <c r="AR43" s="427">
        <v>2396</v>
      </c>
      <c r="AS43" s="427">
        <v>2419</v>
      </c>
      <c r="AT43" s="427">
        <v>2439</v>
      </c>
      <c r="AU43" s="427">
        <v>2413</v>
      </c>
      <c r="AV43" s="427">
        <v>2380</v>
      </c>
      <c r="AW43" s="427">
        <v>2365</v>
      </c>
      <c r="AX43" s="427">
        <v>2339</v>
      </c>
      <c r="AY43" s="427">
        <v>2335</v>
      </c>
      <c r="AZ43" s="427">
        <v>2328</v>
      </c>
      <c r="BA43" s="427">
        <v>2324</v>
      </c>
      <c r="BB43" s="427">
        <v>2319</v>
      </c>
      <c r="BC43" s="427">
        <v>2310</v>
      </c>
      <c r="BD43" s="427">
        <v>2290</v>
      </c>
      <c r="BE43" s="427">
        <v>2271</v>
      </c>
      <c r="BF43" s="427">
        <v>2262</v>
      </c>
      <c r="BG43" s="427">
        <v>2250</v>
      </c>
      <c r="BH43" s="395" t="s">
        <v>1381</v>
      </c>
      <c r="BI43" s="395" t="s">
        <v>1381</v>
      </c>
      <c r="BJ43" s="395" t="s">
        <v>1381</v>
      </c>
      <c r="BK43" s="395" t="s">
        <v>1381</v>
      </c>
      <c r="BL43" s="395" t="s">
        <v>1381</v>
      </c>
      <c r="BM43" s="395" t="s">
        <v>1381</v>
      </c>
      <c r="BN43" s="395" t="s">
        <v>1381</v>
      </c>
      <c r="BO43" s="395" t="s">
        <v>1381</v>
      </c>
      <c r="BP43" s="395" t="s">
        <v>1381</v>
      </c>
      <c r="BQ43" s="395" t="s">
        <v>1381</v>
      </c>
      <c r="BR43" s="395" t="s">
        <v>1381</v>
      </c>
      <c r="BS43" s="395" t="s">
        <v>1381</v>
      </c>
      <c r="BT43" s="395" t="s">
        <v>1381</v>
      </c>
      <c r="BU43" s="395" t="s">
        <v>1381</v>
      </c>
      <c r="BV43" s="395" t="s">
        <v>1381</v>
      </c>
    </row>
    <row r="44" spans="1:74" ht="11.1" customHeight="1" x14ac:dyDescent="0.2">
      <c r="A44" s="290"/>
      <c r="B44" s="674"/>
      <c r="C44" s="387"/>
      <c r="D44" s="387"/>
      <c r="E44" s="387"/>
      <c r="F44" s="387"/>
      <c r="G44" s="387"/>
      <c r="H44" s="387"/>
      <c r="I44" s="387"/>
      <c r="J44" s="387"/>
      <c r="K44" s="387"/>
      <c r="L44" s="387"/>
      <c r="M44" s="387"/>
      <c r="N44" s="387"/>
      <c r="O44" s="387"/>
      <c r="P44" s="387"/>
      <c r="Q44" s="387"/>
      <c r="R44" s="387"/>
      <c r="S44" s="387"/>
      <c r="T44" s="387"/>
      <c r="U44" s="387"/>
      <c r="V44" s="387"/>
      <c r="W44" s="387"/>
      <c r="X44" s="387"/>
      <c r="Y44" s="387"/>
      <c r="Z44" s="387"/>
      <c r="AA44" s="387"/>
      <c r="AB44" s="387"/>
      <c r="AC44" s="387"/>
      <c r="AD44" s="387"/>
      <c r="AE44" s="387"/>
      <c r="AF44" s="387"/>
      <c r="AG44" s="387"/>
      <c r="AH44" s="387"/>
      <c r="AI44" s="387"/>
      <c r="AJ44" s="387"/>
      <c r="AK44" s="387"/>
      <c r="AL44" s="387"/>
      <c r="AM44" s="387"/>
      <c r="AN44" s="387"/>
      <c r="AO44" s="387"/>
      <c r="AP44" s="387"/>
      <c r="AQ44" s="387"/>
      <c r="AR44" s="387"/>
      <c r="AS44" s="387"/>
      <c r="AT44" s="387"/>
      <c r="AU44" s="387"/>
      <c r="AV44" s="387"/>
      <c r="AW44" s="387"/>
      <c r="AX44" s="387"/>
      <c r="AY44" s="387"/>
      <c r="AZ44" s="387"/>
      <c r="BA44" s="387"/>
      <c r="BB44" s="387"/>
      <c r="BC44" s="387"/>
      <c r="BD44" s="387"/>
      <c r="BE44" s="387"/>
      <c r="BF44" s="387"/>
      <c r="BG44" s="387"/>
      <c r="BH44" s="393"/>
      <c r="BI44" s="393"/>
      <c r="BJ44" s="393"/>
      <c r="BK44" s="393"/>
      <c r="BL44" s="393"/>
      <c r="BM44" s="393"/>
      <c r="BN44" s="393"/>
      <c r="BO44" s="393"/>
      <c r="BP44" s="393"/>
      <c r="BQ44" s="393"/>
      <c r="BR44" s="393"/>
      <c r="BS44" s="393"/>
      <c r="BT44" s="393"/>
      <c r="BU44" s="393"/>
      <c r="BV44" s="393"/>
    </row>
    <row r="45" spans="1:74" ht="11.1" customHeight="1" x14ac:dyDescent="0.2">
      <c r="A45" s="290"/>
      <c r="B45" s="37" t="s">
        <v>1301</v>
      </c>
      <c r="C45" s="387"/>
      <c r="D45" s="387"/>
      <c r="E45" s="387"/>
      <c r="F45" s="387"/>
      <c r="G45" s="387"/>
      <c r="H45" s="387"/>
      <c r="I45" s="387"/>
      <c r="J45" s="387"/>
      <c r="K45" s="387"/>
      <c r="L45" s="387"/>
      <c r="M45" s="387"/>
      <c r="N45" s="387"/>
      <c r="O45" s="387"/>
      <c r="P45" s="387"/>
      <c r="Q45" s="387"/>
      <c r="R45" s="387"/>
      <c r="S45" s="387"/>
      <c r="T45" s="387"/>
      <c r="U45" s="387"/>
      <c r="V45" s="387"/>
      <c r="W45" s="387"/>
      <c r="X45" s="387"/>
      <c r="Y45" s="387"/>
      <c r="Z45" s="387"/>
      <c r="AA45" s="387"/>
      <c r="AB45" s="387"/>
      <c r="AC45" s="387"/>
      <c r="AD45" s="387"/>
      <c r="AE45" s="387"/>
      <c r="AF45" s="387"/>
      <c r="AG45" s="387"/>
      <c r="AH45" s="387"/>
      <c r="AI45" s="387"/>
      <c r="AJ45" s="387"/>
      <c r="AK45" s="387"/>
      <c r="AL45" s="387"/>
      <c r="AM45" s="387"/>
      <c r="AN45" s="387"/>
      <c r="AO45" s="387"/>
      <c r="AP45" s="387"/>
      <c r="AQ45" s="387"/>
      <c r="AR45" s="387"/>
      <c r="AS45" s="387"/>
      <c r="AT45" s="387"/>
      <c r="AU45" s="387"/>
      <c r="AV45" s="387"/>
      <c r="AW45" s="387"/>
      <c r="AX45" s="387"/>
      <c r="AY45" s="387"/>
      <c r="AZ45" s="387"/>
      <c r="BA45" s="387"/>
      <c r="BB45" s="387"/>
      <c r="BC45" s="387"/>
      <c r="BD45" s="387"/>
      <c r="BE45" s="387"/>
      <c r="BF45" s="387"/>
      <c r="BG45" s="387"/>
      <c r="BH45" s="393"/>
      <c r="BI45" s="393"/>
      <c r="BJ45" s="393"/>
      <c r="BK45" s="393"/>
      <c r="BL45" s="393"/>
      <c r="BM45" s="393"/>
      <c r="BN45" s="393"/>
      <c r="BO45" s="393"/>
      <c r="BP45" s="393"/>
      <c r="BQ45" s="393"/>
      <c r="BR45" s="393"/>
      <c r="BS45" s="393"/>
      <c r="BT45" s="393"/>
      <c r="BU45" s="393"/>
      <c r="BV45" s="393"/>
    </row>
    <row r="46" spans="1:74" ht="11.1" customHeight="1" x14ac:dyDescent="0.2">
      <c r="A46" s="290" t="s">
        <v>1302</v>
      </c>
      <c r="B46" s="606" t="s">
        <v>1109</v>
      </c>
      <c r="C46" s="427">
        <v>9.5617112584000008</v>
      </c>
      <c r="D46" s="427">
        <v>9.0308449851999999</v>
      </c>
      <c r="E46" s="427">
        <v>8.7752917633000003</v>
      </c>
      <c r="F46" s="427">
        <v>8.4488743491000005</v>
      </c>
      <c r="G46" s="427">
        <v>8.9635690471</v>
      </c>
      <c r="H46" s="427">
        <v>9.5873550932999994</v>
      </c>
      <c r="I46" s="427">
        <v>9.7124951443</v>
      </c>
      <c r="J46" s="427">
        <v>9.8312587885999996</v>
      </c>
      <c r="K46" s="427">
        <v>9.7854589078000007</v>
      </c>
      <c r="L46" s="427">
        <v>9.4971369820000007</v>
      </c>
      <c r="M46" s="427">
        <v>9.0702464046000006</v>
      </c>
      <c r="N46" s="427">
        <v>8.7653055189</v>
      </c>
      <c r="O46" s="427">
        <v>8.5796394856999996</v>
      </c>
      <c r="P46" s="427">
        <v>8.5411363800999993</v>
      </c>
      <c r="Q46" s="427">
        <v>8.5705065875000006</v>
      </c>
      <c r="R46" s="427">
        <v>8.4023921660000003</v>
      </c>
      <c r="S46" s="427">
        <v>8.1991811744999996</v>
      </c>
      <c r="T46" s="427">
        <v>8.1259360141000005</v>
      </c>
      <c r="U46" s="427">
        <v>8.0665332959999994</v>
      </c>
      <c r="V46" s="427">
        <v>7.8030616916</v>
      </c>
      <c r="W46" s="427">
        <v>7.4218516198</v>
      </c>
      <c r="X46" s="427">
        <v>7.1185598335</v>
      </c>
      <c r="Y46" s="427">
        <v>7.0765268477000003</v>
      </c>
      <c r="Z46" s="427">
        <v>7.5067510443999996</v>
      </c>
      <c r="AA46" s="427">
        <v>8.1308786355000002</v>
      </c>
      <c r="AB46" s="427">
        <v>8.5575878298999992</v>
      </c>
      <c r="AC46" s="427">
        <v>8.8088648622000001</v>
      </c>
      <c r="AD46" s="427">
        <v>9.1273445070000001</v>
      </c>
      <c r="AE46" s="427">
        <v>9.4899656571000008</v>
      </c>
      <c r="AF46" s="427">
        <v>9.9123787018999998</v>
      </c>
      <c r="AG46" s="427">
        <v>10.290228634</v>
      </c>
      <c r="AH46" s="427">
        <v>10.354109493999999</v>
      </c>
      <c r="AI46" s="427">
        <v>10.617049255</v>
      </c>
      <c r="AJ46" s="427">
        <v>11.348753537</v>
      </c>
      <c r="AK46" s="427">
        <v>12.168839172</v>
      </c>
      <c r="AL46" s="427">
        <v>12.767628811</v>
      </c>
      <c r="AM46" s="427">
        <v>13.280297536000001</v>
      </c>
      <c r="AN46" s="427">
        <v>13.703800126000001</v>
      </c>
      <c r="AO46" s="427">
        <v>13.721462905999999</v>
      </c>
      <c r="AP46" s="427">
        <v>13.545023414999999</v>
      </c>
      <c r="AQ46" s="427">
        <v>13.299099887000001</v>
      </c>
      <c r="AR46" s="427">
        <v>13.081981758</v>
      </c>
      <c r="AS46" s="427">
        <v>13.140451874</v>
      </c>
      <c r="AT46" s="427">
        <v>13.069510346</v>
      </c>
      <c r="AU46" s="427">
        <v>12.485270531999999</v>
      </c>
      <c r="AV46" s="427">
        <v>12.084585147</v>
      </c>
      <c r="AW46" s="427">
        <v>10.552532426999999</v>
      </c>
      <c r="AX46" s="427">
        <v>9.7373172479000001</v>
      </c>
      <c r="AY46" s="427">
        <v>9.4750393091999996</v>
      </c>
      <c r="AZ46" s="427">
        <v>9.3981384087999995</v>
      </c>
      <c r="BA46" s="427">
        <v>9.3303811211000003</v>
      </c>
      <c r="BB46" s="427">
        <v>9.5610560397000004</v>
      </c>
      <c r="BC46" s="427">
        <v>10.122089032</v>
      </c>
      <c r="BD46" s="427">
        <v>10.810017064</v>
      </c>
      <c r="BE46" s="427">
        <v>11.476325770000001</v>
      </c>
      <c r="BF46" s="427">
        <v>12.095271819000001</v>
      </c>
      <c r="BG46" s="427">
        <v>12.615223879</v>
      </c>
      <c r="BH46" s="395" t="s">
        <v>1381</v>
      </c>
      <c r="BI46" s="395" t="s">
        <v>1381</v>
      </c>
      <c r="BJ46" s="395" t="s">
        <v>1381</v>
      </c>
      <c r="BK46" s="395" t="s">
        <v>1381</v>
      </c>
      <c r="BL46" s="395" t="s">
        <v>1381</v>
      </c>
      <c r="BM46" s="395" t="s">
        <v>1381</v>
      </c>
      <c r="BN46" s="395" t="s">
        <v>1381</v>
      </c>
      <c r="BO46" s="395" t="s">
        <v>1381</v>
      </c>
      <c r="BP46" s="395" t="s">
        <v>1381</v>
      </c>
      <c r="BQ46" s="395" t="s">
        <v>1381</v>
      </c>
      <c r="BR46" s="395" t="s">
        <v>1381</v>
      </c>
      <c r="BS46" s="395" t="s">
        <v>1381</v>
      </c>
      <c r="BT46" s="395" t="s">
        <v>1381</v>
      </c>
      <c r="BU46" s="395" t="s">
        <v>1381</v>
      </c>
      <c r="BV46" s="395" t="s">
        <v>1381</v>
      </c>
    </row>
    <row r="47" spans="1:74" ht="11.1" customHeight="1" x14ac:dyDescent="0.2">
      <c r="A47" s="290" t="s">
        <v>1303</v>
      </c>
      <c r="B47" s="606" t="s">
        <v>1111</v>
      </c>
      <c r="C47" s="427">
        <v>72.078339897000006</v>
      </c>
      <c r="D47" s="427">
        <v>64.318645645000004</v>
      </c>
      <c r="E47" s="427">
        <v>55.839230976000003</v>
      </c>
      <c r="F47" s="427">
        <v>46.838763819</v>
      </c>
      <c r="G47" s="427">
        <v>40.736358983999999</v>
      </c>
      <c r="H47" s="427">
        <v>33.443432053000002</v>
      </c>
      <c r="I47" s="427">
        <v>32.623069014000002</v>
      </c>
      <c r="J47" s="427">
        <v>31.010502586000001</v>
      </c>
      <c r="K47" s="427">
        <v>31.112891123000001</v>
      </c>
      <c r="L47" s="427">
        <v>31.534453813999999</v>
      </c>
      <c r="M47" s="427">
        <v>31.522495941999999</v>
      </c>
      <c r="N47" s="427">
        <v>31.089880054999998</v>
      </c>
      <c r="O47" s="427">
        <v>30.965579326</v>
      </c>
      <c r="P47" s="427">
        <v>30.904899790999998</v>
      </c>
      <c r="Q47" s="427">
        <v>30.689393552999999</v>
      </c>
      <c r="R47" s="427">
        <v>30.825986786000001</v>
      </c>
      <c r="S47" s="427">
        <v>32.076820009000002</v>
      </c>
      <c r="T47" s="427">
        <v>34.551604507</v>
      </c>
      <c r="U47" s="427">
        <v>38.112535498</v>
      </c>
      <c r="V47" s="427">
        <v>41.650007711999997</v>
      </c>
      <c r="W47" s="427">
        <v>43.494223859000002</v>
      </c>
      <c r="X47" s="427">
        <v>43.432170726999999</v>
      </c>
      <c r="Y47" s="427">
        <v>42.792053893999999</v>
      </c>
      <c r="Z47" s="427">
        <v>42.063985076999998</v>
      </c>
      <c r="AA47" s="427">
        <v>40.762890308999999</v>
      </c>
      <c r="AB47" s="427">
        <v>38.876546634999997</v>
      </c>
      <c r="AC47" s="427">
        <v>36.823732747999998</v>
      </c>
      <c r="AD47" s="427">
        <v>35.478037088999997</v>
      </c>
      <c r="AE47" s="427">
        <v>36.881958894999997</v>
      </c>
      <c r="AF47" s="427">
        <v>40.379931499000001</v>
      </c>
      <c r="AG47" s="427">
        <v>43.788385478999999</v>
      </c>
      <c r="AH47" s="427">
        <v>46.236024094000001</v>
      </c>
      <c r="AI47" s="427">
        <v>47.782391316999998</v>
      </c>
      <c r="AJ47" s="427">
        <v>48.808088949999998</v>
      </c>
      <c r="AK47" s="427">
        <v>49.315391038000001</v>
      </c>
      <c r="AL47" s="427">
        <v>49.619506526999999</v>
      </c>
      <c r="AM47" s="427">
        <v>49.839799329000002</v>
      </c>
      <c r="AN47" s="427">
        <v>50.481006970999999</v>
      </c>
      <c r="AO47" s="427">
        <v>52.175884734</v>
      </c>
      <c r="AP47" s="427">
        <v>55.302106217999999</v>
      </c>
      <c r="AQ47" s="427">
        <v>59.693875038999998</v>
      </c>
      <c r="AR47" s="427">
        <v>64.230488875000006</v>
      </c>
      <c r="AS47" s="427">
        <v>67.124069892999998</v>
      </c>
      <c r="AT47" s="427">
        <v>68.149402910000006</v>
      </c>
      <c r="AU47" s="427">
        <v>67.068416119000005</v>
      </c>
      <c r="AV47" s="427">
        <v>66.947113787000006</v>
      </c>
      <c r="AW47" s="427">
        <v>63.525823007</v>
      </c>
      <c r="AX47" s="427">
        <v>59.936973948000002</v>
      </c>
      <c r="AY47" s="427">
        <v>57.727318064000002</v>
      </c>
      <c r="AZ47" s="427">
        <v>55.437208069</v>
      </c>
      <c r="BA47" s="427">
        <v>55.120079644999997</v>
      </c>
      <c r="BB47" s="427">
        <v>56.103103425</v>
      </c>
      <c r="BC47" s="427">
        <v>57.461404260999998</v>
      </c>
      <c r="BD47" s="427">
        <v>58.821903837000001</v>
      </c>
      <c r="BE47" s="427">
        <v>60.156721990999998</v>
      </c>
      <c r="BF47" s="427">
        <v>61.541258773000003</v>
      </c>
      <c r="BG47" s="427">
        <v>62.906739784000003</v>
      </c>
      <c r="BH47" s="395" t="s">
        <v>1381</v>
      </c>
      <c r="BI47" s="395" t="s">
        <v>1381</v>
      </c>
      <c r="BJ47" s="395" t="s">
        <v>1381</v>
      </c>
      <c r="BK47" s="395" t="s">
        <v>1381</v>
      </c>
      <c r="BL47" s="395" t="s">
        <v>1381</v>
      </c>
      <c r="BM47" s="395" t="s">
        <v>1381</v>
      </c>
      <c r="BN47" s="395" t="s">
        <v>1381</v>
      </c>
      <c r="BO47" s="395" t="s">
        <v>1381</v>
      </c>
      <c r="BP47" s="395" t="s">
        <v>1381</v>
      </c>
      <c r="BQ47" s="395" t="s">
        <v>1381</v>
      </c>
      <c r="BR47" s="395" t="s">
        <v>1381</v>
      </c>
      <c r="BS47" s="395" t="s">
        <v>1381</v>
      </c>
      <c r="BT47" s="395" t="s">
        <v>1381</v>
      </c>
      <c r="BU47" s="395" t="s">
        <v>1381</v>
      </c>
      <c r="BV47" s="395" t="s">
        <v>1381</v>
      </c>
    </row>
    <row r="48" spans="1:74" ht="11.1" customHeight="1" x14ac:dyDescent="0.2">
      <c r="A48" s="290" t="s">
        <v>1304</v>
      </c>
      <c r="B48" s="606" t="s">
        <v>1113</v>
      </c>
      <c r="C48" s="427">
        <v>108.83740256999999</v>
      </c>
      <c r="D48" s="427">
        <v>97.781289409999999</v>
      </c>
      <c r="E48" s="427">
        <v>85.513510706000005</v>
      </c>
      <c r="F48" s="427">
        <v>73.476829273999996</v>
      </c>
      <c r="G48" s="427">
        <v>60.595640052</v>
      </c>
      <c r="H48" s="427">
        <v>45.230421776999997</v>
      </c>
      <c r="I48" s="427">
        <v>41.095531747000003</v>
      </c>
      <c r="J48" s="427">
        <v>36.681736524000002</v>
      </c>
      <c r="K48" s="427">
        <v>36.159985177999999</v>
      </c>
      <c r="L48" s="427">
        <v>38.117895427999997</v>
      </c>
      <c r="M48" s="427">
        <v>41.761110195000001</v>
      </c>
      <c r="N48" s="427">
        <v>46.688990863000001</v>
      </c>
      <c r="O48" s="427">
        <v>52.099243479000002</v>
      </c>
      <c r="P48" s="427">
        <v>56.803419333000001</v>
      </c>
      <c r="Q48" s="427">
        <v>60.078792735</v>
      </c>
      <c r="R48" s="427">
        <v>63.704445661000001</v>
      </c>
      <c r="S48" s="427">
        <v>68.082693289000005</v>
      </c>
      <c r="T48" s="427">
        <v>71.576520095999996</v>
      </c>
      <c r="U48" s="427">
        <v>72.483449069000002</v>
      </c>
      <c r="V48" s="427">
        <v>71.175973024000001</v>
      </c>
      <c r="W48" s="427">
        <v>69.031129985000007</v>
      </c>
      <c r="X48" s="427">
        <v>67.190862144999997</v>
      </c>
      <c r="Y48" s="427">
        <v>64.582319295000005</v>
      </c>
      <c r="Z48" s="427">
        <v>62.603913480999999</v>
      </c>
      <c r="AA48" s="427">
        <v>61.804618277000003</v>
      </c>
      <c r="AB48" s="427">
        <v>63.690900493000001</v>
      </c>
      <c r="AC48" s="427">
        <v>67.197759422999994</v>
      </c>
      <c r="AD48" s="427">
        <v>70.890069695999998</v>
      </c>
      <c r="AE48" s="427">
        <v>73.994329450999999</v>
      </c>
      <c r="AF48" s="427">
        <v>77.322902489000001</v>
      </c>
      <c r="AG48" s="427">
        <v>79.811377196999999</v>
      </c>
      <c r="AH48" s="427">
        <v>80.683831526999995</v>
      </c>
      <c r="AI48" s="427">
        <v>79.286744099000003</v>
      </c>
      <c r="AJ48" s="427">
        <v>77.513626278999993</v>
      </c>
      <c r="AK48" s="427">
        <v>76.793071800999996</v>
      </c>
      <c r="AL48" s="427">
        <v>77.585418180000005</v>
      </c>
      <c r="AM48" s="427">
        <v>79.320034673999999</v>
      </c>
      <c r="AN48" s="427">
        <v>81.832772062999993</v>
      </c>
      <c r="AO48" s="427">
        <v>84.742161297999999</v>
      </c>
      <c r="AP48" s="427">
        <v>88.142708397000007</v>
      </c>
      <c r="AQ48" s="427">
        <v>89.846780401999993</v>
      </c>
      <c r="AR48" s="427">
        <v>88.874317152000003</v>
      </c>
      <c r="AS48" s="427">
        <v>86.038618322000005</v>
      </c>
      <c r="AT48" s="427">
        <v>80.946629987999998</v>
      </c>
      <c r="AU48" s="427">
        <v>74.775486380999993</v>
      </c>
      <c r="AV48" s="427">
        <v>67.141362045999998</v>
      </c>
      <c r="AW48" s="427">
        <v>62.898151732000002</v>
      </c>
      <c r="AX48" s="427">
        <v>57.642603880000003</v>
      </c>
      <c r="AY48" s="427">
        <v>59.745692429000002</v>
      </c>
      <c r="AZ48" s="427">
        <v>60.740349326</v>
      </c>
      <c r="BA48" s="427">
        <v>62.494094464</v>
      </c>
      <c r="BB48" s="427">
        <v>64.62679679</v>
      </c>
      <c r="BC48" s="427">
        <v>65.846264543999993</v>
      </c>
      <c r="BD48" s="427">
        <v>67.073158118999999</v>
      </c>
      <c r="BE48" s="427">
        <v>68.056165391999997</v>
      </c>
      <c r="BF48" s="427">
        <v>68.775693626000006</v>
      </c>
      <c r="BG48" s="427">
        <v>69.180790637000001</v>
      </c>
      <c r="BH48" s="395" t="s">
        <v>1381</v>
      </c>
      <c r="BI48" s="395" t="s">
        <v>1381</v>
      </c>
      <c r="BJ48" s="395" t="s">
        <v>1381</v>
      </c>
      <c r="BK48" s="395" t="s">
        <v>1381</v>
      </c>
      <c r="BL48" s="395" t="s">
        <v>1381</v>
      </c>
      <c r="BM48" s="395" t="s">
        <v>1381</v>
      </c>
      <c r="BN48" s="395" t="s">
        <v>1381</v>
      </c>
      <c r="BO48" s="395" t="s">
        <v>1381</v>
      </c>
      <c r="BP48" s="395" t="s">
        <v>1381</v>
      </c>
      <c r="BQ48" s="395" t="s">
        <v>1381</v>
      </c>
      <c r="BR48" s="395" t="s">
        <v>1381</v>
      </c>
      <c r="BS48" s="395" t="s">
        <v>1381</v>
      </c>
      <c r="BT48" s="395" t="s">
        <v>1381</v>
      </c>
      <c r="BU48" s="395" t="s">
        <v>1381</v>
      </c>
      <c r="BV48" s="395" t="s">
        <v>1381</v>
      </c>
    </row>
    <row r="49" spans="1:74" ht="11.1" customHeight="1" x14ac:dyDescent="0.2">
      <c r="A49" s="290" t="s">
        <v>1305</v>
      </c>
      <c r="B49" s="606" t="s">
        <v>1115</v>
      </c>
      <c r="C49" s="427">
        <v>0.62593148695</v>
      </c>
      <c r="D49" s="427">
        <v>0.60640095485000001</v>
      </c>
      <c r="E49" s="427">
        <v>0.56638162545000004</v>
      </c>
      <c r="F49" s="427">
        <v>0.51409396953999997</v>
      </c>
      <c r="G49" s="427">
        <v>0.40325987175</v>
      </c>
      <c r="H49" s="427">
        <v>0.28712653507000002</v>
      </c>
      <c r="I49" s="427">
        <v>0.23478448465000001</v>
      </c>
      <c r="J49" s="427">
        <v>0.19196511659000001</v>
      </c>
      <c r="K49" s="427">
        <v>0.21123497016000001</v>
      </c>
      <c r="L49" s="427">
        <v>0.26495931905999998</v>
      </c>
      <c r="M49" s="427">
        <v>0.30805060878000001</v>
      </c>
      <c r="N49" s="427">
        <v>0.32902474924000003</v>
      </c>
      <c r="O49" s="427">
        <v>0.34869684984999999</v>
      </c>
      <c r="P49" s="427">
        <v>0.37366178213000001</v>
      </c>
      <c r="Q49" s="427">
        <v>0.38898658919000001</v>
      </c>
      <c r="R49" s="427">
        <v>0.38440894142999998</v>
      </c>
      <c r="S49" s="427">
        <v>0.37685568655000001</v>
      </c>
      <c r="T49" s="427">
        <v>0.41956610195999999</v>
      </c>
      <c r="U49" s="427">
        <v>0.53773158353999995</v>
      </c>
      <c r="V49" s="427">
        <v>0.65971379736000002</v>
      </c>
      <c r="W49" s="427">
        <v>0.72103162920999997</v>
      </c>
      <c r="X49" s="427">
        <v>0.73265612457999996</v>
      </c>
      <c r="Y49" s="427">
        <v>0.74138305192999998</v>
      </c>
      <c r="Z49" s="427">
        <v>0.76442259288000003</v>
      </c>
      <c r="AA49" s="427">
        <v>0.75385566308999996</v>
      </c>
      <c r="AB49" s="427">
        <v>0.68231501672999995</v>
      </c>
      <c r="AC49" s="427">
        <v>0.60889743570999999</v>
      </c>
      <c r="AD49" s="427">
        <v>0.59090229920000004</v>
      </c>
      <c r="AE49" s="427">
        <v>0.62677421276</v>
      </c>
      <c r="AF49" s="427">
        <v>0.63739091338999998</v>
      </c>
      <c r="AG49" s="427">
        <v>0.61085816170999996</v>
      </c>
      <c r="AH49" s="427">
        <v>0.57961469061000004</v>
      </c>
      <c r="AI49" s="427">
        <v>0.57250467461999999</v>
      </c>
      <c r="AJ49" s="427">
        <v>0.58968930848000001</v>
      </c>
      <c r="AK49" s="427">
        <v>0.58117311521000004</v>
      </c>
      <c r="AL49" s="427">
        <v>0.55108700503999997</v>
      </c>
      <c r="AM49" s="427">
        <v>0.51899453293999998</v>
      </c>
      <c r="AN49" s="427">
        <v>0.51532379188999999</v>
      </c>
      <c r="AO49" s="427">
        <v>0.51386440815000001</v>
      </c>
      <c r="AP49" s="427">
        <v>0.48297776666999997</v>
      </c>
      <c r="AQ49" s="427">
        <v>0.43643851308999998</v>
      </c>
      <c r="AR49" s="427">
        <v>0.40255949523000001</v>
      </c>
      <c r="AS49" s="427">
        <v>0.39397890171</v>
      </c>
      <c r="AT49" s="427">
        <v>0.41884168395999999</v>
      </c>
      <c r="AU49" s="427">
        <v>0.43614673740999998</v>
      </c>
      <c r="AV49" s="427">
        <v>0.44895194189999998</v>
      </c>
      <c r="AW49" s="427">
        <v>0.39529874675999999</v>
      </c>
      <c r="AX49" s="427">
        <v>0.40185803857000002</v>
      </c>
      <c r="AY49" s="427">
        <v>0.3256596819</v>
      </c>
      <c r="AZ49" s="427">
        <v>0.27379570872999998</v>
      </c>
      <c r="BA49" s="427">
        <v>0.21596612839000001</v>
      </c>
      <c r="BB49" s="427">
        <v>0.17332584019</v>
      </c>
      <c r="BC49" s="427">
        <v>0.18400925487</v>
      </c>
      <c r="BD49" s="427">
        <v>0.19831469804999999</v>
      </c>
      <c r="BE49" s="427">
        <v>0.21754478595999999</v>
      </c>
      <c r="BF49" s="427">
        <v>0.24256358765</v>
      </c>
      <c r="BG49" s="427">
        <v>0.27147255337999998</v>
      </c>
      <c r="BH49" s="395" t="s">
        <v>1381</v>
      </c>
      <c r="BI49" s="395" t="s">
        <v>1381</v>
      </c>
      <c r="BJ49" s="395" t="s">
        <v>1381</v>
      </c>
      <c r="BK49" s="395" t="s">
        <v>1381</v>
      </c>
      <c r="BL49" s="395" t="s">
        <v>1381</v>
      </c>
      <c r="BM49" s="395" t="s">
        <v>1381</v>
      </c>
      <c r="BN49" s="395" t="s">
        <v>1381</v>
      </c>
      <c r="BO49" s="395" t="s">
        <v>1381</v>
      </c>
      <c r="BP49" s="395" t="s">
        <v>1381</v>
      </c>
      <c r="BQ49" s="395" t="s">
        <v>1381</v>
      </c>
      <c r="BR49" s="395" t="s">
        <v>1381</v>
      </c>
      <c r="BS49" s="395" t="s">
        <v>1381</v>
      </c>
      <c r="BT49" s="395" t="s">
        <v>1381</v>
      </c>
      <c r="BU49" s="395" t="s">
        <v>1381</v>
      </c>
      <c r="BV49" s="395" t="s">
        <v>1381</v>
      </c>
    </row>
    <row r="50" spans="1:74" ht="11.1" customHeight="1" x14ac:dyDescent="0.2">
      <c r="A50" s="290" t="s">
        <v>1306</v>
      </c>
      <c r="B50" s="606" t="s">
        <v>1117</v>
      </c>
      <c r="C50" s="427">
        <v>385.90807685999999</v>
      </c>
      <c r="D50" s="427">
        <v>357.77178182</v>
      </c>
      <c r="E50" s="427">
        <v>326.37618567999999</v>
      </c>
      <c r="F50" s="427">
        <v>293.08166254000002</v>
      </c>
      <c r="G50" s="427">
        <v>258.40727342999998</v>
      </c>
      <c r="H50" s="427">
        <v>215.84090351</v>
      </c>
      <c r="I50" s="427">
        <v>213.48255363000001</v>
      </c>
      <c r="J50" s="427">
        <v>207.26971655</v>
      </c>
      <c r="K50" s="427">
        <v>214.20807651999999</v>
      </c>
      <c r="L50" s="427">
        <v>229.23888923999999</v>
      </c>
      <c r="M50" s="427">
        <v>247.10307205999999</v>
      </c>
      <c r="N50" s="427">
        <v>266.09229532000001</v>
      </c>
      <c r="O50" s="427">
        <v>286.95286657000003</v>
      </c>
      <c r="P50" s="427">
        <v>307.13890771000001</v>
      </c>
      <c r="Q50" s="427">
        <v>323.32035173999998</v>
      </c>
      <c r="R50" s="427">
        <v>340.72806881999998</v>
      </c>
      <c r="S50" s="427">
        <v>357.98805855000001</v>
      </c>
      <c r="T50" s="427">
        <v>375.40817006999998</v>
      </c>
      <c r="U50" s="427">
        <v>389.97524428999998</v>
      </c>
      <c r="V50" s="427">
        <v>397.07390637999998</v>
      </c>
      <c r="W50" s="427">
        <v>394.63907080000001</v>
      </c>
      <c r="X50" s="427">
        <v>389.76801674000001</v>
      </c>
      <c r="Y50" s="427">
        <v>386.17362530999998</v>
      </c>
      <c r="Z50" s="427">
        <v>386.24239678999999</v>
      </c>
      <c r="AA50" s="427">
        <v>387.86600594999999</v>
      </c>
      <c r="AB50" s="427">
        <v>391.18312828000001</v>
      </c>
      <c r="AC50" s="427">
        <v>395.23108335000001</v>
      </c>
      <c r="AD50" s="427">
        <v>402.44718947000001</v>
      </c>
      <c r="AE50" s="427">
        <v>413.46520242000003</v>
      </c>
      <c r="AF50" s="427">
        <v>425.52330438000001</v>
      </c>
      <c r="AG50" s="427">
        <v>434.57434589000002</v>
      </c>
      <c r="AH50" s="427">
        <v>440.00119343</v>
      </c>
      <c r="AI50" s="427">
        <v>441.98210084999999</v>
      </c>
      <c r="AJ50" s="427">
        <v>442.35681398000003</v>
      </c>
      <c r="AK50" s="427">
        <v>442.00475248999999</v>
      </c>
      <c r="AL50" s="427">
        <v>441.30160079000001</v>
      </c>
      <c r="AM50" s="427">
        <v>438.53061646999998</v>
      </c>
      <c r="AN50" s="427">
        <v>435.57340715999999</v>
      </c>
      <c r="AO50" s="427">
        <v>432.87161063000002</v>
      </c>
      <c r="AP50" s="427">
        <v>431.65440294000001</v>
      </c>
      <c r="AQ50" s="427">
        <v>433.624323</v>
      </c>
      <c r="AR50" s="427">
        <v>437.58350797000003</v>
      </c>
      <c r="AS50" s="427">
        <v>442.21296360999997</v>
      </c>
      <c r="AT50" s="427">
        <v>444.21548660000002</v>
      </c>
      <c r="AU50" s="427">
        <v>442.48389021999998</v>
      </c>
      <c r="AV50" s="427">
        <v>442.68989198000003</v>
      </c>
      <c r="AW50" s="427">
        <v>434.08065332000001</v>
      </c>
      <c r="AX50" s="427">
        <v>429.53147732000002</v>
      </c>
      <c r="AY50" s="427">
        <v>424.17842313</v>
      </c>
      <c r="AZ50" s="427">
        <v>423.00537713</v>
      </c>
      <c r="BA50" s="427">
        <v>423.40433567000002</v>
      </c>
      <c r="BB50" s="427">
        <v>424.75637053999998</v>
      </c>
      <c r="BC50" s="427">
        <v>428.50502587</v>
      </c>
      <c r="BD50" s="427">
        <v>433.27049774</v>
      </c>
      <c r="BE50" s="427">
        <v>438.29674894999999</v>
      </c>
      <c r="BF50" s="427">
        <v>443.33829121000002</v>
      </c>
      <c r="BG50" s="427">
        <v>447.90775422000002</v>
      </c>
      <c r="BH50" s="395" t="s">
        <v>1381</v>
      </c>
      <c r="BI50" s="395" t="s">
        <v>1381</v>
      </c>
      <c r="BJ50" s="395" t="s">
        <v>1381</v>
      </c>
      <c r="BK50" s="395" t="s">
        <v>1381</v>
      </c>
      <c r="BL50" s="395" t="s">
        <v>1381</v>
      </c>
      <c r="BM50" s="395" t="s">
        <v>1381</v>
      </c>
      <c r="BN50" s="395" t="s">
        <v>1381</v>
      </c>
      <c r="BO50" s="395" t="s">
        <v>1381</v>
      </c>
      <c r="BP50" s="395" t="s">
        <v>1381</v>
      </c>
      <c r="BQ50" s="395" t="s">
        <v>1381</v>
      </c>
      <c r="BR50" s="395" t="s">
        <v>1381</v>
      </c>
      <c r="BS50" s="395" t="s">
        <v>1381</v>
      </c>
      <c r="BT50" s="395" t="s">
        <v>1381</v>
      </c>
      <c r="BU50" s="395" t="s">
        <v>1381</v>
      </c>
      <c r="BV50" s="395" t="s">
        <v>1381</v>
      </c>
    </row>
    <row r="51" spans="1:74" ht="11.1" customHeight="1" x14ac:dyDescent="0.2">
      <c r="A51" s="290" t="s">
        <v>1307</v>
      </c>
      <c r="B51" s="606" t="s">
        <v>1272</v>
      </c>
      <c r="C51" s="427">
        <v>90.474445235999994</v>
      </c>
      <c r="D51" s="427">
        <v>79.696096842000003</v>
      </c>
      <c r="E51" s="427">
        <v>69.613325864999993</v>
      </c>
      <c r="F51" s="427">
        <v>61.721039226000002</v>
      </c>
      <c r="G51" s="427">
        <v>53.807311310999999</v>
      </c>
      <c r="H51" s="427">
        <v>46.293553973999998</v>
      </c>
      <c r="I51" s="427">
        <v>40.939004378</v>
      </c>
      <c r="J51" s="427">
        <v>36.459072415999998</v>
      </c>
      <c r="K51" s="427">
        <v>34.671784260999999</v>
      </c>
      <c r="L51" s="427">
        <v>35.931741848000001</v>
      </c>
      <c r="M51" s="427">
        <v>38.235728270000003</v>
      </c>
      <c r="N51" s="427">
        <v>40.706802424999999</v>
      </c>
      <c r="O51" s="427">
        <v>43.860010832999997</v>
      </c>
      <c r="P51" s="427">
        <v>47.577655784000001</v>
      </c>
      <c r="Q51" s="427">
        <v>50.565405380999998</v>
      </c>
      <c r="R51" s="427">
        <v>52.956601067000001</v>
      </c>
      <c r="S51" s="427">
        <v>55.461682236999998</v>
      </c>
      <c r="T51" s="427">
        <v>58.668027705</v>
      </c>
      <c r="U51" s="427">
        <v>61.799273905</v>
      </c>
      <c r="V51" s="427">
        <v>64.193385887000005</v>
      </c>
      <c r="W51" s="427">
        <v>64.965857688</v>
      </c>
      <c r="X51" s="427">
        <v>65.036643858000005</v>
      </c>
      <c r="Y51" s="427">
        <v>65.458854908000006</v>
      </c>
      <c r="Z51" s="427">
        <v>66.585128568000002</v>
      </c>
      <c r="AA51" s="427">
        <v>68.02439803</v>
      </c>
      <c r="AB51" s="427">
        <v>69.186749511000002</v>
      </c>
      <c r="AC51" s="427">
        <v>70.196249389000002</v>
      </c>
      <c r="AD51" s="427">
        <v>71.803413731000006</v>
      </c>
      <c r="AE51" s="427">
        <v>73.849721532000004</v>
      </c>
      <c r="AF51" s="427">
        <v>75.626121548</v>
      </c>
      <c r="AG51" s="427">
        <v>77.274265291999995</v>
      </c>
      <c r="AH51" s="427">
        <v>78.510034219999994</v>
      </c>
      <c r="AI51" s="427">
        <v>78.534429490999997</v>
      </c>
      <c r="AJ51" s="427">
        <v>77.681974070999999</v>
      </c>
      <c r="AK51" s="427">
        <v>76.994024875999997</v>
      </c>
      <c r="AL51" s="427">
        <v>77.026776170000005</v>
      </c>
      <c r="AM51" s="427">
        <v>77.367879314999996</v>
      </c>
      <c r="AN51" s="427">
        <v>77.789649338999993</v>
      </c>
      <c r="AO51" s="427">
        <v>78.392192838</v>
      </c>
      <c r="AP51" s="427">
        <v>79.578788621000001</v>
      </c>
      <c r="AQ51" s="427">
        <v>81.658388732000006</v>
      </c>
      <c r="AR51" s="427">
        <v>83.851333443000001</v>
      </c>
      <c r="AS51" s="427">
        <v>85.285934381999994</v>
      </c>
      <c r="AT51" s="427">
        <v>85.581911414000004</v>
      </c>
      <c r="AU51" s="427">
        <v>84.737377906999996</v>
      </c>
      <c r="AV51" s="427">
        <v>83.949999434999995</v>
      </c>
      <c r="AW51" s="427">
        <v>84.100846481999994</v>
      </c>
      <c r="AX51" s="427">
        <v>84.270379409</v>
      </c>
      <c r="AY51" s="427">
        <v>83.800420052000007</v>
      </c>
      <c r="AZ51" s="427">
        <v>82.423849976</v>
      </c>
      <c r="BA51" s="427">
        <v>80.616416197000007</v>
      </c>
      <c r="BB51" s="427">
        <v>79.110803524000005</v>
      </c>
      <c r="BC51" s="427">
        <v>78.580587671000004</v>
      </c>
      <c r="BD51" s="427">
        <v>77.921862136000001</v>
      </c>
      <c r="BE51" s="427">
        <v>77.160334571999996</v>
      </c>
      <c r="BF51" s="427">
        <v>76.427255694999999</v>
      </c>
      <c r="BG51" s="427">
        <v>75.857825880999997</v>
      </c>
      <c r="BH51" s="395" t="s">
        <v>1381</v>
      </c>
      <c r="BI51" s="395" t="s">
        <v>1381</v>
      </c>
      <c r="BJ51" s="395" t="s">
        <v>1381</v>
      </c>
      <c r="BK51" s="395" t="s">
        <v>1381</v>
      </c>
      <c r="BL51" s="395" t="s">
        <v>1381</v>
      </c>
      <c r="BM51" s="395" t="s">
        <v>1381</v>
      </c>
      <c r="BN51" s="395" t="s">
        <v>1381</v>
      </c>
      <c r="BO51" s="395" t="s">
        <v>1381</v>
      </c>
      <c r="BP51" s="395" t="s">
        <v>1381</v>
      </c>
      <c r="BQ51" s="395" t="s">
        <v>1381</v>
      </c>
      <c r="BR51" s="395" t="s">
        <v>1381</v>
      </c>
      <c r="BS51" s="395" t="s">
        <v>1381</v>
      </c>
      <c r="BT51" s="395" t="s">
        <v>1381</v>
      </c>
      <c r="BU51" s="395" t="s">
        <v>1381</v>
      </c>
      <c r="BV51" s="395" t="s">
        <v>1381</v>
      </c>
    </row>
    <row r="52" spans="1:74" ht="11.1" customHeight="1" x14ac:dyDescent="0.2">
      <c r="A52" s="185"/>
      <c r="B52" s="674"/>
      <c r="C52" s="672"/>
      <c r="D52" s="672"/>
      <c r="E52" s="672"/>
      <c r="F52" s="672"/>
      <c r="G52" s="672"/>
      <c r="H52" s="672"/>
      <c r="I52" s="672"/>
      <c r="J52" s="672"/>
      <c r="K52" s="672"/>
      <c r="L52" s="672"/>
      <c r="M52" s="672"/>
      <c r="N52" s="672"/>
      <c r="O52" s="672"/>
      <c r="P52" s="672"/>
      <c r="Q52" s="672"/>
      <c r="R52" s="672"/>
      <c r="S52" s="672"/>
      <c r="T52" s="672"/>
      <c r="U52" s="672"/>
      <c r="V52" s="672"/>
      <c r="W52" s="672"/>
      <c r="X52" s="672"/>
      <c r="Y52" s="672"/>
      <c r="Z52" s="672"/>
      <c r="AA52" s="672"/>
      <c r="AB52" s="672"/>
      <c r="AC52" s="672"/>
      <c r="AD52" s="672"/>
      <c r="AE52" s="672"/>
      <c r="AF52" s="672"/>
      <c r="AG52" s="672"/>
      <c r="AH52" s="672"/>
      <c r="AI52" s="672"/>
      <c r="AJ52" s="672"/>
      <c r="AK52" s="672"/>
      <c r="AL52" s="672"/>
      <c r="AM52" s="672"/>
      <c r="AN52" s="672"/>
      <c r="AO52" s="672"/>
      <c r="AP52" s="672"/>
      <c r="AQ52" s="672"/>
      <c r="AR52" s="672"/>
      <c r="AS52" s="672"/>
      <c r="AT52" s="672"/>
      <c r="AU52" s="672"/>
      <c r="AV52" s="672"/>
      <c r="AW52" s="672"/>
      <c r="AX52" s="672"/>
      <c r="AY52" s="672"/>
      <c r="AZ52" s="672"/>
      <c r="BA52" s="672"/>
      <c r="BB52" s="672"/>
      <c r="BC52" s="672"/>
      <c r="BD52" s="672"/>
      <c r="BE52" s="672"/>
      <c r="BF52" s="672"/>
      <c r="BG52" s="672"/>
      <c r="BH52" s="393"/>
      <c r="BI52" s="393"/>
      <c r="BJ52" s="393"/>
      <c r="BK52" s="393"/>
      <c r="BL52" s="393"/>
      <c r="BM52" s="393"/>
      <c r="BN52" s="393"/>
      <c r="BO52" s="393"/>
      <c r="BP52" s="393"/>
      <c r="BQ52" s="393"/>
      <c r="BR52" s="393"/>
      <c r="BS52" s="393"/>
      <c r="BT52" s="393"/>
      <c r="BU52" s="393"/>
      <c r="BV52" s="393"/>
    </row>
    <row r="53" spans="1:74" ht="11.1" customHeight="1" x14ac:dyDescent="0.2">
      <c r="A53" s="290"/>
      <c r="B53" s="37" t="s">
        <v>1308</v>
      </c>
      <c r="C53" s="673"/>
      <c r="D53" s="673"/>
      <c r="E53" s="673"/>
      <c r="F53" s="673"/>
      <c r="G53" s="673"/>
      <c r="H53" s="673"/>
      <c r="I53" s="673"/>
      <c r="J53" s="673"/>
      <c r="K53" s="673"/>
      <c r="L53" s="673"/>
      <c r="M53" s="673"/>
      <c r="N53" s="673"/>
      <c r="O53" s="673"/>
      <c r="P53" s="673"/>
      <c r="Q53" s="673"/>
      <c r="R53" s="673"/>
      <c r="S53" s="673"/>
      <c r="T53" s="673"/>
      <c r="U53" s="673"/>
      <c r="V53" s="673"/>
      <c r="W53" s="673"/>
      <c r="X53" s="673"/>
      <c r="Y53" s="673"/>
      <c r="Z53" s="673"/>
      <c r="AA53" s="673"/>
      <c r="AB53" s="673"/>
      <c r="AC53" s="673"/>
      <c r="AD53" s="673"/>
      <c r="AE53" s="673"/>
      <c r="AF53" s="673"/>
      <c r="AG53" s="673"/>
      <c r="AH53" s="673"/>
      <c r="AI53" s="673"/>
      <c r="AJ53" s="673"/>
      <c r="AK53" s="673"/>
      <c r="AL53" s="673"/>
      <c r="AM53" s="673"/>
      <c r="AN53" s="673"/>
      <c r="AO53" s="673"/>
      <c r="AP53" s="673"/>
      <c r="AQ53" s="673"/>
      <c r="AR53" s="673"/>
      <c r="AS53" s="673"/>
      <c r="AT53" s="673"/>
      <c r="AU53" s="673"/>
      <c r="AV53" s="673"/>
      <c r="AW53" s="673"/>
      <c r="AX53" s="673"/>
      <c r="AY53" s="673"/>
      <c r="AZ53" s="673"/>
      <c r="BA53" s="673"/>
      <c r="BB53" s="673"/>
      <c r="BC53" s="673"/>
      <c r="BD53" s="673"/>
      <c r="BE53" s="673"/>
      <c r="BF53" s="673"/>
      <c r="BG53" s="673"/>
      <c r="BH53" s="393"/>
      <c r="BI53" s="393"/>
      <c r="BJ53" s="393"/>
      <c r="BK53" s="393"/>
      <c r="BL53" s="393"/>
      <c r="BM53" s="393"/>
      <c r="BN53" s="393"/>
      <c r="BO53" s="393"/>
      <c r="BP53" s="393"/>
      <c r="BQ53" s="393"/>
      <c r="BR53" s="393"/>
      <c r="BS53" s="393"/>
      <c r="BT53" s="393"/>
      <c r="BU53" s="393"/>
      <c r="BV53" s="393"/>
    </row>
    <row r="54" spans="1:74" ht="11.1" customHeight="1" x14ac:dyDescent="0.2">
      <c r="A54" s="290" t="s">
        <v>1309</v>
      </c>
      <c r="B54" s="606" t="s">
        <v>1109</v>
      </c>
      <c r="C54" s="515">
        <v>0.19513696446000001</v>
      </c>
      <c r="D54" s="515">
        <v>0.1806168997</v>
      </c>
      <c r="E54" s="515">
        <v>0.17550583526999999</v>
      </c>
      <c r="F54" s="515">
        <v>0.17601821561</v>
      </c>
      <c r="G54" s="515">
        <v>0.19071423505000001</v>
      </c>
      <c r="H54" s="515">
        <v>0.21305233540999999</v>
      </c>
      <c r="I54" s="515">
        <v>0.25559197748000001</v>
      </c>
      <c r="J54" s="515">
        <v>0.26570969699000002</v>
      </c>
      <c r="K54" s="515">
        <v>0.29652905781</v>
      </c>
      <c r="L54" s="515">
        <v>0.30635925747999998</v>
      </c>
      <c r="M54" s="515">
        <v>0.29258859370000001</v>
      </c>
      <c r="N54" s="515">
        <v>0.27391579747</v>
      </c>
      <c r="O54" s="515">
        <v>0.27676256404999999</v>
      </c>
      <c r="P54" s="515">
        <v>0.26691051187999998</v>
      </c>
      <c r="Q54" s="515">
        <v>0.25207372315999999</v>
      </c>
      <c r="R54" s="515">
        <v>0.22709168016</v>
      </c>
      <c r="S54" s="515">
        <v>0.21023541472999999</v>
      </c>
      <c r="T54" s="515">
        <v>0.20835733369000001</v>
      </c>
      <c r="U54" s="515">
        <v>0.20683418708000001</v>
      </c>
      <c r="V54" s="515">
        <v>0.21675171366000001</v>
      </c>
      <c r="W54" s="515">
        <v>0.20059058431999999</v>
      </c>
      <c r="X54" s="515">
        <v>0.17796399584</v>
      </c>
      <c r="Y54" s="515">
        <v>0.18144940635000001</v>
      </c>
      <c r="Z54" s="515">
        <v>0.19754608011999999</v>
      </c>
      <c r="AA54" s="515">
        <v>0.20327196588999999</v>
      </c>
      <c r="AB54" s="515">
        <v>0.21393969574999999</v>
      </c>
      <c r="AC54" s="515">
        <v>0.20485732238000001</v>
      </c>
      <c r="AD54" s="515">
        <v>0.19419881929999999</v>
      </c>
      <c r="AE54" s="515">
        <v>0.19770761785999999</v>
      </c>
      <c r="AF54" s="515">
        <v>0.20229344290000001</v>
      </c>
      <c r="AG54" s="515">
        <v>0.20176918891000001</v>
      </c>
      <c r="AH54" s="515">
        <v>0.20302175478000001</v>
      </c>
      <c r="AI54" s="515">
        <v>0.21667447458</v>
      </c>
      <c r="AJ54" s="515">
        <v>0.24146284121</v>
      </c>
      <c r="AK54" s="515">
        <v>0.25891147175000001</v>
      </c>
      <c r="AL54" s="515">
        <v>0.24553132328999999</v>
      </c>
      <c r="AM54" s="515">
        <v>0.25539033722999999</v>
      </c>
      <c r="AN54" s="515">
        <v>0.26353461780999998</v>
      </c>
      <c r="AO54" s="515">
        <v>0.26387428666000001</v>
      </c>
      <c r="AP54" s="515">
        <v>0.26558869440999999</v>
      </c>
      <c r="AQ54" s="515">
        <v>0.26076666446000002</v>
      </c>
      <c r="AR54" s="515">
        <v>0.25157657226000002</v>
      </c>
      <c r="AS54" s="515">
        <v>0.26280903748000001</v>
      </c>
      <c r="AT54" s="515">
        <v>0.27228146554999999</v>
      </c>
      <c r="AU54" s="515">
        <v>0.26010980274000001</v>
      </c>
      <c r="AV54" s="515">
        <v>0.28103686388999999</v>
      </c>
      <c r="AW54" s="515">
        <v>0.26381331067000002</v>
      </c>
      <c r="AX54" s="515">
        <v>0.24967480122999999</v>
      </c>
      <c r="AY54" s="515">
        <v>0.23687598272999999</v>
      </c>
      <c r="AZ54" s="515">
        <v>0.22922288801999999</v>
      </c>
      <c r="BA54" s="515">
        <v>0.22757027125000001</v>
      </c>
      <c r="BB54" s="515">
        <v>0.22235014046000001</v>
      </c>
      <c r="BC54" s="515">
        <v>0.23539741936</v>
      </c>
      <c r="BD54" s="515">
        <v>0.26365895278000001</v>
      </c>
      <c r="BE54" s="515">
        <v>0.29426476333000001</v>
      </c>
      <c r="BF54" s="515">
        <v>0.33597977275000002</v>
      </c>
      <c r="BG54" s="515">
        <v>0.34095199673999999</v>
      </c>
      <c r="BH54" s="395" t="s">
        <v>1381</v>
      </c>
      <c r="BI54" s="395" t="s">
        <v>1381</v>
      </c>
      <c r="BJ54" s="395" t="s">
        <v>1381</v>
      </c>
      <c r="BK54" s="395" t="s">
        <v>1381</v>
      </c>
      <c r="BL54" s="395" t="s">
        <v>1381</v>
      </c>
      <c r="BM54" s="395" t="s">
        <v>1381</v>
      </c>
      <c r="BN54" s="395" t="s">
        <v>1381</v>
      </c>
      <c r="BO54" s="395" t="s">
        <v>1381</v>
      </c>
      <c r="BP54" s="395" t="s">
        <v>1381</v>
      </c>
      <c r="BQ54" s="395" t="s">
        <v>1381</v>
      </c>
      <c r="BR54" s="395" t="s">
        <v>1381</v>
      </c>
      <c r="BS54" s="395" t="s">
        <v>1381</v>
      </c>
      <c r="BT54" s="395" t="s">
        <v>1381</v>
      </c>
      <c r="BU54" s="395" t="s">
        <v>1381</v>
      </c>
      <c r="BV54" s="395" t="s">
        <v>1381</v>
      </c>
    </row>
    <row r="55" spans="1:74" ht="11.1" customHeight="1" x14ac:dyDescent="0.2">
      <c r="A55" s="290" t="s">
        <v>1310</v>
      </c>
      <c r="B55" s="606" t="s">
        <v>1111</v>
      </c>
      <c r="C55" s="515">
        <v>1.4133007822999999</v>
      </c>
      <c r="D55" s="515">
        <v>1.2611499146</v>
      </c>
      <c r="E55" s="515">
        <v>1.0738313649</v>
      </c>
      <c r="F55" s="515">
        <v>0.88375026072999996</v>
      </c>
      <c r="G55" s="515">
        <v>0.79875213694000002</v>
      </c>
      <c r="H55" s="515">
        <v>0.92898422371</v>
      </c>
      <c r="I55" s="515">
        <v>1.8123927230000001</v>
      </c>
      <c r="J55" s="515">
        <v>2.8191365988000001</v>
      </c>
      <c r="K55" s="515">
        <v>3.1112891123000002</v>
      </c>
      <c r="L55" s="515">
        <v>2.8667685285000002</v>
      </c>
      <c r="M55" s="515">
        <v>3.1522495942000002</v>
      </c>
      <c r="N55" s="515">
        <v>2.5908233378999999</v>
      </c>
      <c r="O55" s="515">
        <v>2.5804649439</v>
      </c>
      <c r="P55" s="515">
        <v>2.8095363446000001</v>
      </c>
      <c r="Q55" s="515">
        <v>2.7899448684000001</v>
      </c>
      <c r="R55" s="515">
        <v>2.3712297528000001</v>
      </c>
      <c r="S55" s="515">
        <v>2.467447693</v>
      </c>
      <c r="T55" s="515">
        <v>2.3034403005000001</v>
      </c>
      <c r="U55" s="515">
        <v>2.3820334687</v>
      </c>
      <c r="V55" s="515">
        <v>2.4500004537</v>
      </c>
      <c r="W55" s="515">
        <v>2.4163457699999999</v>
      </c>
      <c r="X55" s="515">
        <v>1.9741895785000001</v>
      </c>
      <c r="Y55" s="515">
        <v>1.8605240824</v>
      </c>
      <c r="Z55" s="515">
        <v>1.8288689164</v>
      </c>
      <c r="AA55" s="515">
        <v>1.6305156124</v>
      </c>
      <c r="AB55" s="515">
        <v>1.4398720975999999</v>
      </c>
      <c r="AC55" s="515">
        <v>1.3638419535999999</v>
      </c>
      <c r="AD55" s="515">
        <v>1.075092033</v>
      </c>
      <c r="AE55" s="515">
        <v>1.0847634969</v>
      </c>
      <c r="AF55" s="515">
        <v>1.1537123284999999</v>
      </c>
      <c r="AG55" s="515">
        <v>1.1523259337</v>
      </c>
      <c r="AH55" s="515">
        <v>1.2167374762000001</v>
      </c>
      <c r="AI55" s="515">
        <v>1.2574313505000001</v>
      </c>
      <c r="AJ55" s="515">
        <v>1.2514894602</v>
      </c>
      <c r="AK55" s="515">
        <v>1.2328847759999999</v>
      </c>
      <c r="AL55" s="515">
        <v>1.2722950391000001</v>
      </c>
      <c r="AM55" s="515">
        <v>1.2156048616999999</v>
      </c>
      <c r="AN55" s="515">
        <v>1.2312440725</v>
      </c>
      <c r="AO55" s="515">
        <v>1.2725825545</v>
      </c>
      <c r="AP55" s="515">
        <v>1.3488318589999999</v>
      </c>
      <c r="AQ55" s="515">
        <v>1.4559481717</v>
      </c>
      <c r="AR55" s="515">
        <v>1.6057622219000001</v>
      </c>
      <c r="AS55" s="515">
        <v>1.8141640511999999</v>
      </c>
      <c r="AT55" s="515">
        <v>1.9471257974</v>
      </c>
      <c r="AU55" s="515">
        <v>1.9162404606000001</v>
      </c>
      <c r="AV55" s="515">
        <v>1.9690327585</v>
      </c>
      <c r="AW55" s="515">
        <v>1.9851819690000001</v>
      </c>
      <c r="AX55" s="515">
        <v>1.8162719378000001</v>
      </c>
      <c r="AY55" s="515">
        <v>1.7493126686</v>
      </c>
      <c r="AZ55" s="515">
        <v>1.7324127521999999</v>
      </c>
      <c r="BA55" s="515">
        <v>1.6211788131</v>
      </c>
      <c r="BB55" s="515">
        <v>1.6500912772</v>
      </c>
      <c r="BC55" s="515">
        <v>1.6900413018</v>
      </c>
      <c r="BD55" s="515">
        <v>1.7300559952000001</v>
      </c>
      <c r="BE55" s="515">
        <v>1.7693153527000001</v>
      </c>
      <c r="BF55" s="515">
        <v>1.7583216792</v>
      </c>
      <c r="BG55" s="515">
        <v>1.7973354224</v>
      </c>
      <c r="BH55" s="395" t="s">
        <v>1381</v>
      </c>
      <c r="BI55" s="395" t="s">
        <v>1381</v>
      </c>
      <c r="BJ55" s="395" t="s">
        <v>1381</v>
      </c>
      <c r="BK55" s="395" t="s">
        <v>1381</v>
      </c>
      <c r="BL55" s="395" t="s">
        <v>1381</v>
      </c>
      <c r="BM55" s="395" t="s">
        <v>1381</v>
      </c>
      <c r="BN55" s="395" t="s">
        <v>1381</v>
      </c>
      <c r="BO55" s="395" t="s">
        <v>1381</v>
      </c>
      <c r="BP55" s="395" t="s">
        <v>1381</v>
      </c>
      <c r="BQ55" s="395" t="s">
        <v>1381</v>
      </c>
      <c r="BR55" s="395" t="s">
        <v>1381</v>
      </c>
      <c r="BS55" s="395" t="s">
        <v>1381</v>
      </c>
      <c r="BT55" s="395" t="s">
        <v>1381</v>
      </c>
      <c r="BU55" s="395" t="s">
        <v>1381</v>
      </c>
      <c r="BV55" s="395" t="s">
        <v>1381</v>
      </c>
    </row>
    <row r="56" spans="1:74" ht="11.1" customHeight="1" x14ac:dyDescent="0.2">
      <c r="A56" s="290" t="s">
        <v>1311</v>
      </c>
      <c r="B56" s="606" t="s">
        <v>1113</v>
      </c>
      <c r="C56" s="515">
        <v>1.4909233228000001</v>
      </c>
      <c r="D56" s="515">
        <v>1.3213687757999999</v>
      </c>
      <c r="E56" s="515">
        <v>1.0963270602999999</v>
      </c>
      <c r="F56" s="515">
        <v>0.90712134905999997</v>
      </c>
      <c r="G56" s="515">
        <v>0.78695636432000005</v>
      </c>
      <c r="H56" s="515">
        <v>0.90460843554000003</v>
      </c>
      <c r="I56" s="515">
        <v>1.4676975623999999</v>
      </c>
      <c r="J56" s="515">
        <v>2.4454491016</v>
      </c>
      <c r="K56" s="515">
        <v>3.0133320981999998</v>
      </c>
      <c r="L56" s="515">
        <v>3.8117895428000002</v>
      </c>
      <c r="M56" s="515">
        <v>4.1761110195000004</v>
      </c>
      <c r="N56" s="515">
        <v>2.5938328256999998</v>
      </c>
      <c r="O56" s="515">
        <v>2.0839697392000001</v>
      </c>
      <c r="P56" s="515">
        <v>2.0286935476000001</v>
      </c>
      <c r="Q56" s="515">
        <v>2.0026264244999998</v>
      </c>
      <c r="R56" s="515">
        <v>2.0549821180999999</v>
      </c>
      <c r="S56" s="515">
        <v>2.1275841653000001</v>
      </c>
      <c r="T56" s="515">
        <v>2.0450434312999999</v>
      </c>
      <c r="U56" s="515">
        <v>2.0709556877000002</v>
      </c>
      <c r="V56" s="515">
        <v>1.9771103618000001</v>
      </c>
      <c r="W56" s="515">
        <v>1.9175313885</v>
      </c>
      <c r="X56" s="515">
        <v>1.7681805827999999</v>
      </c>
      <c r="Y56" s="515">
        <v>1.6995347183</v>
      </c>
      <c r="Z56" s="515">
        <v>1.5650978369999999</v>
      </c>
      <c r="AA56" s="515">
        <v>1.4046504153999999</v>
      </c>
      <c r="AB56" s="515">
        <v>1.3551255423999999</v>
      </c>
      <c r="AC56" s="515">
        <v>1.3176031259000001</v>
      </c>
      <c r="AD56" s="515">
        <v>1.2436854333</v>
      </c>
      <c r="AE56" s="515">
        <v>1.2130217942999999</v>
      </c>
      <c r="AF56" s="515">
        <v>1.1715591286</v>
      </c>
      <c r="AG56" s="515">
        <v>1.1401625313999999</v>
      </c>
      <c r="AH56" s="515">
        <v>1.1052579660999999</v>
      </c>
      <c r="AI56" s="515">
        <v>1.057156588</v>
      </c>
      <c r="AJ56" s="515">
        <v>0.99376443948000004</v>
      </c>
      <c r="AK56" s="515">
        <v>1.0104351552999999</v>
      </c>
      <c r="AL56" s="515">
        <v>1.0208607654999999</v>
      </c>
      <c r="AM56" s="515">
        <v>1.0436846667999999</v>
      </c>
      <c r="AN56" s="515">
        <v>1.0767470008</v>
      </c>
      <c r="AO56" s="515">
        <v>1.0864379654</v>
      </c>
      <c r="AP56" s="515">
        <v>1.1300347230000001</v>
      </c>
      <c r="AQ56" s="515">
        <v>1.1668413039000001</v>
      </c>
      <c r="AR56" s="515">
        <v>1.2174563993</v>
      </c>
      <c r="AS56" s="515">
        <v>1.3036154290999999</v>
      </c>
      <c r="AT56" s="515">
        <v>1.3269939341999999</v>
      </c>
      <c r="AU56" s="515">
        <v>1.2892325238</v>
      </c>
      <c r="AV56" s="515">
        <v>1.2207520372</v>
      </c>
      <c r="AW56" s="515">
        <v>1.1867575798000001</v>
      </c>
      <c r="AX56" s="515">
        <v>1.0480473432999999</v>
      </c>
      <c r="AY56" s="515">
        <v>1.0862853169</v>
      </c>
      <c r="AZ56" s="515">
        <v>1.1043699878</v>
      </c>
      <c r="BA56" s="515">
        <v>1.0963876222</v>
      </c>
      <c r="BB56" s="515">
        <v>1.1540499426999999</v>
      </c>
      <c r="BC56" s="515">
        <v>1.1352804232</v>
      </c>
      <c r="BD56" s="515">
        <v>1.1368331885</v>
      </c>
      <c r="BE56" s="515">
        <v>1.2373848252999999</v>
      </c>
      <c r="BF56" s="515">
        <v>1.273623956</v>
      </c>
      <c r="BG56" s="515">
        <v>1.3303998199</v>
      </c>
      <c r="BH56" s="395" t="s">
        <v>1381</v>
      </c>
      <c r="BI56" s="395" t="s">
        <v>1381</v>
      </c>
      <c r="BJ56" s="395" t="s">
        <v>1381</v>
      </c>
      <c r="BK56" s="395" t="s">
        <v>1381</v>
      </c>
      <c r="BL56" s="395" t="s">
        <v>1381</v>
      </c>
      <c r="BM56" s="395" t="s">
        <v>1381</v>
      </c>
      <c r="BN56" s="395" t="s">
        <v>1381</v>
      </c>
      <c r="BO56" s="395" t="s">
        <v>1381</v>
      </c>
      <c r="BP56" s="395" t="s">
        <v>1381</v>
      </c>
      <c r="BQ56" s="395" t="s">
        <v>1381</v>
      </c>
      <c r="BR56" s="395" t="s">
        <v>1381</v>
      </c>
      <c r="BS56" s="395" t="s">
        <v>1381</v>
      </c>
      <c r="BT56" s="395" t="s">
        <v>1381</v>
      </c>
      <c r="BU56" s="395" t="s">
        <v>1381</v>
      </c>
      <c r="BV56" s="395" t="s">
        <v>1381</v>
      </c>
    </row>
    <row r="57" spans="1:74" ht="11.1" customHeight="1" x14ac:dyDescent="0.2">
      <c r="A57" s="290" t="s">
        <v>1312</v>
      </c>
      <c r="B57" s="606" t="s">
        <v>1115</v>
      </c>
      <c r="C57" s="515">
        <v>1.1810028056E-2</v>
      </c>
      <c r="D57" s="515">
        <v>1.1661556824E-2</v>
      </c>
      <c r="E57" s="515">
        <v>1.2586258342999999E-2</v>
      </c>
      <c r="F57" s="515">
        <v>1.2240332608000001E-2</v>
      </c>
      <c r="G57" s="515">
        <v>9.6014255177999993E-3</v>
      </c>
      <c r="H57" s="515">
        <v>7.7601766236000003E-3</v>
      </c>
      <c r="I57" s="515">
        <v>7.3370151453E-3</v>
      </c>
      <c r="J57" s="515">
        <v>5.9989098933000001E-3</v>
      </c>
      <c r="K57" s="515">
        <v>6.6010928175000002E-3</v>
      </c>
      <c r="L57" s="515">
        <v>8.0290702745000001E-3</v>
      </c>
      <c r="M57" s="515">
        <v>8.5569613549000001E-3</v>
      </c>
      <c r="N57" s="515">
        <v>8.8925607903999997E-3</v>
      </c>
      <c r="O57" s="515">
        <v>8.9409448677999995E-3</v>
      </c>
      <c r="P57" s="515">
        <v>8.8967090984000009E-3</v>
      </c>
      <c r="Q57" s="515">
        <v>8.6441464263000006E-3</v>
      </c>
      <c r="R57" s="515">
        <v>8.1789136473999994E-3</v>
      </c>
      <c r="S57" s="515">
        <v>8.0182060968000003E-3</v>
      </c>
      <c r="T57" s="515">
        <v>8.9269383394999999E-3</v>
      </c>
      <c r="U57" s="515">
        <v>1.0754631670999999E-2</v>
      </c>
      <c r="V57" s="515">
        <v>1.2686803795E-2</v>
      </c>
      <c r="W57" s="515">
        <v>1.4137875083E-2</v>
      </c>
      <c r="X57" s="515">
        <v>1.5588428183E-2</v>
      </c>
      <c r="Y57" s="515">
        <v>1.4827661039E-2</v>
      </c>
      <c r="Z57" s="515">
        <v>1.5925470684999998E-2</v>
      </c>
      <c r="AA57" s="515">
        <v>1.5384809451000001E-2</v>
      </c>
      <c r="AB57" s="515">
        <v>1.3378725818E-2</v>
      </c>
      <c r="AC57" s="515">
        <v>1.0873168495E-2</v>
      </c>
      <c r="AD57" s="515">
        <v>9.8483716533000008E-3</v>
      </c>
      <c r="AE57" s="515">
        <v>9.2172678346999996E-3</v>
      </c>
      <c r="AF57" s="515">
        <v>9.1055844770000002E-3</v>
      </c>
      <c r="AG57" s="515">
        <v>8.6036360804000005E-3</v>
      </c>
      <c r="AH57" s="515">
        <v>8.0502040361999996E-3</v>
      </c>
      <c r="AI57" s="515">
        <v>7.9514538141999998E-3</v>
      </c>
      <c r="AJ57" s="515">
        <v>8.0779357325999994E-3</v>
      </c>
      <c r="AK57" s="515">
        <v>7.7489748695000003E-3</v>
      </c>
      <c r="AL57" s="515">
        <v>7.4471216898000002E-3</v>
      </c>
      <c r="AM57" s="515">
        <v>7.1095141499000003E-3</v>
      </c>
      <c r="AN57" s="515">
        <v>7.0592300258999997E-3</v>
      </c>
      <c r="AO57" s="515">
        <v>7.1370056687999998E-3</v>
      </c>
      <c r="AP57" s="515">
        <v>6.61613379E-3</v>
      </c>
      <c r="AQ57" s="515">
        <v>6.0616460150999998E-3</v>
      </c>
      <c r="AR57" s="515">
        <v>5.7508499317999997E-3</v>
      </c>
      <c r="AS57" s="515">
        <v>6.1559203393E-3</v>
      </c>
      <c r="AT57" s="515">
        <v>7.4793157850000002E-3</v>
      </c>
      <c r="AU57" s="515">
        <v>8.5518968119000002E-3</v>
      </c>
      <c r="AV57" s="515">
        <v>8.9790388378999993E-3</v>
      </c>
      <c r="AW57" s="515">
        <v>8.4106116330999996E-3</v>
      </c>
      <c r="AX57" s="515">
        <v>8.9301786348999993E-3</v>
      </c>
      <c r="AY57" s="515">
        <v>7.4013564068000004E-3</v>
      </c>
      <c r="AZ57" s="515">
        <v>5.7040772652000001E-3</v>
      </c>
      <c r="BA57" s="515">
        <v>4.6949158346000002E-3</v>
      </c>
      <c r="BB57" s="515">
        <v>3.8516853374999998E-3</v>
      </c>
      <c r="BC57" s="515">
        <v>4.6002313717000004E-3</v>
      </c>
      <c r="BD57" s="515">
        <v>5.6661342299999997E-3</v>
      </c>
      <c r="BE57" s="515">
        <v>6.0429107212000002E-3</v>
      </c>
      <c r="BF57" s="515">
        <v>6.5557726391E-3</v>
      </c>
      <c r="BG57" s="515">
        <v>7.3370960371999996E-3</v>
      </c>
      <c r="BH57" s="395" t="s">
        <v>1381</v>
      </c>
      <c r="BI57" s="395" t="s">
        <v>1381</v>
      </c>
      <c r="BJ57" s="395" t="s">
        <v>1381</v>
      </c>
      <c r="BK57" s="395" t="s">
        <v>1381</v>
      </c>
      <c r="BL57" s="395" t="s">
        <v>1381</v>
      </c>
      <c r="BM57" s="395" t="s">
        <v>1381</v>
      </c>
      <c r="BN57" s="395" t="s">
        <v>1381</v>
      </c>
      <c r="BO57" s="395" t="s">
        <v>1381</v>
      </c>
      <c r="BP57" s="395" t="s">
        <v>1381</v>
      </c>
      <c r="BQ57" s="395" t="s">
        <v>1381</v>
      </c>
      <c r="BR57" s="395" t="s">
        <v>1381</v>
      </c>
      <c r="BS57" s="395" t="s">
        <v>1381</v>
      </c>
      <c r="BT57" s="395" t="s">
        <v>1381</v>
      </c>
      <c r="BU57" s="395" t="s">
        <v>1381</v>
      </c>
      <c r="BV57" s="395" t="s">
        <v>1381</v>
      </c>
    </row>
    <row r="58" spans="1:74" ht="11.1" customHeight="1" x14ac:dyDescent="0.2">
      <c r="A58" s="290" t="s">
        <v>1313</v>
      </c>
      <c r="B58" s="606" t="s">
        <v>1117</v>
      </c>
      <c r="C58" s="515">
        <v>0.94585312955</v>
      </c>
      <c r="D58" s="515">
        <v>0.88997955675999996</v>
      </c>
      <c r="E58" s="515">
        <v>0.81188105888999995</v>
      </c>
      <c r="F58" s="515">
        <v>0.72010236497000002</v>
      </c>
      <c r="G58" s="515">
        <v>0.63804265044999997</v>
      </c>
      <c r="H58" s="515">
        <v>0.72187593146999995</v>
      </c>
      <c r="I58" s="515">
        <v>1.1860141868</v>
      </c>
      <c r="J58" s="515">
        <v>1.5353312337</v>
      </c>
      <c r="K58" s="515">
        <v>1.7136646121000001</v>
      </c>
      <c r="L58" s="515">
        <v>1.8637308068</v>
      </c>
      <c r="M58" s="515">
        <v>1.9927667102</v>
      </c>
      <c r="N58" s="515">
        <v>2.0006939498</v>
      </c>
      <c r="O58" s="515">
        <v>1.8513088166</v>
      </c>
      <c r="P58" s="515">
        <v>1.8066994570999999</v>
      </c>
      <c r="Q58" s="515">
        <v>1.7476775769999999</v>
      </c>
      <c r="R58" s="515">
        <v>1.6784633931999999</v>
      </c>
      <c r="S58" s="515">
        <v>1.6650607373999999</v>
      </c>
      <c r="T58" s="515">
        <v>1.6684807558999999</v>
      </c>
      <c r="U58" s="515">
        <v>1.6882045207</v>
      </c>
      <c r="V58" s="515">
        <v>1.6896761974000001</v>
      </c>
      <c r="W58" s="515">
        <v>1.6512095013000001</v>
      </c>
      <c r="X58" s="515">
        <v>1.5844228323</v>
      </c>
      <c r="Y58" s="515">
        <v>1.5084907239000001</v>
      </c>
      <c r="Z58" s="515">
        <v>1.4520390857000001</v>
      </c>
      <c r="AA58" s="515">
        <v>1.4207546005</v>
      </c>
      <c r="AB58" s="515">
        <v>1.3630074156</v>
      </c>
      <c r="AC58" s="515">
        <v>1.3535311073</v>
      </c>
      <c r="AD58" s="515">
        <v>1.3326065875999999</v>
      </c>
      <c r="AE58" s="515">
        <v>1.3209750875999999</v>
      </c>
      <c r="AF58" s="515">
        <v>1.2894645587</v>
      </c>
      <c r="AG58" s="515">
        <v>1.2895381184000001</v>
      </c>
      <c r="AH58" s="515">
        <v>1.2790732366999999</v>
      </c>
      <c r="AI58" s="515">
        <v>1.2664243577000001</v>
      </c>
      <c r="AJ58" s="515">
        <v>1.2784879016999999</v>
      </c>
      <c r="AK58" s="515">
        <v>1.2886435933</v>
      </c>
      <c r="AL58" s="515">
        <v>1.2754381526</v>
      </c>
      <c r="AM58" s="515">
        <v>1.2565347176999999</v>
      </c>
      <c r="AN58" s="515">
        <v>1.244495449</v>
      </c>
      <c r="AO58" s="515">
        <v>1.2193566496999999</v>
      </c>
      <c r="AP58" s="515">
        <v>1.2228170055000001</v>
      </c>
      <c r="AQ58" s="515">
        <v>1.2424765702</v>
      </c>
      <c r="AR58" s="515">
        <v>1.2291671572</v>
      </c>
      <c r="AS58" s="515">
        <v>1.2670858556</v>
      </c>
      <c r="AT58" s="515">
        <v>1.2988756918</v>
      </c>
      <c r="AU58" s="515">
        <v>1.3208474335</v>
      </c>
      <c r="AV58" s="515">
        <v>1.3663268271</v>
      </c>
      <c r="AW58" s="515">
        <v>1.3650335010000001</v>
      </c>
      <c r="AX58" s="515">
        <v>1.3811301521999999</v>
      </c>
      <c r="AY58" s="515">
        <v>1.3639177593</v>
      </c>
      <c r="AZ58" s="515">
        <v>1.3601459071999999</v>
      </c>
      <c r="BA58" s="515">
        <v>1.3702405685000001</v>
      </c>
      <c r="BB58" s="515">
        <v>1.3570491070999999</v>
      </c>
      <c r="BC58" s="515">
        <v>1.3603334155</v>
      </c>
      <c r="BD58" s="515">
        <v>1.3667839046000001</v>
      </c>
      <c r="BE58" s="515">
        <v>1.4003091021</v>
      </c>
      <c r="BF58" s="515">
        <v>1.4394100364</v>
      </c>
      <c r="BG58" s="515">
        <v>1.4685500138000001</v>
      </c>
      <c r="BH58" s="395" t="s">
        <v>1381</v>
      </c>
      <c r="BI58" s="395" t="s">
        <v>1381</v>
      </c>
      <c r="BJ58" s="395" t="s">
        <v>1381</v>
      </c>
      <c r="BK58" s="395" t="s">
        <v>1381</v>
      </c>
      <c r="BL58" s="395" t="s">
        <v>1381</v>
      </c>
      <c r="BM58" s="395" t="s">
        <v>1381</v>
      </c>
      <c r="BN58" s="395" t="s">
        <v>1381</v>
      </c>
      <c r="BO58" s="395" t="s">
        <v>1381</v>
      </c>
      <c r="BP58" s="395" t="s">
        <v>1381</v>
      </c>
      <c r="BQ58" s="395" t="s">
        <v>1381</v>
      </c>
      <c r="BR58" s="395" t="s">
        <v>1381</v>
      </c>
      <c r="BS58" s="395" t="s">
        <v>1381</v>
      </c>
      <c r="BT58" s="395" t="s">
        <v>1381</v>
      </c>
      <c r="BU58" s="395" t="s">
        <v>1381</v>
      </c>
      <c r="BV58" s="395" t="s">
        <v>1381</v>
      </c>
    </row>
    <row r="59" spans="1:74" ht="11.1" customHeight="1" x14ac:dyDescent="0.2">
      <c r="A59" s="290" t="s">
        <v>1314</v>
      </c>
      <c r="B59" s="606" t="s">
        <v>1272</v>
      </c>
      <c r="C59" s="515">
        <v>0.60721104184999997</v>
      </c>
      <c r="D59" s="515">
        <v>0.54586367700000005</v>
      </c>
      <c r="E59" s="515">
        <v>0.51950243183</v>
      </c>
      <c r="F59" s="515">
        <v>0.48984951767000001</v>
      </c>
      <c r="G59" s="515">
        <v>0.45216227993000002</v>
      </c>
      <c r="H59" s="515">
        <v>0.60912571017999995</v>
      </c>
      <c r="I59" s="515">
        <v>1.1371945661</v>
      </c>
      <c r="J59" s="515">
        <v>1.2153024138999999</v>
      </c>
      <c r="K59" s="515">
        <v>1.1955787676</v>
      </c>
      <c r="L59" s="515">
        <v>1.3308052535999999</v>
      </c>
      <c r="M59" s="515">
        <v>1.3655617239</v>
      </c>
      <c r="N59" s="515">
        <v>1.2720875758000001</v>
      </c>
      <c r="O59" s="515">
        <v>1.3290912373999999</v>
      </c>
      <c r="P59" s="515">
        <v>1.2858825888000001</v>
      </c>
      <c r="Q59" s="515">
        <v>1.1759396600000001</v>
      </c>
      <c r="R59" s="515">
        <v>1.1768133570999999</v>
      </c>
      <c r="S59" s="515">
        <v>1.1800357923</v>
      </c>
      <c r="T59" s="515">
        <v>0.99437335093000001</v>
      </c>
      <c r="U59" s="515">
        <v>0.98094085563</v>
      </c>
      <c r="V59" s="515">
        <v>0.90413219559000002</v>
      </c>
      <c r="W59" s="515">
        <v>0.81207322110000002</v>
      </c>
      <c r="X59" s="515">
        <v>0.73905277111000001</v>
      </c>
      <c r="Y59" s="515">
        <v>0.69637079689000003</v>
      </c>
      <c r="Z59" s="515">
        <v>0.64645755892000001</v>
      </c>
      <c r="AA59" s="515">
        <v>0.63574203766000004</v>
      </c>
      <c r="AB59" s="515">
        <v>0.65270518406</v>
      </c>
      <c r="AC59" s="515">
        <v>0.64400228797000003</v>
      </c>
      <c r="AD59" s="515">
        <v>0.62985450640999996</v>
      </c>
      <c r="AE59" s="515">
        <v>0.64217149158999998</v>
      </c>
      <c r="AF59" s="515">
        <v>0.63021767956999997</v>
      </c>
      <c r="AG59" s="515">
        <v>0.59902531234</v>
      </c>
      <c r="AH59" s="515">
        <v>0.57727966338000003</v>
      </c>
      <c r="AI59" s="515">
        <v>0.53424781967000001</v>
      </c>
      <c r="AJ59" s="515">
        <v>0.50772532072999998</v>
      </c>
      <c r="AK59" s="515">
        <v>0.49673564436000001</v>
      </c>
      <c r="AL59" s="515">
        <v>0.4937613857</v>
      </c>
      <c r="AM59" s="515">
        <v>0.48054583425000003</v>
      </c>
      <c r="AN59" s="515">
        <v>0.48618530837000001</v>
      </c>
      <c r="AO59" s="515">
        <v>0.52261461892000005</v>
      </c>
      <c r="AP59" s="515">
        <v>0.57665788856</v>
      </c>
      <c r="AQ59" s="515">
        <v>0.60042932891</v>
      </c>
      <c r="AR59" s="515">
        <v>0.63046115371</v>
      </c>
      <c r="AS59" s="515">
        <v>0.65103766703999999</v>
      </c>
      <c r="AT59" s="515">
        <v>0.7377750984</v>
      </c>
      <c r="AU59" s="515">
        <v>0.73684676440999997</v>
      </c>
      <c r="AV59" s="515">
        <v>0.75630630120999998</v>
      </c>
      <c r="AW59" s="515">
        <v>0.75766528362999996</v>
      </c>
      <c r="AX59" s="515">
        <v>0.78757363934000002</v>
      </c>
      <c r="AY59" s="515">
        <v>0.77592981530000005</v>
      </c>
      <c r="AZ59" s="515">
        <v>0.76318379607999998</v>
      </c>
      <c r="BA59" s="515">
        <v>0.76053222827</v>
      </c>
      <c r="BB59" s="515">
        <v>0.76068080310999997</v>
      </c>
      <c r="BC59" s="515">
        <v>0.77039791834000004</v>
      </c>
      <c r="BD59" s="515">
        <v>0.77921862135999997</v>
      </c>
      <c r="BE59" s="515">
        <v>0.79546736671999996</v>
      </c>
      <c r="BF59" s="515">
        <v>0.83985995269000002</v>
      </c>
      <c r="BG59" s="515">
        <v>0.82454158566000002</v>
      </c>
      <c r="BH59" s="395" t="s">
        <v>1381</v>
      </c>
      <c r="BI59" s="395" t="s">
        <v>1381</v>
      </c>
      <c r="BJ59" s="395" t="s">
        <v>1381</v>
      </c>
      <c r="BK59" s="395" t="s">
        <v>1381</v>
      </c>
      <c r="BL59" s="395" t="s">
        <v>1381</v>
      </c>
      <c r="BM59" s="395" t="s">
        <v>1381</v>
      </c>
      <c r="BN59" s="395" t="s">
        <v>1381</v>
      </c>
      <c r="BO59" s="395" t="s">
        <v>1381</v>
      </c>
      <c r="BP59" s="395" t="s">
        <v>1381</v>
      </c>
      <c r="BQ59" s="395" t="s">
        <v>1381</v>
      </c>
      <c r="BR59" s="395" t="s">
        <v>1381</v>
      </c>
      <c r="BS59" s="395" t="s">
        <v>1381</v>
      </c>
      <c r="BT59" s="395" t="s">
        <v>1381</v>
      </c>
      <c r="BU59" s="395" t="s">
        <v>1381</v>
      </c>
      <c r="BV59" s="395" t="s">
        <v>1381</v>
      </c>
    </row>
    <row r="60" spans="1:74" ht="11.1" customHeight="1" x14ac:dyDescent="0.2">
      <c r="A60" s="185"/>
      <c r="B60" s="674"/>
      <c r="C60" s="683"/>
      <c r="D60" s="683"/>
      <c r="E60" s="683"/>
      <c r="F60" s="683"/>
      <c r="G60" s="683"/>
      <c r="H60" s="683"/>
      <c r="I60" s="683"/>
      <c r="J60" s="683"/>
      <c r="K60" s="683"/>
      <c r="L60" s="683"/>
      <c r="M60" s="683"/>
      <c r="N60" s="683"/>
      <c r="O60" s="683"/>
      <c r="P60" s="683"/>
      <c r="Q60" s="683"/>
      <c r="R60" s="683"/>
      <c r="S60" s="683"/>
      <c r="T60" s="683"/>
      <c r="U60" s="683"/>
      <c r="V60" s="683"/>
      <c r="W60" s="683"/>
      <c r="X60" s="683"/>
      <c r="Y60" s="683"/>
      <c r="Z60" s="683"/>
      <c r="AA60" s="683"/>
      <c r="AB60" s="683"/>
      <c r="AC60" s="683"/>
      <c r="AD60" s="683"/>
      <c r="AE60" s="683"/>
      <c r="AF60" s="683"/>
      <c r="AG60" s="683"/>
      <c r="AH60" s="683"/>
      <c r="AI60" s="683"/>
      <c r="AJ60" s="683"/>
      <c r="AK60" s="683"/>
      <c r="AL60" s="683"/>
      <c r="AM60" s="683"/>
      <c r="AN60" s="683"/>
      <c r="AO60" s="683"/>
      <c r="AP60" s="683"/>
      <c r="AQ60" s="683"/>
      <c r="AR60" s="683"/>
      <c r="AS60" s="683"/>
      <c r="AT60" s="683"/>
      <c r="AU60" s="683"/>
      <c r="AV60" s="683"/>
      <c r="AW60" s="683"/>
      <c r="AX60" s="683"/>
      <c r="AY60" s="683"/>
      <c r="AZ60" s="683"/>
      <c r="BA60" s="683"/>
      <c r="BB60" s="683"/>
      <c r="BC60" s="683"/>
      <c r="BD60" s="683"/>
      <c r="BE60" s="683"/>
      <c r="BF60" s="683"/>
      <c r="BG60" s="683"/>
      <c r="BH60" s="394"/>
      <c r="BI60" s="394"/>
      <c r="BJ60" s="394"/>
      <c r="BK60" s="394"/>
      <c r="BL60" s="394"/>
      <c r="BM60" s="394"/>
      <c r="BN60" s="394"/>
      <c r="BO60" s="394"/>
      <c r="BP60" s="394"/>
      <c r="BQ60" s="394"/>
      <c r="BR60" s="394"/>
      <c r="BS60" s="394"/>
      <c r="BT60" s="394"/>
      <c r="BU60" s="394"/>
      <c r="BV60" s="394"/>
    </row>
    <row r="61" spans="1:74" ht="11.1" customHeight="1" x14ac:dyDescent="0.2">
      <c r="A61" s="185"/>
      <c r="B61" s="37" t="s">
        <v>1315</v>
      </c>
      <c r="C61" s="684"/>
      <c r="D61" s="684"/>
      <c r="E61" s="684"/>
      <c r="F61" s="684"/>
      <c r="G61" s="684"/>
      <c r="H61" s="684"/>
      <c r="I61" s="684"/>
      <c r="J61" s="684"/>
      <c r="K61" s="684"/>
      <c r="L61" s="684"/>
      <c r="M61" s="684"/>
      <c r="N61" s="684"/>
      <c r="O61" s="684"/>
      <c r="P61" s="684"/>
      <c r="Q61" s="684"/>
      <c r="R61" s="684"/>
      <c r="S61" s="684"/>
      <c r="T61" s="684"/>
      <c r="U61" s="684"/>
      <c r="V61" s="684"/>
      <c r="W61" s="684"/>
      <c r="X61" s="684"/>
      <c r="Y61" s="684"/>
      <c r="Z61" s="684"/>
      <c r="AA61" s="684"/>
      <c r="AB61" s="684"/>
      <c r="AC61" s="684"/>
      <c r="AD61" s="684"/>
      <c r="AE61" s="684"/>
      <c r="AF61" s="684"/>
      <c r="AG61" s="684"/>
      <c r="AH61" s="684"/>
      <c r="AI61" s="684"/>
      <c r="AJ61" s="684"/>
      <c r="AK61" s="684"/>
      <c r="AL61" s="684"/>
      <c r="AM61" s="684"/>
      <c r="AN61" s="684"/>
      <c r="AO61" s="684"/>
      <c r="AP61" s="684"/>
      <c r="AQ61" s="684"/>
      <c r="AR61" s="684"/>
      <c r="AS61" s="684"/>
      <c r="AT61" s="684"/>
      <c r="AU61" s="684"/>
      <c r="AV61" s="684"/>
      <c r="AW61" s="684"/>
      <c r="AX61" s="684"/>
      <c r="AY61" s="684"/>
      <c r="AZ61" s="684"/>
      <c r="BA61" s="684"/>
      <c r="BB61" s="684"/>
      <c r="BC61" s="684"/>
      <c r="BD61" s="684"/>
      <c r="BE61" s="684"/>
      <c r="BF61" s="684"/>
      <c r="BG61" s="684"/>
      <c r="BH61" s="394"/>
      <c r="BI61" s="394"/>
      <c r="BJ61" s="394"/>
      <c r="BK61" s="394"/>
      <c r="BL61" s="394"/>
      <c r="BM61" s="394"/>
      <c r="BN61" s="394"/>
      <c r="BO61" s="394"/>
      <c r="BP61" s="394"/>
      <c r="BQ61" s="394"/>
      <c r="BR61" s="394"/>
      <c r="BS61" s="394"/>
      <c r="BT61" s="394"/>
      <c r="BU61" s="394"/>
      <c r="BV61" s="394"/>
    </row>
    <row r="62" spans="1:74" ht="11.1" customHeight="1" x14ac:dyDescent="0.2">
      <c r="A62" s="290" t="s">
        <v>1316</v>
      </c>
      <c r="B62" s="606" t="s">
        <v>1109</v>
      </c>
      <c r="C62" s="515">
        <v>-13.792099832</v>
      </c>
      <c r="D62" s="515">
        <v>-13.639409752000001</v>
      </c>
      <c r="E62" s="515">
        <v>-12.894905378000001</v>
      </c>
      <c r="F62" s="515">
        <v>-12.103375547000001</v>
      </c>
      <c r="G62" s="515">
        <v>-10.590655736</v>
      </c>
      <c r="H62" s="515">
        <v>-9.6708145135999999</v>
      </c>
      <c r="I62" s="515">
        <v>-9.9830877740999995</v>
      </c>
      <c r="J62" s="515">
        <v>-9.5948364316999992</v>
      </c>
      <c r="K62" s="515">
        <v>-9.3665196494000007</v>
      </c>
      <c r="L62" s="515">
        <v>-9.5242591062000006</v>
      </c>
      <c r="M62" s="515">
        <v>-9.8590709419000007</v>
      </c>
      <c r="N62" s="515">
        <v>-10.097927039</v>
      </c>
      <c r="O62" s="515">
        <v>-10.122298733999999</v>
      </c>
      <c r="P62" s="515">
        <v>-9.9332061764000006</v>
      </c>
      <c r="Q62" s="515">
        <v>-9.9478151855999997</v>
      </c>
      <c r="R62" s="515">
        <v>-9.9880736865999999</v>
      </c>
      <c r="S62" s="515">
        <v>-9.8901644671</v>
      </c>
      <c r="T62" s="515">
        <v>-9.9853215892999998</v>
      </c>
      <c r="U62" s="515">
        <v>-10.260849742</v>
      </c>
      <c r="V62" s="515">
        <v>-10.368141502</v>
      </c>
      <c r="W62" s="515">
        <v>-9.9041780319000008</v>
      </c>
      <c r="X62" s="515">
        <v>-9.0614757711999996</v>
      </c>
      <c r="Y62" s="515">
        <v>-8.1801272868999995</v>
      </c>
      <c r="Z62" s="515">
        <v>-7.7345836296000003</v>
      </c>
      <c r="AA62" s="515">
        <v>-7.7839876880999999</v>
      </c>
      <c r="AB62" s="515">
        <v>-7.6928245479999999</v>
      </c>
      <c r="AC62" s="515">
        <v>-7.5210860214000004</v>
      </c>
      <c r="AD62" s="515">
        <v>-7.7141460243999997</v>
      </c>
      <c r="AE62" s="515">
        <v>-8.0999376748999996</v>
      </c>
      <c r="AF62" s="515">
        <v>-8.5365019241999995</v>
      </c>
      <c r="AG62" s="515">
        <v>-8.9938922514000001</v>
      </c>
      <c r="AH62" s="515">
        <v>-9.0833293948999998</v>
      </c>
      <c r="AI62" s="515">
        <v>-8.7369990044999994</v>
      </c>
      <c r="AJ62" s="515">
        <v>-8.4728072614999999</v>
      </c>
      <c r="AK62" s="515">
        <v>-8.5713903378000005</v>
      </c>
      <c r="AL62" s="515">
        <v>-8.9753235867000001</v>
      </c>
      <c r="AM62" s="515">
        <v>-9.5341180434999995</v>
      </c>
      <c r="AN62" s="515">
        <v>-10.226972870999999</v>
      </c>
      <c r="AO62" s="515">
        <v>-10.647369014000001</v>
      </c>
      <c r="AP62" s="515">
        <v>-11.128007126</v>
      </c>
      <c r="AQ62" s="515">
        <v>-11.856380464000001</v>
      </c>
      <c r="AR62" s="515">
        <v>-12.651407815000001</v>
      </c>
      <c r="AS62" s="515">
        <v>-13.204134675000001</v>
      </c>
      <c r="AT62" s="515">
        <v>-13.344854958999999</v>
      </c>
      <c r="AU62" s="515">
        <v>-13.086932309</v>
      </c>
      <c r="AV62" s="515">
        <v>-13.209418029</v>
      </c>
      <c r="AW62" s="515">
        <v>-12.201406462</v>
      </c>
      <c r="AX62" s="515">
        <v>-11.664191574</v>
      </c>
      <c r="AY62" s="515">
        <v>-11.352652524</v>
      </c>
      <c r="AZ62" s="515">
        <v>-11.208528238</v>
      </c>
      <c r="BA62" s="515">
        <v>-11.129586848000001</v>
      </c>
      <c r="BB62" s="515">
        <v>-11.246429421</v>
      </c>
      <c r="BC62" s="515">
        <v>-11.509523465999999</v>
      </c>
      <c r="BD62" s="515">
        <v>-11.886895131999999</v>
      </c>
      <c r="BE62" s="515">
        <v>-12.248909441</v>
      </c>
      <c r="BF62" s="515">
        <v>-12.557802419</v>
      </c>
      <c r="BG62" s="515">
        <v>-12.777480203</v>
      </c>
      <c r="BH62" s="395" t="s">
        <v>1381</v>
      </c>
      <c r="BI62" s="395" t="s">
        <v>1381</v>
      </c>
      <c r="BJ62" s="395" t="s">
        <v>1381</v>
      </c>
      <c r="BK62" s="395" t="s">
        <v>1381</v>
      </c>
      <c r="BL62" s="395" t="s">
        <v>1381</v>
      </c>
      <c r="BM62" s="395" t="s">
        <v>1381</v>
      </c>
      <c r="BN62" s="395" t="s">
        <v>1381</v>
      </c>
      <c r="BO62" s="395" t="s">
        <v>1381</v>
      </c>
      <c r="BP62" s="395" t="s">
        <v>1381</v>
      </c>
      <c r="BQ62" s="395" t="s">
        <v>1381</v>
      </c>
      <c r="BR62" s="395" t="s">
        <v>1381</v>
      </c>
      <c r="BS62" s="395" t="s">
        <v>1381</v>
      </c>
      <c r="BT62" s="395" t="s">
        <v>1381</v>
      </c>
      <c r="BU62" s="395" t="s">
        <v>1381</v>
      </c>
      <c r="BV62" s="395" t="s">
        <v>1381</v>
      </c>
    </row>
    <row r="63" spans="1:74" ht="11.1" customHeight="1" x14ac:dyDescent="0.2">
      <c r="A63" s="290" t="s">
        <v>1317</v>
      </c>
      <c r="B63" s="606" t="s">
        <v>1111</v>
      </c>
      <c r="C63" s="515">
        <v>-117.32174534000001</v>
      </c>
      <c r="D63" s="515">
        <v>-133.25208556000001</v>
      </c>
      <c r="E63" s="515">
        <v>-131.13667867000001</v>
      </c>
      <c r="F63" s="515">
        <v>-130.55574103000001</v>
      </c>
      <c r="G63" s="515">
        <v>-88.723486051999998</v>
      </c>
      <c r="H63" s="515">
        <v>-72.725974558999994</v>
      </c>
      <c r="I63" s="515">
        <v>-49.891286381999997</v>
      </c>
      <c r="J63" s="515">
        <v>-26.809083092000002</v>
      </c>
      <c r="K63" s="515">
        <v>-6.9604756610000003</v>
      </c>
      <c r="L63" s="515">
        <v>-5.3119241971999998</v>
      </c>
      <c r="M63" s="515">
        <v>-19.168771912</v>
      </c>
      <c r="N63" s="515">
        <v>-33.369917037999997</v>
      </c>
      <c r="O63" s="515">
        <v>-42.019912122999997</v>
      </c>
      <c r="P63" s="515">
        <v>-44.450032745999998</v>
      </c>
      <c r="Q63" s="515">
        <v>-44.280598318999999</v>
      </c>
      <c r="R63" s="515">
        <v>-41.628910208000001</v>
      </c>
      <c r="S63" s="515">
        <v>-38.010163818999999</v>
      </c>
      <c r="T63" s="515">
        <v>-35.574503897</v>
      </c>
      <c r="U63" s="515">
        <v>-35.618621714</v>
      </c>
      <c r="V63" s="515">
        <v>-38.796876838999999</v>
      </c>
      <c r="W63" s="515">
        <v>-42.258783811999997</v>
      </c>
      <c r="X63" s="515">
        <v>-43.223971376000001</v>
      </c>
      <c r="Y63" s="515">
        <v>-43.850454077000002</v>
      </c>
      <c r="Z63" s="515">
        <v>-48.796899385000003</v>
      </c>
      <c r="AA63" s="515">
        <v>-51.961600486000002</v>
      </c>
      <c r="AB63" s="515">
        <v>-49.888928976000003</v>
      </c>
      <c r="AC63" s="515">
        <v>-45.962218571999998</v>
      </c>
      <c r="AD63" s="515">
        <v>-41.668634408000003</v>
      </c>
      <c r="AE63" s="515">
        <v>-38.779867289999999</v>
      </c>
      <c r="AF63" s="515">
        <v>-37.003523223000002</v>
      </c>
      <c r="AG63" s="515">
        <v>-37.404011275999999</v>
      </c>
      <c r="AH63" s="515">
        <v>-41.347565480999997</v>
      </c>
      <c r="AI63" s="515">
        <v>-45.171468562999998</v>
      </c>
      <c r="AJ63" s="515">
        <v>-47.512302110999997</v>
      </c>
      <c r="AK63" s="515">
        <v>-45.912566474999998</v>
      </c>
      <c r="AL63" s="515">
        <v>-43.893616815000001</v>
      </c>
      <c r="AM63" s="515">
        <v>-43.973798957</v>
      </c>
      <c r="AN63" s="515">
        <v>-42.115774930999997</v>
      </c>
      <c r="AO63" s="515">
        <v>-38.234096718000004</v>
      </c>
      <c r="AP63" s="515">
        <v>-34.844926497000003</v>
      </c>
      <c r="AQ63" s="515">
        <v>-35.847147313999997</v>
      </c>
      <c r="AR63" s="515">
        <v>-42.498738748999997</v>
      </c>
      <c r="AS63" s="515">
        <v>-46.780358868</v>
      </c>
      <c r="AT63" s="515">
        <v>-49.048943031999997</v>
      </c>
      <c r="AU63" s="515">
        <v>-54.620643739000002</v>
      </c>
      <c r="AV63" s="515">
        <v>-60.269032981999999</v>
      </c>
      <c r="AW63" s="515">
        <v>-58.177440767999997</v>
      </c>
      <c r="AX63" s="515">
        <v>-61.235578740999998</v>
      </c>
      <c r="AY63" s="515">
        <v>-58.925267405</v>
      </c>
      <c r="AZ63" s="515">
        <v>-59.116111351000001</v>
      </c>
      <c r="BA63" s="515">
        <v>-57.228642870999998</v>
      </c>
      <c r="BB63" s="515">
        <v>-54.450672093000001</v>
      </c>
      <c r="BC63" s="515">
        <v>-53.087928873000003</v>
      </c>
      <c r="BD63" s="515">
        <v>-52.120059998999999</v>
      </c>
      <c r="BE63" s="515">
        <v>-51.603638681</v>
      </c>
      <c r="BF63" s="515">
        <v>-51.268034491999998</v>
      </c>
      <c r="BG63" s="515">
        <v>-50.918497199999997</v>
      </c>
      <c r="BH63" s="395" t="s">
        <v>1381</v>
      </c>
      <c r="BI63" s="395" t="s">
        <v>1381</v>
      </c>
      <c r="BJ63" s="395" t="s">
        <v>1381</v>
      </c>
      <c r="BK63" s="395" t="s">
        <v>1381</v>
      </c>
      <c r="BL63" s="395" t="s">
        <v>1381</v>
      </c>
      <c r="BM63" s="395" t="s">
        <v>1381</v>
      </c>
      <c r="BN63" s="395" t="s">
        <v>1381</v>
      </c>
      <c r="BO63" s="395" t="s">
        <v>1381</v>
      </c>
      <c r="BP63" s="395" t="s">
        <v>1381</v>
      </c>
      <c r="BQ63" s="395" t="s">
        <v>1381</v>
      </c>
      <c r="BR63" s="395" t="s">
        <v>1381</v>
      </c>
      <c r="BS63" s="395" t="s">
        <v>1381</v>
      </c>
      <c r="BT63" s="395" t="s">
        <v>1381</v>
      </c>
      <c r="BU63" s="395" t="s">
        <v>1381</v>
      </c>
      <c r="BV63" s="395" t="s">
        <v>1381</v>
      </c>
    </row>
    <row r="64" spans="1:74" ht="11.1" customHeight="1" x14ac:dyDescent="0.2">
      <c r="A64" s="290" t="s">
        <v>1318</v>
      </c>
      <c r="B64" s="606" t="s">
        <v>1113</v>
      </c>
      <c r="C64" s="515">
        <v>-136.06362777999999</v>
      </c>
      <c r="D64" s="515">
        <v>-143.15660578999999</v>
      </c>
      <c r="E64" s="515">
        <v>-136.57955229000001</v>
      </c>
      <c r="F64" s="515">
        <v>-134.61288852000001</v>
      </c>
      <c r="G64" s="515">
        <v>-103.59931225</v>
      </c>
      <c r="H64" s="515">
        <v>-88.227206788999993</v>
      </c>
      <c r="I64" s="515">
        <v>-70.837613695000002</v>
      </c>
      <c r="J64" s="515">
        <v>-52.555214679000002</v>
      </c>
      <c r="K64" s="515">
        <v>-38.534594892999998</v>
      </c>
      <c r="L64" s="515">
        <v>-39.356235193000003</v>
      </c>
      <c r="M64" s="515">
        <v>-48.563644084000003</v>
      </c>
      <c r="N64" s="515">
        <v>-54.772182227000002</v>
      </c>
      <c r="O64" s="515">
        <v>-57.891183040999998</v>
      </c>
      <c r="P64" s="515">
        <v>-60.088110682</v>
      </c>
      <c r="Q64" s="515">
        <v>-61.087043880000003</v>
      </c>
      <c r="R64" s="515">
        <v>-59.455809103999997</v>
      </c>
      <c r="S64" s="515">
        <v>-58.042172174000001</v>
      </c>
      <c r="T64" s="515">
        <v>-60.174944922000002</v>
      </c>
      <c r="U64" s="515">
        <v>-64.904477603999993</v>
      </c>
      <c r="V64" s="515">
        <v>-70.682894634999997</v>
      </c>
      <c r="W64" s="515">
        <v>-71.268093442999998</v>
      </c>
      <c r="X64" s="515">
        <v>-70.434579940000006</v>
      </c>
      <c r="Y64" s="515">
        <v>-69.107254443000002</v>
      </c>
      <c r="Z64" s="515">
        <v>-67.197633441999997</v>
      </c>
      <c r="AA64" s="515">
        <v>-64.883637539000006</v>
      </c>
      <c r="AB64" s="515">
        <v>-63.725174607</v>
      </c>
      <c r="AC64" s="515">
        <v>-64.635554468999999</v>
      </c>
      <c r="AD64" s="515">
        <v>-66.310430611000001</v>
      </c>
      <c r="AE64" s="515">
        <v>-67.232253948999997</v>
      </c>
      <c r="AF64" s="515">
        <v>-69.258565781000001</v>
      </c>
      <c r="AG64" s="515">
        <v>-73.030138750000006</v>
      </c>
      <c r="AH64" s="515">
        <v>-77.364386092000004</v>
      </c>
      <c r="AI64" s="515">
        <v>-78.382653609000002</v>
      </c>
      <c r="AJ64" s="515">
        <v>-76.209790573000006</v>
      </c>
      <c r="AK64" s="515">
        <v>-73.561626545999999</v>
      </c>
      <c r="AL64" s="515">
        <v>-72.510038972000004</v>
      </c>
      <c r="AM64" s="515">
        <v>-72.915374706999998</v>
      </c>
      <c r="AN64" s="515">
        <v>-73.491002578999996</v>
      </c>
      <c r="AO64" s="515">
        <v>-74.126144007999997</v>
      </c>
      <c r="AP64" s="515">
        <v>-76.637966286999998</v>
      </c>
      <c r="AQ64" s="515">
        <v>-80.428000875999999</v>
      </c>
      <c r="AR64" s="515">
        <v>-84.679800596000007</v>
      </c>
      <c r="AS64" s="515">
        <v>-87.349800423000005</v>
      </c>
      <c r="AT64" s="515">
        <v>-87.816843379000005</v>
      </c>
      <c r="AU64" s="515">
        <v>-86.775698411999997</v>
      </c>
      <c r="AV64" s="515">
        <v>-84.894692680000006</v>
      </c>
      <c r="AW64" s="515">
        <v>-76.908117472000001</v>
      </c>
      <c r="AX64" s="515">
        <v>-71.482391213</v>
      </c>
      <c r="AY64" s="515">
        <v>-68.569446631999995</v>
      </c>
      <c r="AZ64" s="515">
        <v>-66.870765255999999</v>
      </c>
      <c r="BA64" s="515">
        <v>-65.731177641000002</v>
      </c>
      <c r="BB64" s="515">
        <v>-65.543228123999995</v>
      </c>
      <c r="BC64" s="515">
        <v>-67.603440449000004</v>
      </c>
      <c r="BD64" s="515">
        <v>-70.085037541000005</v>
      </c>
      <c r="BE64" s="515">
        <v>-72.700252933000002</v>
      </c>
      <c r="BF64" s="515">
        <v>-75.421402615000005</v>
      </c>
      <c r="BG64" s="515">
        <v>-78.020600711</v>
      </c>
      <c r="BH64" s="395" t="s">
        <v>1381</v>
      </c>
      <c r="BI64" s="395" t="s">
        <v>1381</v>
      </c>
      <c r="BJ64" s="395" t="s">
        <v>1381</v>
      </c>
      <c r="BK64" s="395" t="s">
        <v>1381</v>
      </c>
      <c r="BL64" s="395" t="s">
        <v>1381</v>
      </c>
      <c r="BM64" s="395" t="s">
        <v>1381</v>
      </c>
      <c r="BN64" s="395" t="s">
        <v>1381</v>
      </c>
      <c r="BO64" s="395" t="s">
        <v>1381</v>
      </c>
      <c r="BP64" s="395" t="s">
        <v>1381</v>
      </c>
      <c r="BQ64" s="395" t="s">
        <v>1381</v>
      </c>
      <c r="BR64" s="395" t="s">
        <v>1381</v>
      </c>
      <c r="BS64" s="395" t="s">
        <v>1381</v>
      </c>
      <c r="BT64" s="395" t="s">
        <v>1381</v>
      </c>
      <c r="BU64" s="395" t="s">
        <v>1381</v>
      </c>
      <c r="BV64" s="395" t="s">
        <v>1381</v>
      </c>
    </row>
    <row r="65" spans="1:74" ht="11.1" customHeight="1" x14ac:dyDescent="0.2">
      <c r="A65" s="290" t="s">
        <v>1319</v>
      </c>
      <c r="B65" s="606" t="s">
        <v>1115</v>
      </c>
      <c r="C65" s="515">
        <v>-1.2790842749</v>
      </c>
      <c r="D65" s="515">
        <v>-1.5838599207999999</v>
      </c>
      <c r="E65" s="515">
        <v>-1.6796310365</v>
      </c>
      <c r="F65" s="515">
        <v>-1.9536233902</v>
      </c>
      <c r="G65" s="515">
        <v>-1.5518290726999999</v>
      </c>
      <c r="H65" s="515">
        <v>-1.4038072237000001</v>
      </c>
      <c r="I65" s="515">
        <v>-0.93041350713000004</v>
      </c>
      <c r="J65" s="515">
        <v>-0.43442269549000001</v>
      </c>
      <c r="K65" s="515">
        <v>-0.12292500145</v>
      </c>
      <c r="L65" s="515">
        <v>-0.22331013894000001</v>
      </c>
      <c r="M65" s="515">
        <v>-0.39999652327000002</v>
      </c>
      <c r="N65" s="515">
        <v>-0.40555306047</v>
      </c>
      <c r="O65" s="515">
        <v>-0.41482323421</v>
      </c>
      <c r="P65" s="515">
        <v>-0.50532598070000001</v>
      </c>
      <c r="Q65" s="515">
        <v>-0.59549953894999996</v>
      </c>
      <c r="R65" s="515">
        <v>-0.58898576668000002</v>
      </c>
      <c r="S65" s="515">
        <v>-0.44061637070999998</v>
      </c>
      <c r="T65" s="515">
        <v>-0.25307551632000003</v>
      </c>
      <c r="U65" s="515">
        <v>-0.19973436315000001</v>
      </c>
      <c r="V65" s="515">
        <v>-0.27374691031999998</v>
      </c>
      <c r="W65" s="515">
        <v>-0.27300092481999999</v>
      </c>
      <c r="X65" s="515">
        <v>-0.20761974094999999</v>
      </c>
      <c r="Y65" s="515">
        <v>-0.13573218919999999</v>
      </c>
      <c r="Z65" s="515">
        <v>-0.15828978381</v>
      </c>
      <c r="AA65" s="515">
        <v>-0.30530588177000001</v>
      </c>
      <c r="AB65" s="515">
        <v>-0.51430507848999996</v>
      </c>
      <c r="AC65" s="515">
        <v>-0.64826815376000002</v>
      </c>
      <c r="AD65" s="515">
        <v>-0.70588296782000004</v>
      </c>
      <c r="AE65" s="515">
        <v>-0.71217384056999999</v>
      </c>
      <c r="AF65" s="515">
        <v>-0.73206294483000001</v>
      </c>
      <c r="AG65" s="515">
        <v>-0.80362096270000005</v>
      </c>
      <c r="AH65" s="515">
        <v>-0.82979762217999997</v>
      </c>
      <c r="AI65" s="515">
        <v>-0.72198197770000005</v>
      </c>
      <c r="AJ65" s="515">
        <v>-0.60662882820999997</v>
      </c>
      <c r="AK65" s="515">
        <v>-0.55608598846000001</v>
      </c>
      <c r="AL65" s="515">
        <v>-0.59053200858999999</v>
      </c>
      <c r="AM65" s="515">
        <v>-0.67810603585999996</v>
      </c>
      <c r="AN65" s="515">
        <v>-0.79943156534000004</v>
      </c>
      <c r="AO65" s="515">
        <v>-0.86255802362</v>
      </c>
      <c r="AP65" s="515">
        <v>-0.88431237264999996</v>
      </c>
      <c r="AQ65" s="515">
        <v>-0.89279700793000005</v>
      </c>
      <c r="AR65" s="515">
        <v>-0.85240095133000005</v>
      </c>
      <c r="AS65" s="515">
        <v>-0.75304400795000004</v>
      </c>
      <c r="AT65" s="515">
        <v>-0.63385112645999997</v>
      </c>
      <c r="AU65" s="515">
        <v>-0.5772073043</v>
      </c>
      <c r="AV65" s="515">
        <v>-0.39558079238999999</v>
      </c>
      <c r="AW65" s="515">
        <v>-0.40526740313999998</v>
      </c>
      <c r="AX65" s="515">
        <v>-0.44300633</v>
      </c>
      <c r="AY65" s="515">
        <v>-0.41983634027</v>
      </c>
      <c r="AZ65" s="515">
        <v>-0.46938987254999998</v>
      </c>
      <c r="BA65" s="515">
        <v>-0.4849340553</v>
      </c>
      <c r="BB65" s="515">
        <v>-0.43717214495000001</v>
      </c>
      <c r="BC65" s="515">
        <v>-0.40486077427</v>
      </c>
      <c r="BD65" s="515">
        <v>-0.38287654082</v>
      </c>
      <c r="BE65" s="515">
        <v>-0.37242163598</v>
      </c>
      <c r="BF65" s="515">
        <v>-0.36901604891000001</v>
      </c>
      <c r="BG65" s="515">
        <v>-0.37010211571000001</v>
      </c>
      <c r="BH65" s="395" t="s">
        <v>1381</v>
      </c>
      <c r="BI65" s="395" t="s">
        <v>1381</v>
      </c>
      <c r="BJ65" s="395" t="s">
        <v>1381</v>
      </c>
      <c r="BK65" s="395" t="s">
        <v>1381</v>
      </c>
      <c r="BL65" s="395" t="s">
        <v>1381</v>
      </c>
      <c r="BM65" s="395" t="s">
        <v>1381</v>
      </c>
      <c r="BN65" s="395" t="s">
        <v>1381</v>
      </c>
      <c r="BO65" s="395" t="s">
        <v>1381</v>
      </c>
      <c r="BP65" s="395" t="s">
        <v>1381</v>
      </c>
      <c r="BQ65" s="395" t="s">
        <v>1381</v>
      </c>
      <c r="BR65" s="395" t="s">
        <v>1381</v>
      </c>
      <c r="BS65" s="395" t="s">
        <v>1381</v>
      </c>
      <c r="BT65" s="395" t="s">
        <v>1381</v>
      </c>
      <c r="BU65" s="395" t="s">
        <v>1381</v>
      </c>
      <c r="BV65" s="395" t="s">
        <v>1381</v>
      </c>
    </row>
    <row r="66" spans="1:74" ht="11.1" customHeight="1" x14ac:dyDescent="0.2">
      <c r="A66" s="290" t="s">
        <v>1320</v>
      </c>
      <c r="B66" s="606" t="s">
        <v>1117</v>
      </c>
      <c r="C66" s="515">
        <v>-394.2438616</v>
      </c>
      <c r="D66" s="515">
        <v>-404.17189597999999</v>
      </c>
      <c r="E66" s="515">
        <v>-390.17352127999999</v>
      </c>
      <c r="F66" s="515">
        <v>-383.03102604999998</v>
      </c>
      <c r="G66" s="515">
        <v>-329.63109043999998</v>
      </c>
      <c r="H66" s="515">
        <v>-296.23202650000002</v>
      </c>
      <c r="I66" s="515">
        <v>-265.13629479999997</v>
      </c>
      <c r="J66" s="515">
        <v>-228.53451172000001</v>
      </c>
      <c r="K66" s="515">
        <v>-208.71126132000001</v>
      </c>
      <c r="L66" s="515">
        <v>-230.40502361</v>
      </c>
      <c r="M66" s="515">
        <v>-254.06396574999999</v>
      </c>
      <c r="N66" s="515">
        <v>-256.08672089999999</v>
      </c>
      <c r="O66" s="515">
        <v>-253.89383996999999</v>
      </c>
      <c r="P66" s="515">
        <v>-260.32965825999997</v>
      </c>
      <c r="Q66" s="515">
        <v>-270.03812902999999</v>
      </c>
      <c r="R66" s="515">
        <v>-271.72872244000001</v>
      </c>
      <c r="S66" s="515">
        <v>-268.10628981999997</v>
      </c>
      <c r="T66" s="515">
        <v>-271.78964421000001</v>
      </c>
      <c r="U66" s="515">
        <v>-291.12714420999998</v>
      </c>
      <c r="V66" s="515">
        <v>-325.44249631999998</v>
      </c>
      <c r="W66" s="515">
        <v>-340.47036376</v>
      </c>
      <c r="X66" s="515">
        <v>-344.82398009000002</v>
      </c>
      <c r="Y66" s="515">
        <v>-343.87113009000001</v>
      </c>
      <c r="Z66" s="515">
        <v>-344.14971076</v>
      </c>
      <c r="AA66" s="515">
        <v>-349.69209726000003</v>
      </c>
      <c r="AB66" s="515">
        <v>-357.86658111000003</v>
      </c>
      <c r="AC66" s="515">
        <v>-360.99640836999998</v>
      </c>
      <c r="AD66" s="515">
        <v>-356.98650122999999</v>
      </c>
      <c r="AE66" s="515">
        <v>-351.87989240000002</v>
      </c>
      <c r="AF66" s="515">
        <v>-354.86693566999998</v>
      </c>
      <c r="AG66" s="515">
        <v>-366.59878237999999</v>
      </c>
      <c r="AH66" s="515">
        <v>-377.27793441</v>
      </c>
      <c r="AI66" s="515">
        <v>-378.77276187000001</v>
      </c>
      <c r="AJ66" s="515">
        <v>-379.98524710999999</v>
      </c>
      <c r="AK66" s="515">
        <v>-384.12869322</v>
      </c>
      <c r="AL66" s="515">
        <v>-392.90079467999999</v>
      </c>
      <c r="AM66" s="515">
        <v>-403.44583119999999</v>
      </c>
      <c r="AN66" s="515">
        <v>-412.54598163000003</v>
      </c>
      <c r="AO66" s="515">
        <v>-414.46844755000001</v>
      </c>
      <c r="AP66" s="515">
        <v>-412.01495936999999</v>
      </c>
      <c r="AQ66" s="515">
        <v>-412.12160700999999</v>
      </c>
      <c r="AR66" s="515">
        <v>-413.89477950000003</v>
      </c>
      <c r="AS66" s="515">
        <v>-412.57277038000001</v>
      </c>
      <c r="AT66" s="515">
        <v>-407.82925132000003</v>
      </c>
      <c r="AU66" s="515">
        <v>-403.05640633000002</v>
      </c>
      <c r="AV66" s="515">
        <v>-395.83647442</v>
      </c>
      <c r="AW66" s="515">
        <v>-391.93455196999997</v>
      </c>
      <c r="AX66" s="515">
        <v>-391.17239097999999</v>
      </c>
      <c r="AY66" s="515">
        <v>-393.69614998999998</v>
      </c>
      <c r="AZ66" s="515">
        <v>-399.59534060999999</v>
      </c>
      <c r="BA66" s="515">
        <v>-404.90576449000002</v>
      </c>
      <c r="BB66" s="515">
        <v>-406.57151071999999</v>
      </c>
      <c r="BC66" s="515">
        <v>-406.92212552000001</v>
      </c>
      <c r="BD66" s="515">
        <v>-408.70982289</v>
      </c>
      <c r="BE66" s="515">
        <v>-410.84342777000001</v>
      </c>
      <c r="BF66" s="515">
        <v>-412.76151913000001</v>
      </c>
      <c r="BG66" s="515">
        <v>-414.10755369999998</v>
      </c>
      <c r="BH66" s="395" t="s">
        <v>1381</v>
      </c>
      <c r="BI66" s="395" t="s">
        <v>1381</v>
      </c>
      <c r="BJ66" s="395" t="s">
        <v>1381</v>
      </c>
      <c r="BK66" s="395" t="s">
        <v>1381</v>
      </c>
      <c r="BL66" s="395" t="s">
        <v>1381</v>
      </c>
      <c r="BM66" s="395" t="s">
        <v>1381</v>
      </c>
      <c r="BN66" s="395" t="s">
        <v>1381</v>
      </c>
      <c r="BO66" s="395" t="s">
        <v>1381</v>
      </c>
      <c r="BP66" s="395" t="s">
        <v>1381</v>
      </c>
      <c r="BQ66" s="395" t="s">
        <v>1381</v>
      </c>
      <c r="BR66" s="395" t="s">
        <v>1381</v>
      </c>
      <c r="BS66" s="395" t="s">
        <v>1381</v>
      </c>
      <c r="BT66" s="395" t="s">
        <v>1381</v>
      </c>
      <c r="BU66" s="395" t="s">
        <v>1381</v>
      </c>
      <c r="BV66" s="395" t="s">
        <v>1381</v>
      </c>
    </row>
    <row r="67" spans="1:74" ht="11.1" customHeight="1" x14ac:dyDescent="0.2">
      <c r="A67" s="290" t="s">
        <v>1321</v>
      </c>
      <c r="B67" s="606" t="s">
        <v>1272</v>
      </c>
      <c r="C67" s="515">
        <v>-148.65038491000001</v>
      </c>
      <c r="D67" s="515">
        <v>-153.88758233999999</v>
      </c>
      <c r="E67" s="515">
        <v>-142.04346609000001</v>
      </c>
      <c r="F67" s="515">
        <v>-135.53036048000001</v>
      </c>
      <c r="G67" s="515">
        <v>-109.11182341</v>
      </c>
      <c r="H67" s="515">
        <v>-94.354022986000004</v>
      </c>
      <c r="I67" s="515">
        <v>-77.196661161999998</v>
      </c>
      <c r="J67" s="515">
        <v>-52.966890214999999</v>
      </c>
      <c r="K67" s="515">
        <v>-37.238209578000003</v>
      </c>
      <c r="L67" s="515">
        <v>-43.598141226999999</v>
      </c>
      <c r="M67" s="515">
        <v>-58.499946993000002</v>
      </c>
      <c r="N67" s="515">
        <v>-59.483854675000003</v>
      </c>
      <c r="O67" s="515">
        <v>-54.531290806999998</v>
      </c>
      <c r="P67" s="515">
        <v>-52.975319366999997</v>
      </c>
      <c r="Q67" s="515">
        <v>-54.662449887000001</v>
      </c>
      <c r="R67" s="515">
        <v>-55.276936947000003</v>
      </c>
      <c r="S67" s="515">
        <v>-52.341558859999999</v>
      </c>
      <c r="T67" s="515">
        <v>-49.92031617</v>
      </c>
      <c r="U67" s="515">
        <v>-51.162505375000002</v>
      </c>
      <c r="V67" s="515">
        <v>-57.170018108999997</v>
      </c>
      <c r="W67" s="515">
        <v>-61.243992906000003</v>
      </c>
      <c r="X67" s="515">
        <v>-61.832521262</v>
      </c>
      <c r="Y67" s="515">
        <v>-59.792900873000001</v>
      </c>
      <c r="Z67" s="515">
        <v>-57.943149061</v>
      </c>
      <c r="AA67" s="515">
        <v>-59.210067383999998</v>
      </c>
      <c r="AB67" s="515">
        <v>-63.045401271000003</v>
      </c>
      <c r="AC67" s="515">
        <v>-65.965098530000006</v>
      </c>
      <c r="AD67" s="515">
        <v>-67.322174708999995</v>
      </c>
      <c r="AE67" s="515">
        <v>-67.999092020000006</v>
      </c>
      <c r="AF67" s="515">
        <v>-70.550324549999999</v>
      </c>
      <c r="AG67" s="515">
        <v>-76.391815613000006</v>
      </c>
      <c r="AH67" s="515">
        <v>-83.480584893</v>
      </c>
      <c r="AI67" s="515">
        <v>-85.835394926000006</v>
      </c>
      <c r="AJ67" s="515">
        <v>-84.215359946000007</v>
      </c>
      <c r="AK67" s="515">
        <v>-80.946042719000005</v>
      </c>
      <c r="AL67" s="515">
        <v>-77.379719218999995</v>
      </c>
      <c r="AM67" s="515">
        <v>-74.003031403999998</v>
      </c>
      <c r="AN67" s="515">
        <v>-70.889571601</v>
      </c>
      <c r="AO67" s="515">
        <v>-68.649248819999997</v>
      </c>
      <c r="AP67" s="515">
        <v>-66.928474129999998</v>
      </c>
      <c r="AQ67" s="515">
        <v>-67.854459047999995</v>
      </c>
      <c r="AR67" s="515">
        <v>-72.264190592000006</v>
      </c>
      <c r="AS67" s="515">
        <v>-75.913033029000005</v>
      </c>
      <c r="AT67" s="515">
        <v>-78.104650929000002</v>
      </c>
      <c r="AU67" s="515">
        <v>-79.240372364999999</v>
      </c>
      <c r="AV67" s="515">
        <v>-78.776816597999996</v>
      </c>
      <c r="AW67" s="515">
        <v>-82.100514361999998</v>
      </c>
      <c r="AX67" s="515">
        <v>-83.006706407999999</v>
      </c>
      <c r="AY67" s="515">
        <v>-84.023263439999994</v>
      </c>
      <c r="AZ67" s="515">
        <v>-84.291987832000004</v>
      </c>
      <c r="BA67" s="515">
        <v>-84.398767304000003</v>
      </c>
      <c r="BB67" s="515">
        <v>-83.853280776000005</v>
      </c>
      <c r="BC67" s="515">
        <v>-82.247643229999994</v>
      </c>
      <c r="BD67" s="515">
        <v>-80.406642098999995</v>
      </c>
      <c r="BE67" s="515">
        <v>-78.498871162</v>
      </c>
      <c r="BF67" s="515">
        <v>-76.608542310999994</v>
      </c>
      <c r="BG67" s="515">
        <v>-74.924534296000004</v>
      </c>
      <c r="BH67" s="395" t="s">
        <v>1381</v>
      </c>
      <c r="BI67" s="395" t="s">
        <v>1381</v>
      </c>
      <c r="BJ67" s="395" t="s">
        <v>1381</v>
      </c>
      <c r="BK67" s="395" t="s">
        <v>1381</v>
      </c>
      <c r="BL67" s="395" t="s">
        <v>1381</v>
      </c>
      <c r="BM67" s="395" t="s">
        <v>1381</v>
      </c>
      <c r="BN67" s="395" t="s">
        <v>1381</v>
      </c>
      <c r="BO67" s="395" t="s">
        <v>1381</v>
      </c>
      <c r="BP67" s="395" t="s">
        <v>1381</v>
      </c>
      <c r="BQ67" s="395" t="s">
        <v>1381</v>
      </c>
      <c r="BR67" s="395" t="s">
        <v>1381</v>
      </c>
      <c r="BS67" s="395" t="s">
        <v>1381</v>
      </c>
      <c r="BT67" s="395" t="s">
        <v>1381</v>
      </c>
      <c r="BU67" s="395" t="s">
        <v>1381</v>
      </c>
      <c r="BV67" s="395" t="s">
        <v>1381</v>
      </c>
    </row>
    <row r="68" spans="1:74" ht="11.1" customHeight="1" x14ac:dyDescent="0.2">
      <c r="A68" s="290"/>
      <c r="B68" s="674"/>
      <c r="C68" s="684"/>
      <c r="D68" s="684"/>
      <c r="E68" s="684"/>
      <c r="F68" s="684"/>
      <c r="G68" s="684"/>
      <c r="H68" s="684"/>
      <c r="I68" s="684"/>
      <c r="J68" s="684"/>
      <c r="K68" s="684"/>
      <c r="L68" s="684"/>
      <c r="M68" s="684"/>
      <c r="N68" s="684"/>
      <c r="O68" s="684"/>
      <c r="P68" s="684"/>
      <c r="Q68" s="684"/>
      <c r="R68" s="684"/>
      <c r="S68" s="684"/>
      <c r="T68" s="684"/>
      <c r="U68" s="684"/>
      <c r="V68" s="684"/>
      <c r="W68" s="684"/>
      <c r="X68" s="684"/>
      <c r="Y68" s="684"/>
      <c r="Z68" s="684"/>
      <c r="AA68" s="684"/>
      <c r="AB68" s="684"/>
      <c r="AC68" s="684"/>
      <c r="AD68" s="684"/>
      <c r="AE68" s="684"/>
      <c r="AF68" s="684"/>
      <c r="AG68" s="684"/>
      <c r="AH68" s="684"/>
      <c r="AI68" s="684"/>
      <c r="AJ68" s="684"/>
      <c r="AK68" s="684"/>
      <c r="AL68" s="684"/>
      <c r="AM68" s="684"/>
      <c r="AN68" s="684"/>
      <c r="AO68" s="684"/>
      <c r="AP68" s="684"/>
      <c r="AQ68" s="684"/>
      <c r="AR68" s="684"/>
      <c r="AS68" s="684"/>
      <c r="AT68" s="684"/>
      <c r="AU68" s="684"/>
      <c r="AV68" s="684"/>
      <c r="AW68" s="684"/>
      <c r="AX68" s="684"/>
      <c r="AY68" s="684"/>
      <c r="AZ68" s="684"/>
      <c r="BA68" s="684"/>
      <c r="BB68" s="684"/>
      <c r="BC68" s="684"/>
      <c r="BD68" s="684"/>
      <c r="BE68" s="684"/>
      <c r="BF68" s="684"/>
      <c r="BG68" s="684"/>
      <c r="BH68" s="394"/>
      <c r="BI68" s="394"/>
      <c r="BJ68" s="394"/>
      <c r="BK68" s="394"/>
      <c r="BL68" s="394"/>
      <c r="BM68" s="394"/>
      <c r="BN68" s="394"/>
      <c r="BO68" s="394"/>
      <c r="BP68" s="394"/>
      <c r="BQ68" s="394"/>
      <c r="BR68" s="394"/>
      <c r="BS68" s="394"/>
      <c r="BT68" s="394"/>
      <c r="BU68" s="394"/>
      <c r="BV68" s="394"/>
    </row>
    <row r="69" spans="1:74" ht="11.1" customHeight="1" x14ac:dyDescent="0.2">
      <c r="A69" s="290"/>
      <c r="B69" s="37" t="s">
        <v>1382</v>
      </c>
      <c r="C69" s="684"/>
      <c r="D69" s="684"/>
      <c r="E69" s="684"/>
      <c r="F69" s="684"/>
      <c r="G69" s="684"/>
      <c r="H69" s="684"/>
      <c r="I69" s="684"/>
      <c r="J69" s="684"/>
      <c r="K69" s="684"/>
      <c r="L69" s="684"/>
      <c r="M69" s="684"/>
      <c r="N69" s="684"/>
      <c r="O69" s="684"/>
      <c r="P69" s="684"/>
      <c r="Q69" s="684"/>
      <c r="R69" s="684"/>
      <c r="S69" s="684"/>
      <c r="T69" s="684"/>
      <c r="U69" s="684"/>
      <c r="V69" s="684"/>
      <c r="W69" s="684"/>
      <c r="X69" s="684"/>
      <c r="Y69" s="684"/>
      <c r="Z69" s="684"/>
      <c r="AA69" s="684"/>
      <c r="AB69" s="684"/>
      <c r="AC69" s="684"/>
      <c r="AD69" s="684"/>
      <c r="AE69" s="684"/>
      <c r="AF69" s="684"/>
      <c r="AG69" s="684"/>
      <c r="AH69" s="684"/>
      <c r="AI69" s="684"/>
      <c r="AJ69" s="684"/>
      <c r="AK69" s="684"/>
      <c r="AL69" s="684"/>
      <c r="AM69" s="684"/>
      <c r="AN69" s="684"/>
      <c r="AO69" s="684"/>
      <c r="AP69" s="684"/>
      <c r="AQ69" s="684"/>
      <c r="AR69" s="684"/>
      <c r="AS69" s="684"/>
      <c r="AT69" s="684"/>
      <c r="AU69" s="684"/>
      <c r="AV69" s="684"/>
      <c r="AW69" s="684"/>
      <c r="AX69" s="684"/>
      <c r="AY69" s="684"/>
      <c r="AZ69" s="684"/>
      <c r="BA69" s="684"/>
      <c r="BB69" s="684"/>
      <c r="BC69" s="684"/>
      <c r="BD69" s="684"/>
      <c r="BE69" s="684"/>
      <c r="BF69" s="684"/>
      <c r="BG69" s="684"/>
      <c r="BH69" s="394"/>
      <c r="BI69" s="394"/>
      <c r="BJ69" s="394"/>
      <c r="BK69" s="394"/>
      <c r="BL69" s="394"/>
      <c r="BM69" s="394"/>
      <c r="BN69" s="394"/>
      <c r="BO69" s="394"/>
      <c r="BP69" s="394"/>
      <c r="BQ69" s="394"/>
      <c r="BR69" s="394"/>
      <c r="BS69" s="394"/>
      <c r="BT69" s="394"/>
      <c r="BU69" s="394"/>
      <c r="BV69" s="394"/>
    </row>
    <row r="70" spans="1:74" ht="11.1" customHeight="1" x14ac:dyDescent="0.2">
      <c r="A70" s="290" t="s">
        <v>1322</v>
      </c>
      <c r="B70" s="606" t="s">
        <v>1109</v>
      </c>
      <c r="C70" s="515">
        <v>1303.6824368</v>
      </c>
      <c r="D70" s="515">
        <v>1263.7471533999999</v>
      </c>
      <c r="E70" s="515">
        <v>1257.6716755</v>
      </c>
      <c r="F70" s="515">
        <v>1301.8614904999999</v>
      </c>
      <c r="G70" s="515">
        <v>1346.1921115</v>
      </c>
      <c r="H70" s="515">
        <v>1421.0083030000001</v>
      </c>
      <c r="I70" s="515">
        <v>1399.5259712</v>
      </c>
      <c r="J70" s="515">
        <v>1379.9723829</v>
      </c>
      <c r="K70" s="515">
        <v>1323.0576060000001</v>
      </c>
      <c r="L70" s="515">
        <v>1234.60987</v>
      </c>
      <c r="M70" s="515">
        <v>1144.3907670999999</v>
      </c>
      <c r="N70" s="515">
        <v>1092.5008771</v>
      </c>
      <c r="O70" s="515">
        <v>1071.8191821999999</v>
      </c>
      <c r="P70" s="515">
        <v>1085.7329906</v>
      </c>
      <c r="Q70" s="515">
        <v>1111.1982081000001</v>
      </c>
      <c r="R70" s="515">
        <v>1154.3640108</v>
      </c>
      <c r="S70" s="515">
        <v>1212.976185</v>
      </c>
      <c r="T70" s="515">
        <v>1279.0763886</v>
      </c>
      <c r="U70" s="515">
        <v>1334.5833190999999</v>
      </c>
      <c r="V70" s="515">
        <v>1366.4197996</v>
      </c>
      <c r="W70" s="515">
        <v>1353.8065171999999</v>
      </c>
      <c r="X70" s="515">
        <v>1295.8617618999999</v>
      </c>
      <c r="Y70" s="515">
        <v>1212.5477963999999</v>
      </c>
      <c r="Z70" s="515">
        <v>1146.9651957000001</v>
      </c>
      <c r="AA70" s="515">
        <v>1110.988756</v>
      </c>
      <c r="AB70" s="515">
        <v>1092.2189208</v>
      </c>
      <c r="AC70" s="515">
        <v>1080.5608063</v>
      </c>
      <c r="AD70" s="515">
        <v>1086.1553182</v>
      </c>
      <c r="AE70" s="515">
        <v>1120.3328609</v>
      </c>
      <c r="AF70" s="515">
        <v>1189.8899934999999</v>
      </c>
      <c r="AG70" s="515">
        <v>1262.8827119</v>
      </c>
      <c r="AH70" s="515">
        <v>1313.9973883</v>
      </c>
      <c r="AI70" s="515">
        <v>1338.2220890999999</v>
      </c>
      <c r="AJ70" s="515">
        <v>1331.7803515999999</v>
      </c>
      <c r="AK70" s="515">
        <v>1312.2846176</v>
      </c>
      <c r="AL70" s="515">
        <v>1288.6632420000001</v>
      </c>
      <c r="AM70" s="515">
        <v>1278.5619910999999</v>
      </c>
      <c r="AN70" s="515">
        <v>1277.4614564000001</v>
      </c>
      <c r="AO70" s="515">
        <v>1273.8957958999999</v>
      </c>
      <c r="AP70" s="515">
        <v>1263.7869717000001</v>
      </c>
      <c r="AQ70" s="515">
        <v>1253.036308</v>
      </c>
      <c r="AR70" s="515">
        <v>1249.5943027000001</v>
      </c>
      <c r="AS70" s="515">
        <v>1258.722921</v>
      </c>
      <c r="AT70" s="515">
        <v>1265.2799272</v>
      </c>
      <c r="AU70" s="515">
        <v>1262.1364189999999</v>
      </c>
      <c r="AV70" s="515">
        <v>1233.923454</v>
      </c>
      <c r="AW70" s="515">
        <v>1198.3849531000001</v>
      </c>
      <c r="AX70" s="515">
        <v>1177.4794162999999</v>
      </c>
      <c r="AY70" s="515">
        <v>1152.8806949</v>
      </c>
      <c r="AZ70" s="515">
        <v>1153.0614402000001</v>
      </c>
      <c r="BA70" s="515">
        <v>1146.1584845</v>
      </c>
      <c r="BB70" s="515">
        <v>1130.1520238000001</v>
      </c>
      <c r="BC70" s="515">
        <v>1133.4896567000001</v>
      </c>
      <c r="BD70" s="515">
        <v>1141.4784367</v>
      </c>
      <c r="BE70" s="515">
        <v>1153.107387</v>
      </c>
      <c r="BF70" s="515">
        <v>1167.3463133</v>
      </c>
      <c r="BG70" s="515">
        <v>1182.2754537000001</v>
      </c>
      <c r="BH70" s="395" t="s">
        <v>1381</v>
      </c>
      <c r="BI70" s="395" t="s">
        <v>1381</v>
      </c>
      <c r="BJ70" s="395" t="s">
        <v>1381</v>
      </c>
      <c r="BK70" s="395" t="s">
        <v>1381</v>
      </c>
      <c r="BL70" s="395" t="s">
        <v>1381</v>
      </c>
      <c r="BM70" s="395" t="s">
        <v>1381</v>
      </c>
      <c r="BN70" s="395" t="s">
        <v>1381</v>
      </c>
      <c r="BO70" s="395" t="s">
        <v>1381</v>
      </c>
      <c r="BP70" s="395" t="s">
        <v>1381</v>
      </c>
      <c r="BQ70" s="395" t="s">
        <v>1381</v>
      </c>
      <c r="BR70" s="395" t="s">
        <v>1381</v>
      </c>
      <c r="BS70" s="395" t="s">
        <v>1381</v>
      </c>
      <c r="BT70" s="395" t="s">
        <v>1381</v>
      </c>
      <c r="BU70" s="395" t="s">
        <v>1381</v>
      </c>
      <c r="BV70" s="395" t="s">
        <v>1381</v>
      </c>
    </row>
    <row r="71" spans="1:74" ht="11.1" customHeight="1" x14ac:dyDescent="0.2">
      <c r="A71" s="290" t="s">
        <v>1323</v>
      </c>
      <c r="B71" s="606" t="s">
        <v>1111</v>
      </c>
      <c r="C71" s="515">
        <v>78.162791591000001</v>
      </c>
      <c r="D71" s="515">
        <v>71.588139374999997</v>
      </c>
      <c r="E71" s="515">
        <v>62.238015226999998</v>
      </c>
      <c r="F71" s="515">
        <v>53.953679737999998</v>
      </c>
      <c r="G71" s="515">
        <v>48.157544473999998</v>
      </c>
      <c r="H71" s="515">
        <v>41.087167907999998</v>
      </c>
      <c r="I71" s="515">
        <v>40.587678216</v>
      </c>
      <c r="J71" s="515">
        <v>38.843045511</v>
      </c>
      <c r="K71" s="515">
        <v>39.062404559000001</v>
      </c>
      <c r="L71" s="515">
        <v>39.230519039000001</v>
      </c>
      <c r="M71" s="515">
        <v>38.988737186999998</v>
      </c>
      <c r="N71" s="515">
        <v>38.619372310000003</v>
      </c>
      <c r="O71" s="515">
        <v>38.751135374999997</v>
      </c>
      <c r="P71" s="515">
        <v>38.276736499000002</v>
      </c>
      <c r="Q71" s="515">
        <v>38.820885118</v>
      </c>
      <c r="R71" s="515">
        <v>38.998459844999999</v>
      </c>
      <c r="S71" s="515">
        <v>39.713989322000003</v>
      </c>
      <c r="T71" s="515">
        <v>42.203783637999997</v>
      </c>
      <c r="U71" s="515">
        <v>44.809129702</v>
      </c>
      <c r="V71" s="515">
        <v>49.488848711999999</v>
      </c>
      <c r="W71" s="515">
        <v>52.232182146</v>
      </c>
      <c r="X71" s="515">
        <v>51.924182455999997</v>
      </c>
      <c r="Y71" s="515">
        <v>51.193465852000003</v>
      </c>
      <c r="Z71" s="515">
        <v>50.572414698000003</v>
      </c>
      <c r="AA71" s="515">
        <v>49.103989118000001</v>
      </c>
      <c r="AB71" s="515">
        <v>48.019149237999997</v>
      </c>
      <c r="AC71" s="515">
        <v>45.684130647000003</v>
      </c>
      <c r="AD71" s="515">
        <v>43.451893378999998</v>
      </c>
      <c r="AE71" s="515">
        <v>45.109897150999998</v>
      </c>
      <c r="AF71" s="515">
        <v>48.472080450999997</v>
      </c>
      <c r="AG71" s="515">
        <v>51.197580000000002</v>
      </c>
      <c r="AH71" s="515">
        <v>52.875507470000002</v>
      </c>
      <c r="AI71" s="515">
        <v>54.901557578999999</v>
      </c>
      <c r="AJ71" s="515">
        <v>56.297056693000002</v>
      </c>
      <c r="AK71" s="515">
        <v>56.408541395999997</v>
      </c>
      <c r="AL71" s="515">
        <v>57.211568411999998</v>
      </c>
      <c r="AM71" s="515">
        <v>58.424536756999998</v>
      </c>
      <c r="AN71" s="515">
        <v>59.352660255000004</v>
      </c>
      <c r="AO71" s="515">
        <v>61.345033805</v>
      </c>
      <c r="AP71" s="515">
        <v>64.630339551000006</v>
      </c>
      <c r="AQ71" s="515">
        <v>68.867044532999998</v>
      </c>
      <c r="AR71" s="515">
        <v>72.992525774000001</v>
      </c>
      <c r="AS71" s="515">
        <v>75.446079929000007</v>
      </c>
      <c r="AT71" s="515">
        <v>76.179262162000001</v>
      </c>
      <c r="AU71" s="515">
        <v>74.960502087999998</v>
      </c>
      <c r="AV71" s="515">
        <v>74.876516800999994</v>
      </c>
      <c r="AW71" s="515">
        <v>70.525618046000005</v>
      </c>
      <c r="AX71" s="515">
        <v>66.698225336999997</v>
      </c>
      <c r="AY71" s="515">
        <v>64.964431649000005</v>
      </c>
      <c r="AZ71" s="515">
        <v>62.868771346999999</v>
      </c>
      <c r="BA71" s="515">
        <v>62.424577358000001</v>
      </c>
      <c r="BB71" s="515">
        <v>63.308973897999998</v>
      </c>
      <c r="BC71" s="515">
        <v>64.864970889999995</v>
      </c>
      <c r="BD71" s="515">
        <v>66.472968406999996</v>
      </c>
      <c r="BE71" s="515">
        <v>68.021367659000006</v>
      </c>
      <c r="BF71" s="515">
        <v>69.573506316999996</v>
      </c>
      <c r="BG71" s="515">
        <v>71.046237665000007</v>
      </c>
      <c r="BH71" s="395" t="s">
        <v>1381</v>
      </c>
      <c r="BI71" s="395" t="s">
        <v>1381</v>
      </c>
      <c r="BJ71" s="395" t="s">
        <v>1381</v>
      </c>
      <c r="BK71" s="395" t="s">
        <v>1381</v>
      </c>
      <c r="BL71" s="395" t="s">
        <v>1381</v>
      </c>
      <c r="BM71" s="395" t="s">
        <v>1381</v>
      </c>
      <c r="BN71" s="395" t="s">
        <v>1381</v>
      </c>
      <c r="BO71" s="395" t="s">
        <v>1381</v>
      </c>
      <c r="BP71" s="395" t="s">
        <v>1381</v>
      </c>
      <c r="BQ71" s="395" t="s">
        <v>1381</v>
      </c>
      <c r="BR71" s="395" t="s">
        <v>1381</v>
      </c>
      <c r="BS71" s="395" t="s">
        <v>1381</v>
      </c>
      <c r="BT71" s="395" t="s">
        <v>1381</v>
      </c>
      <c r="BU71" s="395" t="s">
        <v>1381</v>
      </c>
      <c r="BV71" s="395" t="s">
        <v>1381</v>
      </c>
    </row>
    <row r="72" spans="1:74" ht="11.1" customHeight="1" x14ac:dyDescent="0.2">
      <c r="A72" s="290" t="s">
        <v>1324</v>
      </c>
      <c r="B72" s="606" t="s">
        <v>1113</v>
      </c>
      <c r="C72" s="515">
        <v>312.16257485</v>
      </c>
      <c r="D72" s="515">
        <v>247.65593418</v>
      </c>
      <c r="E72" s="515">
        <v>209.29360525000001</v>
      </c>
      <c r="F72" s="515">
        <v>189.52867183000001</v>
      </c>
      <c r="G72" s="515">
        <v>138.69194089000001</v>
      </c>
      <c r="H72" s="515">
        <v>106.3499776</v>
      </c>
      <c r="I72" s="515">
        <v>80.783985275000006</v>
      </c>
      <c r="J72" s="515">
        <v>70.084061243999997</v>
      </c>
      <c r="K72" s="515">
        <v>77.789863599</v>
      </c>
      <c r="L72" s="515">
        <v>84.979227320000007</v>
      </c>
      <c r="M72" s="515">
        <v>105.01907257000001</v>
      </c>
      <c r="N72" s="515">
        <v>131.48091276</v>
      </c>
      <c r="O72" s="515">
        <v>152.23452573</v>
      </c>
      <c r="P72" s="515">
        <v>174.12124896</v>
      </c>
      <c r="Q72" s="515">
        <v>195.43074641000001</v>
      </c>
      <c r="R72" s="515">
        <v>202.19741894000001</v>
      </c>
      <c r="S72" s="515">
        <v>216.23802459000001</v>
      </c>
      <c r="T72" s="515">
        <v>223.82881663000001</v>
      </c>
      <c r="U72" s="515">
        <v>230.95094367999999</v>
      </c>
      <c r="V72" s="515">
        <v>240.25847442</v>
      </c>
      <c r="W72" s="515">
        <v>258.56245249</v>
      </c>
      <c r="X72" s="515">
        <v>266.75244648</v>
      </c>
      <c r="Y72" s="515">
        <v>274.09963963000001</v>
      </c>
      <c r="Z72" s="515">
        <v>284.34118107</v>
      </c>
      <c r="AA72" s="515">
        <v>297.54619761999999</v>
      </c>
      <c r="AB72" s="515">
        <v>314.31880321</v>
      </c>
      <c r="AC72" s="515">
        <v>321.55642176999999</v>
      </c>
      <c r="AD72" s="515">
        <v>323.88907956000003</v>
      </c>
      <c r="AE72" s="515">
        <v>336.19784067000001</v>
      </c>
      <c r="AF72" s="515">
        <v>340.73447771000002</v>
      </c>
      <c r="AG72" s="515">
        <v>343.47853220000002</v>
      </c>
      <c r="AH72" s="515">
        <v>361.80830522999997</v>
      </c>
      <c r="AI72" s="515">
        <v>377.40836522000001</v>
      </c>
      <c r="AJ72" s="515">
        <v>373.6998633</v>
      </c>
      <c r="AK72" s="515">
        <v>383.85101121000002</v>
      </c>
      <c r="AL72" s="515">
        <v>403.01856759999998</v>
      </c>
      <c r="AM72" s="515">
        <v>396.80727460000003</v>
      </c>
      <c r="AN72" s="515">
        <v>389.86651035</v>
      </c>
      <c r="AO72" s="515">
        <v>368.91884934000001</v>
      </c>
      <c r="AP72" s="515">
        <v>339.70946357000003</v>
      </c>
      <c r="AQ72" s="515">
        <v>324.82306584999998</v>
      </c>
      <c r="AR72" s="515">
        <v>320.41508585999998</v>
      </c>
      <c r="AS72" s="515">
        <v>315.97355414999998</v>
      </c>
      <c r="AT72" s="515">
        <v>313.87189353000002</v>
      </c>
      <c r="AU72" s="515">
        <v>314.32400672</v>
      </c>
      <c r="AV72" s="515">
        <v>321.38664283999998</v>
      </c>
      <c r="AW72" s="515">
        <v>319.64448168000001</v>
      </c>
      <c r="AX72" s="515">
        <v>327.45020706999998</v>
      </c>
      <c r="AY72" s="515">
        <v>328.63053823000001</v>
      </c>
      <c r="AZ72" s="515">
        <v>325.15733175999998</v>
      </c>
      <c r="BA72" s="515">
        <v>320.75781952</v>
      </c>
      <c r="BB72" s="515">
        <v>318.99427908000001</v>
      </c>
      <c r="BC72" s="515">
        <v>319.77030968999998</v>
      </c>
      <c r="BD72" s="515">
        <v>320.69964848000001</v>
      </c>
      <c r="BE72" s="515">
        <v>321.02317368000001</v>
      </c>
      <c r="BF72" s="515">
        <v>320.90948392000001</v>
      </c>
      <c r="BG72" s="515">
        <v>320.59647840999997</v>
      </c>
      <c r="BH72" s="395" t="s">
        <v>1381</v>
      </c>
      <c r="BI72" s="395" t="s">
        <v>1381</v>
      </c>
      <c r="BJ72" s="395" t="s">
        <v>1381</v>
      </c>
      <c r="BK72" s="395" t="s">
        <v>1381</v>
      </c>
      <c r="BL72" s="395" t="s">
        <v>1381</v>
      </c>
      <c r="BM72" s="395" t="s">
        <v>1381</v>
      </c>
      <c r="BN72" s="395" t="s">
        <v>1381</v>
      </c>
      <c r="BO72" s="395" t="s">
        <v>1381</v>
      </c>
      <c r="BP72" s="395" t="s">
        <v>1381</v>
      </c>
      <c r="BQ72" s="395" t="s">
        <v>1381</v>
      </c>
      <c r="BR72" s="395" t="s">
        <v>1381</v>
      </c>
      <c r="BS72" s="395" t="s">
        <v>1381</v>
      </c>
      <c r="BT72" s="395" t="s">
        <v>1381</v>
      </c>
      <c r="BU72" s="395" t="s">
        <v>1381</v>
      </c>
      <c r="BV72" s="395" t="s">
        <v>1381</v>
      </c>
    </row>
    <row r="73" spans="1:74" ht="11.1" customHeight="1" x14ac:dyDescent="0.2">
      <c r="A73" s="290" t="s">
        <v>1325</v>
      </c>
      <c r="B73" s="606" t="s">
        <v>1115</v>
      </c>
      <c r="C73" s="515">
        <v>558.62844990999997</v>
      </c>
      <c r="D73" s="515">
        <v>561.13641558999996</v>
      </c>
      <c r="E73" s="515">
        <v>549.44711391999999</v>
      </c>
      <c r="F73" s="515">
        <v>545.71027645000004</v>
      </c>
      <c r="G73" s="515">
        <v>533.10037190000003</v>
      </c>
      <c r="H73" s="515">
        <v>545.29530766000005</v>
      </c>
      <c r="I73" s="515">
        <v>544.69724479000001</v>
      </c>
      <c r="J73" s="515">
        <v>548.12199929999997</v>
      </c>
      <c r="K73" s="515">
        <v>561.56911362999995</v>
      </c>
      <c r="L73" s="515">
        <v>577.14321242000005</v>
      </c>
      <c r="M73" s="515">
        <v>596.06015894999996</v>
      </c>
      <c r="N73" s="515">
        <v>610.19945102999998</v>
      </c>
      <c r="O73" s="515">
        <v>615.59394507000002</v>
      </c>
      <c r="P73" s="515">
        <v>621.30873208000003</v>
      </c>
      <c r="Q73" s="515">
        <v>632.14445275000003</v>
      </c>
      <c r="R73" s="515">
        <v>642.35689468999999</v>
      </c>
      <c r="S73" s="515">
        <v>657.99159307000002</v>
      </c>
      <c r="T73" s="515">
        <v>687.43491300999995</v>
      </c>
      <c r="U73" s="515">
        <v>724.26590753999994</v>
      </c>
      <c r="V73" s="515">
        <v>763.63490701000001</v>
      </c>
      <c r="W73" s="515">
        <v>796.10071237</v>
      </c>
      <c r="X73" s="515">
        <v>805.92121037000004</v>
      </c>
      <c r="Y73" s="515">
        <v>799.87358289999997</v>
      </c>
      <c r="Z73" s="515">
        <v>804.70060756999999</v>
      </c>
      <c r="AA73" s="515">
        <v>824.93249402000004</v>
      </c>
      <c r="AB73" s="515">
        <v>840.57700172</v>
      </c>
      <c r="AC73" s="515">
        <v>849.19287799999995</v>
      </c>
      <c r="AD73" s="515">
        <v>855.92401864999999</v>
      </c>
      <c r="AE73" s="515">
        <v>877.47619264000002</v>
      </c>
      <c r="AF73" s="515">
        <v>915.06140010000001</v>
      </c>
      <c r="AG73" s="515">
        <v>953.29970522999997</v>
      </c>
      <c r="AH73" s="515">
        <v>971.13776393000001</v>
      </c>
      <c r="AI73" s="515">
        <v>964.33289230000003</v>
      </c>
      <c r="AJ73" s="515">
        <v>970.27595367000004</v>
      </c>
      <c r="AK73" s="515">
        <v>995.27490066999997</v>
      </c>
      <c r="AL73" s="515">
        <v>1009.7448938</v>
      </c>
      <c r="AM73" s="515">
        <v>1009.7403386</v>
      </c>
      <c r="AN73" s="515">
        <v>995.70530868000003</v>
      </c>
      <c r="AO73" s="515">
        <v>978.75986539999997</v>
      </c>
      <c r="AP73" s="515">
        <v>954.96426293000002</v>
      </c>
      <c r="AQ73" s="515">
        <v>929.66279986999996</v>
      </c>
      <c r="AR73" s="515">
        <v>884.43355067000005</v>
      </c>
      <c r="AS73" s="515">
        <v>824.07750513999997</v>
      </c>
      <c r="AT73" s="515">
        <v>765.73687180000002</v>
      </c>
      <c r="AU73" s="515">
        <v>713.77418819000002</v>
      </c>
      <c r="AV73" s="515">
        <v>661.56129270999998</v>
      </c>
      <c r="AW73" s="515">
        <v>632.58412700999997</v>
      </c>
      <c r="AX73" s="515">
        <v>598.57231660000002</v>
      </c>
      <c r="AY73" s="515">
        <v>542.61846418000005</v>
      </c>
      <c r="AZ73" s="515">
        <v>490.30526372999998</v>
      </c>
      <c r="BA73" s="515">
        <v>458.39546755999999</v>
      </c>
      <c r="BB73" s="515">
        <v>438.82473443999999</v>
      </c>
      <c r="BC73" s="515">
        <v>441.02666506999998</v>
      </c>
      <c r="BD73" s="515">
        <v>440.91134577000003</v>
      </c>
      <c r="BE73" s="515">
        <v>442.89629538999998</v>
      </c>
      <c r="BF73" s="515">
        <v>449.63695770999999</v>
      </c>
      <c r="BG73" s="515">
        <v>461.55621754999999</v>
      </c>
      <c r="BH73" s="395" t="s">
        <v>1381</v>
      </c>
      <c r="BI73" s="395" t="s">
        <v>1381</v>
      </c>
      <c r="BJ73" s="395" t="s">
        <v>1381</v>
      </c>
      <c r="BK73" s="395" t="s">
        <v>1381</v>
      </c>
      <c r="BL73" s="395" t="s">
        <v>1381</v>
      </c>
      <c r="BM73" s="395" t="s">
        <v>1381</v>
      </c>
      <c r="BN73" s="395" t="s">
        <v>1381</v>
      </c>
      <c r="BO73" s="395" t="s">
        <v>1381</v>
      </c>
      <c r="BP73" s="395" t="s">
        <v>1381</v>
      </c>
      <c r="BQ73" s="395" t="s">
        <v>1381</v>
      </c>
      <c r="BR73" s="395" t="s">
        <v>1381</v>
      </c>
      <c r="BS73" s="395" t="s">
        <v>1381</v>
      </c>
      <c r="BT73" s="395" t="s">
        <v>1381</v>
      </c>
      <c r="BU73" s="395" t="s">
        <v>1381</v>
      </c>
      <c r="BV73" s="395" t="s">
        <v>1381</v>
      </c>
    </row>
    <row r="74" spans="1:74" ht="11.1" customHeight="1" x14ac:dyDescent="0.2">
      <c r="A74" s="290" t="s">
        <v>1326</v>
      </c>
      <c r="B74" s="606" t="s">
        <v>1117</v>
      </c>
      <c r="C74" s="515">
        <v>751.07829330000004</v>
      </c>
      <c r="D74" s="515">
        <v>663.63325760999999</v>
      </c>
      <c r="E74" s="515">
        <v>604.25972118000004</v>
      </c>
      <c r="F74" s="515">
        <v>587.60054910999997</v>
      </c>
      <c r="G74" s="515">
        <v>492.43068604000001</v>
      </c>
      <c r="H74" s="515">
        <v>435.23137014999998</v>
      </c>
      <c r="I74" s="515">
        <v>402.12314805</v>
      </c>
      <c r="J74" s="515">
        <v>388.53268008999999</v>
      </c>
      <c r="K74" s="515">
        <v>412.74189052999998</v>
      </c>
      <c r="L74" s="515">
        <v>429.37928721999998</v>
      </c>
      <c r="M74" s="515">
        <v>464.83321024999998</v>
      </c>
      <c r="N74" s="515">
        <v>498.73635578</v>
      </c>
      <c r="O74" s="515">
        <v>525.44693704999997</v>
      </c>
      <c r="P74" s="515">
        <v>556.97482164999997</v>
      </c>
      <c r="Q74" s="515">
        <v>599.03756883999995</v>
      </c>
      <c r="R74" s="515">
        <v>620.18186624999998</v>
      </c>
      <c r="S74" s="515">
        <v>655.78578470000002</v>
      </c>
      <c r="T74" s="515">
        <v>681.71809242999996</v>
      </c>
      <c r="U74" s="515">
        <v>715.81816214000003</v>
      </c>
      <c r="V74" s="515">
        <v>739.85668267000005</v>
      </c>
      <c r="W74" s="515">
        <v>753.55519992999996</v>
      </c>
      <c r="X74" s="515">
        <v>743.19946986000002</v>
      </c>
      <c r="Y74" s="515">
        <v>740.38477406000004</v>
      </c>
      <c r="Z74" s="515">
        <v>751.62015887999996</v>
      </c>
      <c r="AA74" s="515">
        <v>762.08579327999996</v>
      </c>
      <c r="AB74" s="515">
        <v>776.52162607000002</v>
      </c>
      <c r="AC74" s="515">
        <v>783.03981111999997</v>
      </c>
      <c r="AD74" s="515">
        <v>790.3918314</v>
      </c>
      <c r="AE74" s="515">
        <v>816.16518897000003</v>
      </c>
      <c r="AF74" s="515">
        <v>830.81548439000005</v>
      </c>
      <c r="AG74" s="515">
        <v>836.52091288999998</v>
      </c>
      <c r="AH74" s="515">
        <v>846.75859567999998</v>
      </c>
      <c r="AI74" s="515">
        <v>852.37087339000004</v>
      </c>
      <c r="AJ74" s="515">
        <v>836.26455428999998</v>
      </c>
      <c r="AK74" s="515">
        <v>835.21176338999999</v>
      </c>
      <c r="AL74" s="515">
        <v>846.07687066000005</v>
      </c>
      <c r="AM74" s="515">
        <v>837.37438487999998</v>
      </c>
      <c r="AN74" s="515">
        <v>835.55943556</v>
      </c>
      <c r="AO74" s="515">
        <v>831.88553706000005</v>
      </c>
      <c r="AP74" s="515">
        <v>828.85222419000002</v>
      </c>
      <c r="AQ74" s="515">
        <v>833.26382834000003</v>
      </c>
      <c r="AR74" s="515">
        <v>838.46007272999998</v>
      </c>
      <c r="AS74" s="515">
        <v>840.74602974000004</v>
      </c>
      <c r="AT74" s="515">
        <v>836.30032613000003</v>
      </c>
      <c r="AU74" s="515">
        <v>829.80076338000003</v>
      </c>
      <c r="AV74" s="515">
        <v>832.29018961999998</v>
      </c>
      <c r="AW74" s="515">
        <v>819.46581687000003</v>
      </c>
      <c r="AX74" s="515">
        <v>806.64231969000002</v>
      </c>
      <c r="AY74" s="515">
        <v>797.57823370000006</v>
      </c>
      <c r="AZ74" s="515">
        <v>789.86412258999997</v>
      </c>
      <c r="BA74" s="515">
        <v>787.43919286000005</v>
      </c>
      <c r="BB74" s="515">
        <v>786.87110916999995</v>
      </c>
      <c r="BC74" s="515">
        <v>791.32991588000004</v>
      </c>
      <c r="BD74" s="515">
        <v>796.00438999999994</v>
      </c>
      <c r="BE74" s="515">
        <v>800.89217215999997</v>
      </c>
      <c r="BF74" s="515">
        <v>806.24638317999995</v>
      </c>
      <c r="BG74" s="515">
        <v>811.78002395999999</v>
      </c>
      <c r="BH74" s="395" t="s">
        <v>1381</v>
      </c>
      <c r="BI74" s="395" t="s">
        <v>1381</v>
      </c>
      <c r="BJ74" s="395" t="s">
        <v>1381</v>
      </c>
      <c r="BK74" s="395" t="s">
        <v>1381</v>
      </c>
      <c r="BL74" s="395" t="s">
        <v>1381</v>
      </c>
      <c r="BM74" s="395" t="s">
        <v>1381</v>
      </c>
      <c r="BN74" s="395" t="s">
        <v>1381</v>
      </c>
      <c r="BO74" s="395" t="s">
        <v>1381</v>
      </c>
      <c r="BP74" s="395" t="s">
        <v>1381</v>
      </c>
      <c r="BQ74" s="395" t="s">
        <v>1381</v>
      </c>
      <c r="BR74" s="395" t="s">
        <v>1381</v>
      </c>
      <c r="BS74" s="395" t="s">
        <v>1381</v>
      </c>
      <c r="BT74" s="395" t="s">
        <v>1381</v>
      </c>
      <c r="BU74" s="395" t="s">
        <v>1381</v>
      </c>
      <c r="BV74" s="395" t="s">
        <v>1381</v>
      </c>
    </row>
    <row r="75" spans="1:74" ht="11.1" customHeight="1" x14ac:dyDescent="0.2">
      <c r="A75" s="290" t="s">
        <v>1327</v>
      </c>
      <c r="B75" s="606" t="s">
        <v>1272</v>
      </c>
      <c r="C75" s="515">
        <v>370.14581651999998</v>
      </c>
      <c r="D75" s="515">
        <v>322.31117252000001</v>
      </c>
      <c r="E75" s="515">
        <v>281.48778761</v>
      </c>
      <c r="F75" s="515">
        <v>246.71679334999999</v>
      </c>
      <c r="G75" s="515">
        <v>210.94245118000001</v>
      </c>
      <c r="H75" s="515">
        <v>174.04919638999999</v>
      </c>
      <c r="I75" s="515">
        <v>168.26412848999999</v>
      </c>
      <c r="J75" s="515">
        <v>163.82406123999999</v>
      </c>
      <c r="K75" s="515">
        <v>167.25667811</v>
      </c>
      <c r="L75" s="515">
        <v>174.92201456999999</v>
      </c>
      <c r="M75" s="515">
        <v>186.43601817000001</v>
      </c>
      <c r="N75" s="515">
        <v>202.14748463000001</v>
      </c>
      <c r="O75" s="515">
        <v>220.33927538</v>
      </c>
      <c r="P75" s="515">
        <v>235.01851780000001</v>
      </c>
      <c r="Q75" s="515">
        <v>244.8779529</v>
      </c>
      <c r="R75" s="515">
        <v>251.2258094</v>
      </c>
      <c r="S75" s="515">
        <v>262.59648508999999</v>
      </c>
      <c r="T75" s="515">
        <v>276.81616154</v>
      </c>
      <c r="U75" s="515">
        <v>287.29924412999998</v>
      </c>
      <c r="V75" s="515">
        <v>290.40577020000001</v>
      </c>
      <c r="W75" s="515">
        <v>288.66086626999999</v>
      </c>
      <c r="X75" s="515">
        <v>288.88901073</v>
      </c>
      <c r="Y75" s="515">
        <v>294.81711373000002</v>
      </c>
      <c r="Z75" s="515">
        <v>308.65277056000002</v>
      </c>
      <c r="AA75" s="515">
        <v>328.46949911000002</v>
      </c>
      <c r="AB75" s="515">
        <v>348.36664522000001</v>
      </c>
      <c r="AC75" s="515">
        <v>367.27062575999997</v>
      </c>
      <c r="AD75" s="515">
        <v>384.99535350999997</v>
      </c>
      <c r="AE75" s="515">
        <v>402.50271217</v>
      </c>
      <c r="AF75" s="515">
        <v>421.83057339999999</v>
      </c>
      <c r="AG75" s="515">
        <v>435.32721652999999</v>
      </c>
      <c r="AH75" s="515">
        <v>446.47426791999999</v>
      </c>
      <c r="AI75" s="515">
        <v>445.65253696000002</v>
      </c>
      <c r="AJ75" s="515">
        <v>437.18105904999999</v>
      </c>
      <c r="AK75" s="515">
        <v>426.07647644000002</v>
      </c>
      <c r="AL75" s="515">
        <v>413.44010901000001</v>
      </c>
      <c r="AM75" s="515">
        <v>398.84724734000002</v>
      </c>
      <c r="AN75" s="515">
        <v>382.02209069999998</v>
      </c>
      <c r="AO75" s="515">
        <v>367.05216141</v>
      </c>
      <c r="AP75" s="515">
        <v>355.23853838999997</v>
      </c>
      <c r="AQ75" s="515">
        <v>352.99155019</v>
      </c>
      <c r="AR75" s="515">
        <v>363.98260850999998</v>
      </c>
      <c r="AS75" s="515">
        <v>381.98638082999997</v>
      </c>
      <c r="AT75" s="515">
        <v>392.36225092000001</v>
      </c>
      <c r="AU75" s="515">
        <v>386.28551184000003</v>
      </c>
      <c r="AV75" s="515">
        <v>383.71921450000002</v>
      </c>
      <c r="AW75" s="515">
        <v>361.06218345000002</v>
      </c>
      <c r="AX75" s="515">
        <v>351.27909632000001</v>
      </c>
      <c r="AY75" s="515">
        <v>333.50343269000001</v>
      </c>
      <c r="AZ75" s="515">
        <v>311.12262057999999</v>
      </c>
      <c r="BA75" s="515">
        <v>294.20132202000002</v>
      </c>
      <c r="BB75" s="515">
        <v>287.63744754999999</v>
      </c>
      <c r="BC75" s="515">
        <v>294.21493146</v>
      </c>
      <c r="BD75" s="515">
        <v>301.02079454</v>
      </c>
      <c r="BE75" s="515">
        <v>307.35249700999998</v>
      </c>
      <c r="BF75" s="515">
        <v>314.14241057999999</v>
      </c>
      <c r="BG75" s="515">
        <v>321.46209836000003</v>
      </c>
      <c r="BH75" s="395" t="s">
        <v>1381</v>
      </c>
      <c r="BI75" s="395" t="s">
        <v>1381</v>
      </c>
      <c r="BJ75" s="395" t="s">
        <v>1381</v>
      </c>
      <c r="BK75" s="395" t="s">
        <v>1381</v>
      </c>
      <c r="BL75" s="395" t="s">
        <v>1381</v>
      </c>
      <c r="BM75" s="395" t="s">
        <v>1381</v>
      </c>
      <c r="BN75" s="395" t="s">
        <v>1381</v>
      </c>
      <c r="BO75" s="395" t="s">
        <v>1381</v>
      </c>
      <c r="BP75" s="395" t="s">
        <v>1381</v>
      </c>
      <c r="BQ75" s="395" t="s">
        <v>1381</v>
      </c>
      <c r="BR75" s="395" t="s">
        <v>1381</v>
      </c>
      <c r="BS75" s="395" t="s">
        <v>1381</v>
      </c>
      <c r="BT75" s="395" t="s">
        <v>1381</v>
      </c>
      <c r="BU75" s="395" t="s">
        <v>1381</v>
      </c>
      <c r="BV75" s="395" t="s">
        <v>1381</v>
      </c>
    </row>
    <row r="76" spans="1:74" ht="11.1" customHeight="1" x14ac:dyDescent="0.2">
      <c r="A76" s="290"/>
      <c r="B76" s="674"/>
      <c r="C76" s="685"/>
      <c r="D76" s="685"/>
      <c r="E76" s="685"/>
      <c r="F76" s="685"/>
      <c r="G76" s="685"/>
      <c r="H76" s="685"/>
      <c r="I76" s="685"/>
      <c r="J76" s="685"/>
      <c r="K76" s="685"/>
      <c r="L76" s="685"/>
      <c r="M76" s="685"/>
      <c r="N76" s="685"/>
      <c r="O76" s="685"/>
      <c r="P76" s="685"/>
      <c r="Q76" s="685"/>
      <c r="R76" s="685"/>
      <c r="S76" s="685"/>
      <c r="T76" s="685"/>
      <c r="U76" s="685"/>
      <c r="V76" s="685"/>
      <c r="W76" s="685"/>
      <c r="X76" s="685"/>
      <c r="Y76" s="685"/>
      <c r="Z76" s="685"/>
      <c r="AA76" s="685"/>
      <c r="AB76" s="685"/>
      <c r="AC76" s="685"/>
      <c r="AD76" s="685"/>
      <c r="AE76" s="685"/>
      <c r="AF76" s="685"/>
      <c r="AG76" s="685"/>
      <c r="AH76" s="685"/>
      <c r="AI76" s="685"/>
      <c r="AJ76" s="685"/>
      <c r="AK76" s="685"/>
      <c r="AL76" s="685"/>
      <c r="AM76" s="685"/>
      <c r="AN76" s="685"/>
      <c r="AO76" s="685"/>
      <c r="AP76" s="685"/>
      <c r="AQ76" s="685"/>
      <c r="AR76" s="685"/>
      <c r="AS76" s="685"/>
      <c r="AT76" s="685"/>
      <c r="AU76" s="685"/>
      <c r="AV76" s="685"/>
      <c r="AW76" s="685"/>
      <c r="AX76" s="685"/>
      <c r="AY76" s="685"/>
      <c r="AZ76" s="685"/>
      <c r="BA76" s="685"/>
      <c r="BB76" s="685"/>
      <c r="BC76" s="685"/>
      <c r="BD76" s="685"/>
      <c r="BE76" s="685"/>
      <c r="BF76" s="685"/>
      <c r="BG76" s="685"/>
      <c r="BH76" s="394"/>
      <c r="BI76" s="394"/>
      <c r="BJ76" s="394"/>
      <c r="BK76" s="394"/>
      <c r="BL76" s="394"/>
      <c r="BM76" s="394"/>
      <c r="BN76" s="394"/>
      <c r="BO76" s="394"/>
      <c r="BP76" s="394"/>
      <c r="BQ76" s="394"/>
      <c r="BR76" s="394"/>
      <c r="BS76" s="394"/>
      <c r="BT76" s="394"/>
      <c r="BU76" s="394"/>
      <c r="BV76" s="394"/>
    </row>
    <row r="77" spans="1:74" ht="11.1" customHeight="1" x14ac:dyDescent="0.2">
      <c r="A77" s="290"/>
      <c r="B77" s="37" t="s">
        <v>1383</v>
      </c>
      <c r="C77" s="685"/>
      <c r="D77" s="685"/>
      <c r="E77" s="685"/>
      <c r="F77" s="685"/>
      <c r="G77" s="685"/>
      <c r="H77" s="685"/>
      <c r="I77" s="685"/>
      <c r="J77" s="685"/>
      <c r="K77" s="685"/>
      <c r="L77" s="685"/>
      <c r="M77" s="685"/>
      <c r="N77" s="685"/>
      <c r="O77" s="685"/>
      <c r="P77" s="685"/>
      <c r="Q77" s="685"/>
      <c r="R77" s="685"/>
      <c r="S77" s="685"/>
      <c r="T77" s="685"/>
      <c r="U77" s="685"/>
      <c r="V77" s="685"/>
      <c r="W77" s="685"/>
      <c r="X77" s="685"/>
      <c r="Y77" s="685"/>
      <c r="Z77" s="685"/>
      <c r="AA77" s="685"/>
      <c r="AB77" s="685"/>
      <c r="AC77" s="685"/>
      <c r="AD77" s="685"/>
      <c r="AE77" s="685"/>
      <c r="AF77" s="685"/>
      <c r="AG77" s="685"/>
      <c r="AH77" s="685"/>
      <c r="AI77" s="685"/>
      <c r="AJ77" s="685"/>
      <c r="AK77" s="685"/>
      <c r="AL77" s="685"/>
      <c r="AM77" s="685"/>
      <c r="AN77" s="685"/>
      <c r="AO77" s="685"/>
      <c r="AP77" s="685"/>
      <c r="AQ77" s="685"/>
      <c r="AR77" s="685"/>
      <c r="AS77" s="685"/>
      <c r="AT77" s="685"/>
      <c r="AU77" s="685"/>
      <c r="AV77" s="685"/>
      <c r="AW77" s="685"/>
      <c r="AX77" s="685"/>
      <c r="AY77" s="685"/>
      <c r="AZ77" s="685"/>
      <c r="BA77" s="685"/>
      <c r="BB77" s="685"/>
      <c r="BC77" s="685"/>
      <c r="BD77" s="685"/>
      <c r="BE77" s="685"/>
      <c r="BF77" s="685"/>
      <c r="BG77" s="685"/>
      <c r="BH77" s="394"/>
      <c r="BI77" s="394"/>
      <c r="BJ77" s="394"/>
      <c r="BK77" s="394"/>
      <c r="BL77" s="394"/>
      <c r="BM77" s="394"/>
      <c r="BN77" s="394"/>
      <c r="BO77" s="394"/>
      <c r="BP77" s="394"/>
      <c r="BQ77" s="394"/>
      <c r="BR77" s="394"/>
      <c r="BS77" s="394"/>
      <c r="BT77" s="394"/>
      <c r="BU77" s="394"/>
      <c r="BV77" s="394"/>
    </row>
    <row r="78" spans="1:74" ht="11.1" customHeight="1" x14ac:dyDescent="0.2">
      <c r="A78" s="290" t="s">
        <v>1328</v>
      </c>
      <c r="B78" s="606" t="s">
        <v>1109</v>
      </c>
      <c r="C78" s="515">
        <v>26.605764015999998</v>
      </c>
      <c r="D78" s="515">
        <v>25.274943067999999</v>
      </c>
      <c r="E78" s="515">
        <v>25.153433509999999</v>
      </c>
      <c r="F78" s="515">
        <v>27.122114386</v>
      </c>
      <c r="G78" s="515">
        <v>28.642385350000001</v>
      </c>
      <c r="H78" s="515">
        <v>31.577962287999998</v>
      </c>
      <c r="I78" s="515">
        <v>36.829630821000002</v>
      </c>
      <c r="J78" s="515">
        <v>37.296550889999999</v>
      </c>
      <c r="K78" s="515">
        <v>40.092654725999999</v>
      </c>
      <c r="L78" s="515">
        <v>39.826124837999998</v>
      </c>
      <c r="M78" s="515">
        <v>36.915831195999999</v>
      </c>
      <c r="N78" s="515">
        <v>34.140652410000001</v>
      </c>
      <c r="O78" s="515">
        <v>34.574812328</v>
      </c>
      <c r="P78" s="515">
        <v>33.929155956000002</v>
      </c>
      <c r="Q78" s="515">
        <v>32.682300238000003</v>
      </c>
      <c r="R78" s="515">
        <v>31.199027317999999</v>
      </c>
      <c r="S78" s="515">
        <v>31.101953462000001</v>
      </c>
      <c r="T78" s="515">
        <v>32.796830477</v>
      </c>
      <c r="U78" s="515">
        <v>34.220085105000003</v>
      </c>
      <c r="V78" s="515">
        <v>37.956105545</v>
      </c>
      <c r="W78" s="515">
        <v>36.58936533</v>
      </c>
      <c r="X78" s="515">
        <v>32.396544046999999</v>
      </c>
      <c r="Y78" s="515">
        <v>31.090969138999998</v>
      </c>
      <c r="Z78" s="515">
        <v>30.183294623999998</v>
      </c>
      <c r="AA78" s="515">
        <v>27.774718901</v>
      </c>
      <c r="AB78" s="515">
        <v>27.305473021000001</v>
      </c>
      <c r="AC78" s="515">
        <v>25.129321077</v>
      </c>
      <c r="AD78" s="515">
        <v>23.109687621999999</v>
      </c>
      <c r="AE78" s="515">
        <v>23.340267935</v>
      </c>
      <c r="AF78" s="515">
        <v>24.283469255</v>
      </c>
      <c r="AG78" s="515">
        <v>24.762406115000001</v>
      </c>
      <c r="AH78" s="515">
        <v>25.764654671999999</v>
      </c>
      <c r="AI78" s="515">
        <v>27.310654880000001</v>
      </c>
      <c r="AJ78" s="515">
        <v>28.335752161999999</v>
      </c>
      <c r="AK78" s="515">
        <v>27.920949310000001</v>
      </c>
      <c r="AL78" s="515">
        <v>24.781985422000002</v>
      </c>
      <c r="AM78" s="515">
        <v>24.587730599</v>
      </c>
      <c r="AN78" s="515">
        <v>24.566566469000001</v>
      </c>
      <c r="AO78" s="515">
        <v>24.497996074</v>
      </c>
      <c r="AP78" s="515">
        <v>24.780136701</v>
      </c>
      <c r="AQ78" s="515">
        <v>24.569339372000002</v>
      </c>
      <c r="AR78" s="515">
        <v>24.030659666999998</v>
      </c>
      <c r="AS78" s="515">
        <v>25.174458420000001</v>
      </c>
      <c r="AT78" s="515">
        <v>26.359998482999998</v>
      </c>
      <c r="AU78" s="515">
        <v>26.294508729</v>
      </c>
      <c r="AV78" s="515">
        <v>28.695894279000001</v>
      </c>
      <c r="AW78" s="515">
        <v>29.959623827000001</v>
      </c>
      <c r="AX78" s="515">
        <v>30.191779906000001</v>
      </c>
      <c r="AY78" s="515">
        <v>28.822017373000001</v>
      </c>
      <c r="AZ78" s="515">
        <v>28.123449761</v>
      </c>
      <c r="BA78" s="515">
        <v>27.955084986999999</v>
      </c>
      <c r="BB78" s="515">
        <v>26.282605203999999</v>
      </c>
      <c r="BC78" s="515">
        <v>26.360224573</v>
      </c>
      <c r="BD78" s="515">
        <v>27.840937480000001</v>
      </c>
      <c r="BE78" s="515">
        <v>29.566856077000001</v>
      </c>
      <c r="BF78" s="515">
        <v>32.426286480999998</v>
      </c>
      <c r="BG78" s="515">
        <v>31.953390640999999</v>
      </c>
      <c r="BH78" s="395" t="s">
        <v>1381</v>
      </c>
      <c r="BI78" s="395" t="s">
        <v>1381</v>
      </c>
      <c r="BJ78" s="395" t="s">
        <v>1381</v>
      </c>
      <c r="BK78" s="395" t="s">
        <v>1381</v>
      </c>
      <c r="BL78" s="395" t="s">
        <v>1381</v>
      </c>
      <c r="BM78" s="395" t="s">
        <v>1381</v>
      </c>
      <c r="BN78" s="395" t="s">
        <v>1381</v>
      </c>
      <c r="BO78" s="395" t="s">
        <v>1381</v>
      </c>
      <c r="BP78" s="395" t="s">
        <v>1381</v>
      </c>
      <c r="BQ78" s="395" t="s">
        <v>1381</v>
      </c>
      <c r="BR78" s="395" t="s">
        <v>1381</v>
      </c>
      <c r="BS78" s="395" t="s">
        <v>1381</v>
      </c>
      <c r="BT78" s="395" t="s">
        <v>1381</v>
      </c>
      <c r="BU78" s="395" t="s">
        <v>1381</v>
      </c>
      <c r="BV78" s="395" t="s">
        <v>1381</v>
      </c>
    </row>
    <row r="79" spans="1:74" ht="11.1" customHeight="1" x14ac:dyDescent="0.2">
      <c r="A79" s="290" t="s">
        <v>1329</v>
      </c>
      <c r="B79" s="606" t="s">
        <v>1111</v>
      </c>
      <c r="C79" s="515">
        <v>1.5326037566999999</v>
      </c>
      <c r="D79" s="515">
        <v>1.4036890073999999</v>
      </c>
      <c r="E79" s="515">
        <v>1.1968849081999999</v>
      </c>
      <c r="F79" s="515">
        <v>1.0179939573000001</v>
      </c>
      <c r="G79" s="515">
        <v>0.94426557791999999</v>
      </c>
      <c r="H79" s="515">
        <v>1.1413102197</v>
      </c>
      <c r="I79" s="515">
        <v>2.2548710120000002</v>
      </c>
      <c r="J79" s="515">
        <v>3.5311859554999998</v>
      </c>
      <c r="K79" s="515">
        <v>3.9062404558999999</v>
      </c>
      <c r="L79" s="515">
        <v>3.5664108217999999</v>
      </c>
      <c r="M79" s="515">
        <v>3.8988737187</v>
      </c>
      <c r="N79" s="515">
        <v>3.2182810259000001</v>
      </c>
      <c r="O79" s="515">
        <v>3.2292612811999999</v>
      </c>
      <c r="P79" s="515">
        <v>3.4797033180999999</v>
      </c>
      <c r="Q79" s="515">
        <v>3.5291713743000002</v>
      </c>
      <c r="R79" s="515">
        <v>2.9998815265999998</v>
      </c>
      <c r="S79" s="515">
        <v>3.0549222555000002</v>
      </c>
      <c r="T79" s="515">
        <v>2.8135855758999999</v>
      </c>
      <c r="U79" s="515">
        <v>2.8005706064</v>
      </c>
      <c r="V79" s="515">
        <v>2.9111087478000002</v>
      </c>
      <c r="W79" s="515">
        <v>2.9017878970000002</v>
      </c>
      <c r="X79" s="515">
        <v>2.3601901116000001</v>
      </c>
      <c r="Y79" s="515">
        <v>2.2258028631000002</v>
      </c>
      <c r="Z79" s="515">
        <v>2.1988006390999999</v>
      </c>
      <c r="AA79" s="515">
        <v>1.9641595647000001</v>
      </c>
      <c r="AB79" s="515">
        <v>1.7784870088</v>
      </c>
      <c r="AC79" s="515">
        <v>1.6920048388</v>
      </c>
      <c r="AD79" s="515">
        <v>1.3167240417999999</v>
      </c>
      <c r="AE79" s="515">
        <v>1.3267616809</v>
      </c>
      <c r="AF79" s="515">
        <v>1.3849165843</v>
      </c>
      <c r="AG79" s="515">
        <v>1.3473047368</v>
      </c>
      <c r="AH79" s="515">
        <v>1.3914607229</v>
      </c>
      <c r="AI79" s="515">
        <v>1.4447778309999999</v>
      </c>
      <c r="AJ79" s="515">
        <v>1.4435142742</v>
      </c>
      <c r="AK79" s="515">
        <v>1.4102135349</v>
      </c>
      <c r="AL79" s="515">
        <v>1.4669632926</v>
      </c>
      <c r="AM79" s="515">
        <v>1.4249887014</v>
      </c>
      <c r="AN79" s="515">
        <v>1.4476258599</v>
      </c>
      <c r="AO79" s="515">
        <v>1.4962203367</v>
      </c>
      <c r="AP79" s="515">
        <v>1.5763497450999999</v>
      </c>
      <c r="AQ79" s="515">
        <v>1.6796840129999999</v>
      </c>
      <c r="AR79" s="515">
        <v>1.8248131443</v>
      </c>
      <c r="AS79" s="515">
        <v>2.0390832413000002</v>
      </c>
      <c r="AT79" s="515">
        <v>2.1765503475000001</v>
      </c>
      <c r="AU79" s="515">
        <v>2.1417286310999999</v>
      </c>
      <c r="AV79" s="515">
        <v>2.2022504940999998</v>
      </c>
      <c r="AW79" s="515">
        <v>2.2039255638999999</v>
      </c>
      <c r="AX79" s="515">
        <v>2.0211583434999998</v>
      </c>
      <c r="AY79" s="515">
        <v>1.9686191409</v>
      </c>
      <c r="AZ79" s="515">
        <v>1.9646491046000001</v>
      </c>
      <c r="BA79" s="515">
        <v>1.8360169811</v>
      </c>
      <c r="BB79" s="515">
        <v>1.8620286441</v>
      </c>
      <c r="BC79" s="515">
        <v>1.9077932614999999</v>
      </c>
      <c r="BD79" s="515">
        <v>1.9550873061</v>
      </c>
      <c r="BE79" s="515">
        <v>2.0006284606000002</v>
      </c>
      <c r="BF79" s="515">
        <v>1.9878144661999999</v>
      </c>
      <c r="BG79" s="515">
        <v>2.0298925046999998</v>
      </c>
      <c r="BH79" s="395" t="s">
        <v>1381</v>
      </c>
      <c r="BI79" s="395" t="s">
        <v>1381</v>
      </c>
      <c r="BJ79" s="395" t="s">
        <v>1381</v>
      </c>
      <c r="BK79" s="395" t="s">
        <v>1381</v>
      </c>
      <c r="BL79" s="395" t="s">
        <v>1381</v>
      </c>
      <c r="BM79" s="395" t="s">
        <v>1381</v>
      </c>
      <c r="BN79" s="395" t="s">
        <v>1381</v>
      </c>
      <c r="BO79" s="395" t="s">
        <v>1381</v>
      </c>
      <c r="BP79" s="395" t="s">
        <v>1381</v>
      </c>
      <c r="BQ79" s="395" t="s">
        <v>1381</v>
      </c>
      <c r="BR79" s="395" t="s">
        <v>1381</v>
      </c>
      <c r="BS79" s="395" t="s">
        <v>1381</v>
      </c>
      <c r="BT79" s="395" t="s">
        <v>1381</v>
      </c>
      <c r="BU79" s="395" t="s">
        <v>1381</v>
      </c>
      <c r="BV79" s="395" t="s">
        <v>1381</v>
      </c>
    </row>
    <row r="80" spans="1:74" ht="11.1" customHeight="1" x14ac:dyDescent="0.2">
      <c r="A80" s="290" t="s">
        <v>1330</v>
      </c>
      <c r="B80" s="606" t="s">
        <v>1113</v>
      </c>
      <c r="C80" s="515">
        <v>4.2761996555000001</v>
      </c>
      <c r="D80" s="515">
        <v>3.3467018133000002</v>
      </c>
      <c r="E80" s="515">
        <v>2.6832513492999999</v>
      </c>
      <c r="F80" s="515">
        <v>2.3398601460999999</v>
      </c>
      <c r="G80" s="515">
        <v>1.8011940375</v>
      </c>
      <c r="H80" s="515">
        <v>2.1269995521</v>
      </c>
      <c r="I80" s="515">
        <v>2.8851423313</v>
      </c>
      <c r="J80" s="515">
        <v>4.6722707496</v>
      </c>
      <c r="K80" s="515">
        <v>6.4824886333</v>
      </c>
      <c r="L80" s="515">
        <v>8.4979227319999993</v>
      </c>
      <c r="M80" s="515">
        <v>10.501907256999999</v>
      </c>
      <c r="N80" s="515">
        <v>7.3044951533000004</v>
      </c>
      <c r="O80" s="515">
        <v>6.0893810294000001</v>
      </c>
      <c r="P80" s="515">
        <v>6.2186160345000001</v>
      </c>
      <c r="Q80" s="515">
        <v>6.5143582135999996</v>
      </c>
      <c r="R80" s="515">
        <v>6.5224973851000003</v>
      </c>
      <c r="S80" s="515">
        <v>6.7574382684999996</v>
      </c>
      <c r="T80" s="515">
        <v>6.3951090466</v>
      </c>
      <c r="U80" s="515">
        <v>6.5985983910000003</v>
      </c>
      <c r="V80" s="515">
        <v>6.6738465114999999</v>
      </c>
      <c r="W80" s="515">
        <v>7.1822903469000003</v>
      </c>
      <c r="X80" s="515">
        <v>7.0198012231</v>
      </c>
      <c r="Y80" s="515">
        <v>7.2131484112999997</v>
      </c>
      <c r="Z80" s="515">
        <v>7.1085295266999999</v>
      </c>
      <c r="AA80" s="515">
        <v>6.7624135822999998</v>
      </c>
      <c r="AB80" s="515">
        <v>6.6876341108000004</v>
      </c>
      <c r="AC80" s="515">
        <v>6.3050278778999997</v>
      </c>
      <c r="AD80" s="515">
        <v>5.6822645535999996</v>
      </c>
      <c r="AE80" s="515">
        <v>5.5114400109000004</v>
      </c>
      <c r="AF80" s="515">
        <v>5.1626436016000001</v>
      </c>
      <c r="AG80" s="515">
        <v>4.9068361743000004</v>
      </c>
      <c r="AH80" s="515">
        <v>4.9562781538999996</v>
      </c>
      <c r="AI80" s="515">
        <v>5.0321115363000004</v>
      </c>
      <c r="AJ80" s="515">
        <v>4.7910238883999998</v>
      </c>
      <c r="AK80" s="515">
        <v>5.0506712002</v>
      </c>
      <c r="AL80" s="515">
        <v>5.3028758895000001</v>
      </c>
      <c r="AM80" s="515">
        <v>5.22114835</v>
      </c>
      <c r="AN80" s="515">
        <v>5.1298225045999999</v>
      </c>
      <c r="AO80" s="515">
        <v>4.7297288376999997</v>
      </c>
      <c r="AP80" s="515">
        <v>4.3552495329000003</v>
      </c>
      <c r="AQ80" s="515">
        <v>4.2184813745999996</v>
      </c>
      <c r="AR80" s="515">
        <v>4.3892477514000001</v>
      </c>
      <c r="AS80" s="515">
        <v>4.7874780931999998</v>
      </c>
      <c r="AT80" s="515">
        <v>5.1454408775999996</v>
      </c>
      <c r="AU80" s="515">
        <v>5.4193794262999999</v>
      </c>
      <c r="AV80" s="515">
        <v>5.8433935061</v>
      </c>
      <c r="AW80" s="515">
        <v>6.0310279562</v>
      </c>
      <c r="AX80" s="515">
        <v>5.9536401286</v>
      </c>
      <c r="AY80" s="515">
        <v>5.9751006950000001</v>
      </c>
      <c r="AZ80" s="515">
        <v>5.9119514865999996</v>
      </c>
      <c r="BA80" s="515">
        <v>5.6273301671000002</v>
      </c>
      <c r="BB80" s="515">
        <v>5.6963264122000004</v>
      </c>
      <c r="BC80" s="515">
        <v>5.5132812015999999</v>
      </c>
      <c r="BD80" s="515">
        <v>5.4355872624000003</v>
      </c>
      <c r="BE80" s="515">
        <v>5.8367849759999997</v>
      </c>
      <c r="BF80" s="515">
        <v>5.9427682206999997</v>
      </c>
      <c r="BG80" s="515">
        <v>6.1653168923999999</v>
      </c>
      <c r="BH80" s="395" t="s">
        <v>1381</v>
      </c>
      <c r="BI80" s="395" t="s">
        <v>1381</v>
      </c>
      <c r="BJ80" s="395" t="s">
        <v>1381</v>
      </c>
      <c r="BK80" s="395" t="s">
        <v>1381</v>
      </c>
      <c r="BL80" s="395" t="s">
        <v>1381</v>
      </c>
      <c r="BM80" s="395" t="s">
        <v>1381</v>
      </c>
      <c r="BN80" s="395" t="s">
        <v>1381</v>
      </c>
      <c r="BO80" s="395" t="s">
        <v>1381</v>
      </c>
      <c r="BP80" s="395" t="s">
        <v>1381</v>
      </c>
      <c r="BQ80" s="395" t="s">
        <v>1381</v>
      </c>
      <c r="BR80" s="395" t="s">
        <v>1381</v>
      </c>
      <c r="BS80" s="395" t="s">
        <v>1381</v>
      </c>
      <c r="BT80" s="395" t="s">
        <v>1381</v>
      </c>
      <c r="BU80" s="395" t="s">
        <v>1381</v>
      </c>
      <c r="BV80" s="395" t="s">
        <v>1381</v>
      </c>
    </row>
    <row r="81" spans="1:74" ht="11.1" customHeight="1" x14ac:dyDescent="0.2">
      <c r="A81" s="290" t="s">
        <v>1331</v>
      </c>
      <c r="B81" s="606" t="s">
        <v>1115</v>
      </c>
      <c r="C81" s="515">
        <v>10.540159431999999</v>
      </c>
      <c r="D81" s="515">
        <v>10.791084915000001</v>
      </c>
      <c r="E81" s="515">
        <v>12.209935865</v>
      </c>
      <c r="F81" s="515">
        <v>12.99310182</v>
      </c>
      <c r="G81" s="515">
        <v>12.692865998</v>
      </c>
      <c r="H81" s="515">
        <v>14.737711018000001</v>
      </c>
      <c r="I81" s="515">
        <v>17.021788900000001</v>
      </c>
      <c r="J81" s="515">
        <v>17.128812478</v>
      </c>
      <c r="K81" s="515">
        <v>17.549034801000001</v>
      </c>
      <c r="L81" s="515">
        <v>17.489188254999998</v>
      </c>
      <c r="M81" s="515">
        <v>16.557226636999999</v>
      </c>
      <c r="N81" s="515">
        <v>16.491877055</v>
      </c>
      <c r="O81" s="515">
        <v>15.784460129999999</v>
      </c>
      <c r="P81" s="515">
        <v>14.793065049000001</v>
      </c>
      <c r="Q81" s="515">
        <v>14.047654506000001</v>
      </c>
      <c r="R81" s="515">
        <v>13.667167972</v>
      </c>
      <c r="S81" s="515">
        <v>13.999821129000001</v>
      </c>
      <c r="T81" s="515">
        <v>14.626274745</v>
      </c>
      <c r="U81" s="515">
        <v>14.485318151</v>
      </c>
      <c r="V81" s="515">
        <v>14.685286673</v>
      </c>
      <c r="W81" s="515">
        <v>15.60981789</v>
      </c>
      <c r="X81" s="515">
        <v>17.147259795</v>
      </c>
      <c r="Y81" s="515">
        <v>15.997471658</v>
      </c>
      <c r="Z81" s="515">
        <v>16.764595991</v>
      </c>
      <c r="AA81" s="515">
        <v>16.835357021</v>
      </c>
      <c r="AB81" s="515">
        <v>16.481901995000001</v>
      </c>
      <c r="AC81" s="515">
        <v>15.164158536</v>
      </c>
      <c r="AD81" s="515">
        <v>14.265400311</v>
      </c>
      <c r="AE81" s="515">
        <v>12.904061656</v>
      </c>
      <c r="AF81" s="515">
        <v>13.072305716000001</v>
      </c>
      <c r="AG81" s="515">
        <v>13.426756412</v>
      </c>
      <c r="AH81" s="515">
        <v>13.488024499</v>
      </c>
      <c r="AI81" s="515">
        <v>13.393512393</v>
      </c>
      <c r="AJ81" s="515">
        <v>13.29145142</v>
      </c>
      <c r="AK81" s="515">
        <v>13.270332009000001</v>
      </c>
      <c r="AL81" s="515">
        <v>13.645201266999999</v>
      </c>
      <c r="AM81" s="515">
        <v>13.832059433</v>
      </c>
      <c r="AN81" s="515">
        <v>13.639798749000001</v>
      </c>
      <c r="AO81" s="515">
        <v>13.593887019</v>
      </c>
      <c r="AP81" s="515">
        <v>13.081702232</v>
      </c>
      <c r="AQ81" s="515">
        <v>12.911983331</v>
      </c>
      <c r="AR81" s="515">
        <v>12.634765010000001</v>
      </c>
      <c r="AS81" s="515">
        <v>12.876211017999999</v>
      </c>
      <c r="AT81" s="515">
        <v>13.673872711</v>
      </c>
      <c r="AU81" s="515">
        <v>13.995572317000001</v>
      </c>
      <c r="AV81" s="515">
        <v>13.231225854</v>
      </c>
      <c r="AW81" s="515">
        <v>13.459236745</v>
      </c>
      <c r="AX81" s="515">
        <v>13.301607035</v>
      </c>
      <c r="AY81" s="515">
        <v>12.332237822</v>
      </c>
      <c r="AZ81" s="515">
        <v>10.214692994</v>
      </c>
      <c r="BA81" s="515">
        <v>9.9651188601000005</v>
      </c>
      <c r="BB81" s="515">
        <v>9.7516607653000005</v>
      </c>
      <c r="BC81" s="515">
        <v>11.025666627</v>
      </c>
      <c r="BD81" s="515">
        <v>12.597467022</v>
      </c>
      <c r="BE81" s="515">
        <v>12.302674872000001</v>
      </c>
      <c r="BF81" s="515">
        <v>12.152350208</v>
      </c>
      <c r="BG81" s="515">
        <v>12.474492366</v>
      </c>
      <c r="BH81" s="395" t="s">
        <v>1381</v>
      </c>
      <c r="BI81" s="395" t="s">
        <v>1381</v>
      </c>
      <c r="BJ81" s="395" t="s">
        <v>1381</v>
      </c>
      <c r="BK81" s="395" t="s">
        <v>1381</v>
      </c>
      <c r="BL81" s="395" t="s">
        <v>1381</v>
      </c>
      <c r="BM81" s="395" t="s">
        <v>1381</v>
      </c>
      <c r="BN81" s="395" t="s">
        <v>1381</v>
      </c>
      <c r="BO81" s="395" t="s">
        <v>1381</v>
      </c>
      <c r="BP81" s="395" t="s">
        <v>1381</v>
      </c>
      <c r="BQ81" s="395" t="s">
        <v>1381</v>
      </c>
      <c r="BR81" s="395" t="s">
        <v>1381</v>
      </c>
      <c r="BS81" s="395" t="s">
        <v>1381</v>
      </c>
      <c r="BT81" s="395" t="s">
        <v>1381</v>
      </c>
      <c r="BU81" s="395" t="s">
        <v>1381</v>
      </c>
      <c r="BV81" s="395" t="s">
        <v>1381</v>
      </c>
    </row>
    <row r="82" spans="1:74" ht="11.1" customHeight="1" x14ac:dyDescent="0.2">
      <c r="A82" s="290" t="s">
        <v>1332</v>
      </c>
      <c r="B82" s="606" t="s">
        <v>1117</v>
      </c>
      <c r="C82" s="515">
        <v>1.8408781698000001</v>
      </c>
      <c r="D82" s="515">
        <v>1.650828999</v>
      </c>
      <c r="E82" s="515">
        <v>1.5031336348</v>
      </c>
      <c r="F82" s="515">
        <v>1.4437359929</v>
      </c>
      <c r="G82" s="515">
        <v>1.2158782371000001</v>
      </c>
      <c r="H82" s="515">
        <v>1.4556233115999999</v>
      </c>
      <c r="I82" s="515">
        <v>2.2340174891000002</v>
      </c>
      <c r="J82" s="515">
        <v>2.8780198526</v>
      </c>
      <c r="K82" s="515">
        <v>3.3019351241999999</v>
      </c>
      <c r="L82" s="515">
        <v>3.4908885138999999</v>
      </c>
      <c r="M82" s="515">
        <v>3.7486549214</v>
      </c>
      <c r="N82" s="515">
        <v>3.7498974119000001</v>
      </c>
      <c r="O82" s="515">
        <v>3.3899802390999998</v>
      </c>
      <c r="P82" s="515">
        <v>3.2763224803000002</v>
      </c>
      <c r="Q82" s="515">
        <v>3.2380409125999998</v>
      </c>
      <c r="R82" s="515">
        <v>3.0550830850000001</v>
      </c>
      <c r="S82" s="515">
        <v>3.0501664405</v>
      </c>
      <c r="T82" s="515">
        <v>3.0298581886</v>
      </c>
      <c r="U82" s="515">
        <v>3.0987799226999999</v>
      </c>
      <c r="V82" s="515">
        <v>3.1483263091999998</v>
      </c>
      <c r="W82" s="515">
        <v>3.1529506273000001</v>
      </c>
      <c r="X82" s="515">
        <v>3.0211360564</v>
      </c>
      <c r="Y82" s="515">
        <v>2.8921280237000002</v>
      </c>
      <c r="Z82" s="515">
        <v>2.8256396951</v>
      </c>
      <c r="AA82" s="515">
        <v>2.7915230523000001</v>
      </c>
      <c r="AB82" s="515">
        <v>2.7056502651000001</v>
      </c>
      <c r="AC82" s="515">
        <v>2.6816431887999999</v>
      </c>
      <c r="AD82" s="515">
        <v>2.6171914947000001</v>
      </c>
      <c r="AE82" s="515">
        <v>2.6075565143000001</v>
      </c>
      <c r="AF82" s="515">
        <v>2.5176226800000001</v>
      </c>
      <c r="AG82" s="515">
        <v>2.4822579018000002</v>
      </c>
      <c r="AH82" s="515">
        <v>2.4615075456</v>
      </c>
      <c r="AI82" s="515">
        <v>2.4423234195000001</v>
      </c>
      <c r="AJ82" s="515">
        <v>2.4169495789000002</v>
      </c>
      <c r="AK82" s="515">
        <v>2.4350197183</v>
      </c>
      <c r="AL82" s="515">
        <v>2.4453088747999998</v>
      </c>
      <c r="AM82" s="515">
        <v>2.3993535383000002</v>
      </c>
      <c r="AN82" s="515">
        <v>2.3873126729999998</v>
      </c>
      <c r="AO82" s="515">
        <v>2.3433395410000002</v>
      </c>
      <c r="AP82" s="515">
        <v>2.3480232980000002</v>
      </c>
      <c r="AQ82" s="515">
        <v>2.3875754393999999</v>
      </c>
      <c r="AR82" s="515">
        <v>2.3552249233999998</v>
      </c>
      <c r="AS82" s="515">
        <v>2.4090144118999999</v>
      </c>
      <c r="AT82" s="515">
        <v>2.445322591</v>
      </c>
      <c r="AU82" s="515">
        <v>2.4770172041</v>
      </c>
      <c r="AV82" s="515">
        <v>2.5687968815</v>
      </c>
      <c r="AW82" s="515">
        <v>2.5769365309999999</v>
      </c>
      <c r="AX82" s="515">
        <v>2.5937052079999998</v>
      </c>
      <c r="AY82" s="515">
        <v>2.5645602369999998</v>
      </c>
      <c r="AZ82" s="515">
        <v>2.5397560212000001</v>
      </c>
      <c r="BA82" s="515">
        <v>2.5483469024000001</v>
      </c>
      <c r="BB82" s="515">
        <v>2.5139652049999999</v>
      </c>
      <c r="BC82" s="515">
        <v>2.5121584631</v>
      </c>
      <c r="BD82" s="515">
        <v>2.5110548581000001</v>
      </c>
      <c r="BE82" s="515">
        <v>2.5587609333999999</v>
      </c>
      <c r="BF82" s="515">
        <v>2.6176830622999998</v>
      </c>
      <c r="BG82" s="515">
        <v>2.5483119397</v>
      </c>
      <c r="BH82" s="395" t="s">
        <v>1381</v>
      </c>
      <c r="BI82" s="395" t="s">
        <v>1381</v>
      </c>
      <c r="BJ82" s="395" t="s">
        <v>1381</v>
      </c>
      <c r="BK82" s="395" t="s">
        <v>1381</v>
      </c>
      <c r="BL82" s="395" t="s">
        <v>1381</v>
      </c>
      <c r="BM82" s="395" t="s">
        <v>1381</v>
      </c>
      <c r="BN82" s="395" t="s">
        <v>1381</v>
      </c>
      <c r="BO82" s="395" t="s">
        <v>1381</v>
      </c>
      <c r="BP82" s="395" t="s">
        <v>1381</v>
      </c>
      <c r="BQ82" s="395" t="s">
        <v>1381</v>
      </c>
      <c r="BR82" s="395" t="s">
        <v>1381</v>
      </c>
      <c r="BS82" s="395" t="s">
        <v>1381</v>
      </c>
      <c r="BT82" s="395" t="s">
        <v>1381</v>
      </c>
      <c r="BU82" s="395" t="s">
        <v>1381</v>
      </c>
      <c r="BV82" s="395" t="s">
        <v>1381</v>
      </c>
    </row>
    <row r="83" spans="1:74" ht="11.1" customHeight="1" x14ac:dyDescent="0.2">
      <c r="A83" s="290" t="s">
        <v>1333</v>
      </c>
      <c r="B83" s="606" t="s">
        <v>1272</v>
      </c>
      <c r="C83" s="515">
        <v>2.4842001108999998</v>
      </c>
      <c r="D83" s="515">
        <v>2.2076107707000001</v>
      </c>
      <c r="E83" s="515">
        <v>2.1006551313999999</v>
      </c>
      <c r="F83" s="515">
        <v>1.9580697885</v>
      </c>
      <c r="G83" s="515">
        <v>1.7726256401</v>
      </c>
      <c r="H83" s="515">
        <v>2.2901210051000001</v>
      </c>
      <c r="I83" s="515">
        <v>4.6740035692999999</v>
      </c>
      <c r="J83" s="515">
        <v>5.4608020413</v>
      </c>
      <c r="K83" s="515">
        <v>5.7674716588999999</v>
      </c>
      <c r="L83" s="515">
        <v>6.4785931321000003</v>
      </c>
      <c r="M83" s="515">
        <v>6.6584292204000004</v>
      </c>
      <c r="N83" s="515">
        <v>6.3171088945999996</v>
      </c>
      <c r="O83" s="515">
        <v>6.6769477388</v>
      </c>
      <c r="P83" s="515">
        <v>6.3518518323000004</v>
      </c>
      <c r="Q83" s="515">
        <v>5.6948361141000001</v>
      </c>
      <c r="R83" s="515">
        <v>5.5827957644000001</v>
      </c>
      <c r="S83" s="515">
        <v>5.5871592572999997</v>
      </c>
      <c r="T83" s="515">
        <v>4.6917993482</v>
      </c>
      <c r="U83" s="515">
        <v>4.5603054623999997</v>
      </c>
      <c r="V83" s="515">
        <v>4.0902221154999996</v>
      </c>
      <c r="W83" s="515">
        <v>3.6082608284000002</v>
      </c>
      <c r="X83" s="515">
        <v>3.2828296674000002</v>
      </c>
      <c r="Y83" s="515">
        <v>3.1363522737</v>
      </c>
      <c r="Z83" s="515">
        <v>2.9966288404000001</v>
      </c>
      <c r="AA83" s="515">
        <v>3.0698084029000001</v>
      </c>
      <c r="AB83" s="515">
        <v>3.2864777851000002</v>
      </c>
      <c r="AC83" s="515">
        <v>3.3694552822000001</v>
      </c>
      <c r="AD83" s="515">
        <v>3.3771522237</v>
      </c>
      <c r="AE83" s="515">
        <v>3.500023584</v>
      </c>
      <c r="AF83" s="515">
        <v>3.5152547783000001</v>
      </c>
      <c r="AG83" s="515">
        <v>3.3746295855000001</v>
      </c>
      <c r="AH83" s="515">
        <v>3.2828990288000002</v>
      </c>
      <c r="AI83" s="515">
        <v>3.0316499113000002</v>
      </c>
      <c r="AJ83" s="515">
        <v>2.8573925428</v>
      </c>
      <c r="AK83" s="515">
        <v>2.7488804932000002</v>
      </c>
      <c r="AL83" s="515">
        <v>2.650257109</v>
      </c>
      <c r="AM83" s="515">
        <v>2.4773120952999999</v>
      </c>
      <c r="AN83" s="515">
        <v>2.3876380669000001</v>
      </c>
      <c r="AO83" s="515">
        <v>2.4470144093999999</v>
      </c>
      <c r="AP83" s="515">
        <v>2.5741923072000001</v>
      </c>
      <c r="AQ83" s="515">
        <v>2.5955261044000002</v>
      </c>
      <c r="AR83" s="515">
        <v>2.7367113422</v>
      </c>
      <c r="AS83" s="515">
        <v>2.9159265712</v>
      </c>
      <c r="AT83" s="515">
        <v>3.3824331976000002</v>
      </c>
      <c r="AU83" s="515">
        <v>3.3590044508000001</v>
      </c>
      <c r="AV83" s="515">
        <v>3.4569298603999998</v>
      </c>
      <c r="AW83" s="515">
        <v>3.2528124635000002</v>
      </c>
      <c r="AX83" s="515">
        <v>3.2829822086</v>
      </c>
      <c r="AY83" s="515">
        <v>3.0879947471999998</v>
      </c>
      <c r="AZ83" s="515">
        <v>2.8807650053999998</v>
      </c>
      <c r="BA83" s="515">
        <v>2.7754841699999999</v>
      </c>
      <c r="BB83" s="515">
        <v>2.7657446879999998</v>
      </c>
      <c r="BC83" s="515">
        <v>2.8844601124000002</v>
      </c>
      <c r="BD83" s="515">
        <v>3.0102079453999999</v>
      </c>
      <c r="BE83" s="515">
        <v>3.1685824434000001</v>
      </c>
      <c r="BF83" s="515">
        <v>3.4521144019999999</v>
      </c>
      <c r="BG83" s="515">
        <v>3.494153243</v>
      </c>
      <c r="BH83" s="395" t="s">
        <v>1381</v>
      </c>
      <c r="BI83" s="395" t="s">
        <v>1381</v>
      </c>
      <c r="BJ83" s="395" t="s">
        <v>1381</v>
      </c>
      <c r="BK83" s="395" t="s">
        <v>1381</v>
      </c>
      <c r="BL83" s="395" t="s">
        <v>1381</v>
      </c>
      <c r="BM83" s="395" t="s">
        <v>1381</v>
      </c>
      <c r="BN83" s="395" t="s">
        <v>1381</v>
      </c>
      <c r="BO83" s="395" t="s">
        <v>1381</v>
      </c>
      <c r="BP83" s="395" t="s">
        <v>1381</v>
      </c>
      <c r="BQ83" s="395" t="s">
        <v>1381</v>
      </c>
      <c r="BR83" s="395" t="s">
        <v>1381</v>
      </c>
      <c r="BS83" s="395" t="s">
        <v>1381</v>
      </c>
      <c r="BT83" s="395" t="s">
        <v>1381</v>
      </c>
      <c r="BU83" s="395" t="s">
        <v>1381</v>
      </c>
      <c r="BV83" s="395" t="s">
        <v>1381</v>
      </c>
    </row>
    <row r="84" spans="1:74" ht="11.1" customHeight="1" x14ac:dyDescent="0.2">
      <c r="A84" s="185"/>
      <c r="B84" s="674"/>
      <c r="C84" s="685"/>
      <c r="D84" s="685"/>
      <c r="E84" s="685"/>
      <c r="F84" s="685"/>
      <c r="G84" s="685"/>
      <c r="H84" s="685"/>
      <c r="I84" s="685"/>
      <c r="J84" s="685"/>
      <c r="K84" s="685"/>
      <c r="L84" s="685"/>
      <c r="M84" s="685"/>
      <c r="N84" s="685"/>
      <c r="O84" s="685"/>
      <c r="P84" s="685"/>
      <c r="Q84" s="685"/>
      <c r="R84" s="685"/>
      <c r="S84" s="685"/>
      <c r="T84" s="685"/>
      <c r="U84" s="685"/>
      <c r="V84" s="685"/>
      <c r="W84" s="685"/>
      <c r="X84" s="685"/>
      <c r="Y84" s="685"/>
      <c r="Z84" s="685"/>
      <c r="AA84" s="685"/>
      <c r="AB84" s="685"/>
      <c r="AC84" s="685"/>
      <c r="AD84" s="685"/>
      <c r="AE84" s="685"/>
      <c r="AF84" s="685"/>
      <c r="AG84" s="685"/>
      <c r="AH84" s="685"/>
      <c r="AI84" s="685"/>
      <c r="AJ84" s="685"/>
      <c r="AK84" s="685"/>
      <c r="AL84" s="685"/>
      <c r="AM84" s="685"/>
      <c r="AN84" s="685"/>
      <c r="AO84" s="685"/>
      <c r="AP84" s="685"/>
      <c r="AQ84" s="685"/>
      <c r="AR84" s="685"/>
      <c r="AS84" s="685"/>
      <c r="AT84" s="685"/>
      <c r="AU84" s="685"/>
      <c r="AV84" s="685"/>
      <c r="AW84" s="685"/>
      <c r="AX84" s="685"/>
      <c r="AY84" s="685"/>
      <c r="AZ84" s="685"/>
      <c r="BA84" s="685"/>
      <c r="BB84" s="685"/>
      <c r="BC84" s="685"/>
      <c r="BD84" s="685"/>
      <c r="BE84" s="685"/>
      <c r="BF84" s="685"/>
      <c r="BG84" s="685"/>
      <c r="BH84" s="394"/>
      <c r="BI84" s="394"/>
      <c r="BJ84" s="394"/>
      <c r="BK84" s="394"/>
      <c r="BL84" s="394"/>
      <c r="BM84" s="394"/>
      <c r="BN84" s="394"/>
      <c r="BO84" s="394"/>
      <c r="BP84" s="394"/>
      <c r="BQ84" s="394"/>
      <c r="BR84" s="394"/>
      <c r="BS84" s="394"/>
      <c r="BT84" s="394"/>
      <c r="BU84" s="394"/>
      <c r="BV84" s="394"/>
    </row>
    <row r="85" spans="1:74" ht="11.1" customHeight="1" x14ac:dyDescent="0.2">
      <c r="A85" s="185"/>
      <c r="B85" s="37" t="s">
        <v>1334</v>
      </c>
      <c r="C85" s="685"/>
      <c r="D85" s="685"/>
      <c r="E85" s="685"/>
      <c r="F85" s="685"/>
      <c r="G85" s="685"/>
      <c r="H85" s="685"/>
      <c r="I85" s="685"/>
      <c r="J85" s="685"/>
      <c r="K85" s="685"/>
      <c r="L85" s="685"/>
      <c r="M85" s="685"/>
      <c r="N85" s="685"/>
      <c r="O85" s="685"/>
      <c r="P85" s="685"/>
      <c r="Q85" s="685"/>
      <c r="R85" s="685"/>
      <c r="S85" s="685"/>
      <c r="T85" s="685"/>
      <c r="U85" s="685"/>
      <c r="V85" s="685"/>
      <c r="W85" s="685"/>
      <c r="X85" s="685"/>
      <c r="Y85" s="685"/>
      <c r="Z85" s="685"/>
      <c r="AA85" s="685"/>
      <c r="AB85" s="685"/>
      <c r="AC85" s="685"/>
      <c r="AD85" s="685"/>
      <c r="AE85" s="685"/>
      <c r="AF85" s="685"/>
      <c r="AG85" s="685"/>
      <c r="AH85" s="685"/>
      <c r="AI85" s="685"/>
      <c r="AJ85" s="685"/>
      <c r="AK85" s="685"/>
      <c r="AL85" s="685"/>
      <c r="AM85" s="685"/>
      <c r="AN85" s="685"/>
      <c r="AO85" s="685"/>
      <c r="AP85" s="685"/>
      <c r="AQ85" s="685"/>
      <c r="AR85" s="685"/>
      <c r="AS85" s="685"/>
      <c r="AT85" s="685"/>
      <c r="AU85" s="685"/>
      <c r="AV85" s="685"/>
      <c r="AW85" s="685"/>
      <c r="AX85" s="685"/>
      <c r="AY85" s="685"/>
      <c r="AZ85" s="685"/>
      <c r="BA85" s="685"/>
      <c r="BB85" s="685"/>
      <c r="BC85" s="685"/>
      <c r="BD85" s="685"/>
      <c r="BE85" s="685"/>
      <c r="BF85" s="685"/>
      <c r="BG85" s="685"/>
      <c r="BH85" s="394"/>
      <c r="BI85" s="394"/>
      <c r="BJ85" s="394"/>
      <c r="BK85" s="394"/>
      <c r="BL85" s="394"/>
      <c r="BM85" s="394"/>
      <c r="BN85" s="394"/>
      <c r="BO85" s="394"/>
      <c r="BP85" s="394"/>
      <c r="BQ85" s="394"/>
      <c r="BR85" s="394"/>
      <c r="BS85" s="394"/>
      <c r="BT85" s="394"/>
      <c r="BU85" s="394"/>
      <c r="BV85" s="394"/>
    </row>
    <row r="86" spans="1:74" ht="11.1" customHeight="1" x14ac:dyDescent="0.2">
      <c r="A86" s="290" t="s">
        <v>1335</v>
      </c>
      <c r="B86" s="606" t="s">
        <v>1109</v>
      </c>
      <c r="C86" s="515">
        <v>-1329.5295278999999</v>
      </c>
      <c r="D86" s="515">
        <v>-1370.4758139999999</v>
      </c>
      <c r="E86" s="515">
        <v>-1390.5001689999999</v>
      </c>
      <c r="F86" s="515">
        <v>-1422.1498454</v>
      </c>
      <c r="G86" s="515">
        <v>-1387.5077219</v>
      </c>
      <c r="H86" s="515">
        <v>-1406.9066714999999</v>
      </c>
      <c r="I86" s="515">
        <v>-1324.547726</v>
      </c>
      <c r="J86" s="515">
        <v>-1196.4067712999999</v>
      </c>
      <c r="K86" s="515">
        <v>-1059.9965878</v>
      </c>
      <c r="L86" s="515">
        <v>-972.07724474999998</v>
      </c>
      <c r="M86" s="515">
        <v>-927.68329548999998</v>
      </c>
      <c r="N86" s="515">
        <v>-928.67840586</v>
      </c>
      <c r="O86" s="515">
        <v>-939.30757000999995</v>
      </c>
      <c r="P86" s="515">
        <v>-994.31643022000003</v>
      </c>
      <c r="Q86" s="515">
        <v>-1087.3406328000001</v>
      </c>
      <c r="R86" s="515">
        <v>-1179.8616522</v>
      </c>
      <c r="S86" s="515">
        <v>-1226.2222735</v>
      </c>
      <c r="T86" s="515">
        <v>-1229.6763434</v>
      </c>
      <c r="U86" s="515">
        <v>-1213.8165486</v>
      </c>
      <c r="V86" s="515">
        <v>-1181.0320137000001</v>
      </c>
      <c r="W86" s="515">
        <v>-1166.8881323000001</v>
      </c>
      <c r="X86" s="515">
        <v>-1175.4972805</v>
      </c>
      <c r="Y86" s="515">
        <v>-1168.3834784999999</v>
      </c>
      <c r="Z86" s="515">
        <v>-1164.7523987</v>
      </c>
      <c r="AA86" s="515">
        <v>-1174.1446965</v>
      </c>
      <c r="AB86" s="515">
        <v>-1174.7357133999999</v>
      </c>
      <c r="AC86" s="515">
        <v>-1173.208828</v>
      </c>
      <c r="AD86" s="515">
        <v>-1162.0994313000001</v>
      </c>
      <c r="AE86" s="515">
        <v>-1138.4387478000001</v>
      </c>
      <c r="AF86" s="515">
        <v>-1143.8870098</v>
      </c>
      <c r="AG86" s="515">
        <v>-1185.6446008999999</v>
      </c>
      <c r="AH86" s="515">
        <v>-1235.614642</v>
      </c>
      <c r="AI86" s="515">
        <v>-1255.1159846</v>
      </c>
      <c r="AJ86" s="515">
        <v>-1247.4283324999999</v>
      </c>
      <c r="AK86" s="515">
        <v>-1223.7776847</v>
      </c>
      <c r="AL86" s="515">
        <v>-1190.4110375</v>
      </c>
      <c r="AM86" s="515">
        <v>-1161.4358208000001</v>
      </c>
      <c r="AN86" s="515">
        <v>-1138.5854260999999</v>
      </c>
      <c r="AO86" s="515">
        <v>-1124.250444</v>
      </c>
      <c r="AP86" s="515">
        <v>-1121.2275766</v>
      </c>
      <c r="AQ86" s="515">
        <v>-1136.9734006000001</v>
      </c>
      <c r="AR86" s="515">
        <v>-1156.6818487999999</v>
      </c>
      <c r="AS86" s="515">
        <v>-1141.9439338</v>
      </c>
      <c r="AT86" s="515">
        <v>-1111.7498286</v>
      </c>
      <c r="AU86" s="515">
        <v>-1102.2359359</v>
      </c>
      <c r="AV86" s="515">
        <v>-1072.4895724999999</v>
      </c>
      <c r="AW86" s="515">
        <v>-1201.6402263</v>
      </c>
      <c r="AX86" s="515">
        <v>-1259.2345326</v>
      </c>
      <c r="AY86" s="515">
        <v>-1363.6449439999999</v>
      </c>
      <c r="AZ86" s="515">
        <v>-1427.4960668000001</v>
      </c>
      <c r="BA86" s="515">
        <v>-1482.4615245</v>
      </c>
      <c r="BB86" s="515">
        <v>-1513.1061853000001</v>
      </c>
      <c r="BC86" s="515">
        <v>-1469.1350514000001</v>
      </c>
      <c r="BD86" s="515">
        <v>-1416.0596038000001</v>
      </c>
      <c r="BE86" s="515">
        <v>-1358.7374035</v>
      </c>
      <c r="BF86" s="515">
        <v>-1296.944289</v>
      </c>
      <c r="BG86" s="515">
        <v>-1235.4974534</v>
      </c>
      <c r="BH86" s="395" t="s">
        <v>1381</v>
      </c>
      <c r="BI86" s="395" t="s">
        <v>1381</v>
      </c>
      <c r="BJ86" s="395" t="s">
        <v>1381</v>
      </c>
      <c r="BK86" s="395" t="s">
        <v>1381</v>
      </c>
      <c r="BL86" s="395" t="s">
        <v>1381</v>
      </c>
      <c r="BM86" s="395" t="s">
        <v>1381</v>
      </c>
      <c r="BN86" s="395" t="s">
        <v>1381</v>
      </c>
      <c r="BO86" s="395" t="s">
        <v>1381</v>
      </c>
      <c r="BP86" s="395" t="s">
        <v>1381</v>
      </c>
      <c r="BQ86" s="395" t="s">
        <v>1381</v>
      </c>
      <c r="BR86" s="395" t="s">
        <v>1381</v>
      </c>
      <c r="BS86" s="395" t="s">
        <v>1381</v>
      </c>
      <c r="BT86" s="395" t="s">
        <v>1381</v>
      </c>
      <c r="BU86" s="395" t="s">
        <v>1381</v>
      </c>
      <c r="BV86" s="395" t="s">
        <v>1381</v>
      </c>
    </row>
    <row r="87" spans="1:74" ht="11.1" customHeight="1" x14ac:dyDescent="0.2">
      <c r="A87" s="290" t="s">
        <v>1336</v>
      </c>
      <c r="B87" s="606" t="s">
        <v>1111</v>
      </c>
      <c r="C87" s="515">
        <v>-132.61845908000001</v>
      </c>
      <c r="D87" s="515">
        <v>-171.95126597999999</v>
      </c>
      <c r="E87" s="515">
        <v>-176.65134423000001</v>
      </c>
      <c r="F87" s="515">
        <v>-190.29842407999999</v>
      </c>
      <c r="G87" s="515">
        <v>-115.66686052</v>
      </c>
      <c r="H87" s="515">
        <v>-95.575461562000001</v>
      </c>
      <c r="I87" s="515">
        <v>-48.794005747</v>
      </c>
      <c r="J87" s="515">
        <v>-2.4237457002</v>
      </c>
      <c r="K87" s="515">
        <v>42.699276298999997</v>
      </c>
      <c r="L87" s="515">
        <v>51.735792668000002</v>
      </c>
      <c r="M87" s="515">
        <v>29.181510245999998</v>
      </c>
      <c r="N87" s="515">
        <v>2.3953342698000002</v>
      </c>
      <c r="O87" s="515">
        <v>-16.069854822</v>
      </c>
      <c r="P87" s="515">
        <v>-23.901935737999999</v>
      </c>
      <c r="Q87" s="515">
        <v>-28.550285207000002</v>
      </c>
      <c r="R87" s="515">
        <v>-27.672578411</v>
      </c>
      <c r="S87" s="515">
        <v>-22.745584378</v>
      </c>
      <c r="T87" s="515">
        <v>-20.194748854</v>
      </c>
      <c r="U87" s="515">
        <v>-23.254061419999999</v>
      </c>
      <c r="V87" s="515">
        <v>-36.080175036999997</v>
      </c>
      <c r="W87" s="515">
        <v>-50.213677955999998</v>
      </c>
      <c r="X87" s="515">
        <v>-56.036595386000002</v>
      </c>
      <c r="Y87" s="515">
        <v>-59.187939016000001</v>
      </c>
      <c r="Z87" s="515">
        <v>-72.465358918000007</v>
      </c>
      <c r="AA87" s="515">
        <v>-81.045131480999999</v>
      </c>
      <c r="AB87" s="515">
        <v>-73.426125980999998</v>
      </c>
      <c r="AC87" s="515">
        <v>-54.478216318999998</v>
      </c>
      <c r="AD87" s="515">
        <v>-32.867460033999997</v>
      </c>
      <c r="AE87" s="515">
        <v>-18.712139695000001</v>
      </c>
      <c r="AF87" s="515">
        <v>-11.234734733</v>
      </c>
      <c r="AG87" s="515">
        <v>-12.793354969999999</v>
      </c>
      <c r="AH87" s="515">
        <v>-26.483564888</v>
      </c>
      <c r="AI87" s="515">
        <v>-45.489817332999998</v>
      </c>
      <c r="AJ87" s="515">
        <v>-63.975969843999998</v>
      </c>
      <c r="AK87" s="515">
        <v>-69.438617176999998</v>
      </c>
      <c r="AL87" s="515">
        <v>-64.154829915999997</v>
      </c>
      <c r="AM87" s="515">
        <v>-57.644334434999998</v>
      </c>
      <c r="AN87" s="515">
        <v>-43.856134676000003</v>
      </c>
      <c r="AO87" s="515">
        <v>-25.121049920000001</v>
      </c>
      <c r="AP87" s="515">
        <v>-7.3553122518</v>
      </c>
      <c r="AQ87" s="515">
        <v>-2.3384505440000001</v>
      </c>
      <c r="AR87" s="515">
        <v>-13.856781922</v>
      </c>
      <c r="AS87" s="515">
        <v>-23.839350558</v>
      </c>
      <c r="AT87" s="515">
        <v>-31.854435290000001</v>
      </c>
      <c r="AU87" s="515">
        <v>-51.332534952000003</v>
      </c>
      <c r="AV87" s="515">
        <v>-69.262037762000006</v>
      </c>
      <c r="AW87" s="515">
        <v>-67.883652111000004</v>
      </c>
      <c r="AX87" s="515">
        <v>-74.046246319000005</v>
      </c>
      <c r="AY87" s="515">
        <v>-54.784496185000002</v>
      </c>
      <c r="AZ87" s="515">
        <v>-49.506304829999998</v>
      </c>
      <c r="BA87" s="515">
        <v>-41.921999200999998</v>
      </c>
      <c r="BB87" s="515">
        <v>-31.404749446</v>
      </c>
      <c r="BC87" s="515">
        <v>-28.807032876000001</v>
      </c>
      <c r="BD87" s="515">
        <v>-27.799192776000002</v>
      </c>
      <c r="BE87" s="515">
        <v>-29.070732977999999</v>
      </c>
      <c r="BF87" s="515">
        <v>-32.386654303</v>
      </c>
      <c r="BG87" s="515">
        <v>-37.210557973999997</v>
      </c>
      <c r="BH87" s="395" t="s">
        <v>1381</v>
      </c>
      <c r="BI87" s="395" t="s">
        <v>1381</v>
      </c>
      <c r="BJ87" s="395" t="s">
        <v>1381</v>
      </c>
      <c r="BK87" s="395" t="s">
        <v>1381</v>
      </c>
      <c r="BL87" s="395" t="s">
        <v>1381</v>
      </c>
      <c r="BM87" s="395" t="s">
        <v>1381</v>
      </c>
      <c r="BN87" s="395" t="s">
        <v>1381</v>
      </c>
      <c r="BO87" s="395" t="s">
        <v>1381</v>
      </c>
      <c r="BP87" s="395" t="s">
        <v>1381</v>
      </c>
      <c r="BQ87" s="395" t="s">
        <v>1381</v>
      </c>
      <c r="BR87" s="395" t="s">
        <v>1381</v>
      </c>
      <c r="BS87" s="395" t="s">
        <v>1381</v>
      </c>
      <c r="BT87" s="395" t="s">
        <v>1381</v>
      </c>
      <c r="BU87" s="395" t="s">
        <v>1381</v>
      </c>
      <c r="BV87" s="395" t="s">
        <v>1381</v>
      </c>
    </row>
    <row r="88" spans="1:74" ht="11.1" customHeight="1" x14ac:dyDescent="0.2">
      <c r="A88" s="290" t="s">
        <v>1337</v>
      </c>
      <c r="B88" s="606" t="s">
        <v>1113</v>
      </c>
      <c r="C88" s="515">
        <v>-395.77312021</v>
      </c>
      <c r="D88" s="515">
        <v>-375.57370609999998</v>
      </c>
      <c r="E88" s="515">
        <v>-361.03525119</v>
      </c>
      <c r="F88" s="515">
        <v>-399.44723027999999</v>
      </c>
      <c r="G88" s="515">
        <v>-288.70626865000003</v>
      </c>
      <c r="H88" s="515">
        <v>-273.45832795000001</v>
      </c>
      <c r="I88" s="515">
        <v>-202.02302386</v>
      </c>
      <c r="J88" s="515">
        <v>-159.93661474999999</v>
      </c>
      <c r="K88" s="515">
        <v>-132.10180184000001</v>
      </c>
      <c r="L88" s="515">
        <v>-120.62812106</v>
      </c>
      <c r="M88" s="515">
        <v>-134.90847714</v>
      </c>
      <c r="N88" s="515">
        <v>-144.77077647999999</v>
      </c>
      <c r="O88" s="515">
        <v>-143.40485565</v>
      </c>
      <c r="P88" s="515">
        <v>-147.37552454999999</v>
      </c>
      <c r="Q88" s="515">
        <v>-158.38641342</v>
      </c>
      <c r="R88" s="515">
        <v>-156.18995115000001</v>
      </c>
      <c r="S88" s="515">
        <v>-152.92989083000001</v>
      </c>
      <c r="T88" s="515">
        <v>-148.95439558999999</v>
      </c>
      <c r="U88" s="515">
        <v>-161.17567772999999</v>
      </c>
      <c r="V88" s="515">
        <v>-192.24325443999999</v>
      </c>
      <c r="W88" s="515">
        <v>-220.47074753999999</v>
      </c>
      <c r="X88" s="515">
        <v>-229.24351804</v>
      </c>
      <c r="Y88" s="515">
        <v>-231.74052992</v>
      </c>
      <c r="Z88" s="515">
        <v>-234.0741601</v>
      </c>
      <c r="AA88" s="515">
        <v>-241.77055978000001</v>
      </c>
      <c r="AB88" s="515">
        <v>-253.46243208999999</v>
      </c>
      <c r="AC88" s="515">
        <v>-253.53977212000001</v>
      </c>
      <c r="AD88" s="515">
        <v>-246.15861826</v>
      </c>
      <c r="AE88" s="515">
        <v>-249.73245968000001</v>
      </c>
      <c r="AF88" s="515">
        <v>-257.20127579000001</v>
      </c>
      <c r="AG88" s="515">
        <v>-272.48865654999997</v>
      </c>
      <c r="AH88" s="515">
        <v>-304.98869485</v>
      </c>
      <c r="AI88" s="515">
        <v>-330.42416085999997</v>
      </c>
      <c r="AJ88" s="515">
        <v>-326.14254359</v>
      </c>
      <c r="AK88" s="515">
        <v>-323.42298125999997</v>
      </c>
      <c r="AL88" s="515">
        <v>-327.47711521000002</v>
      </c>
      <c r="AM88" s="515">
        <v>-317.66369727</v>
      </c>
      <c r="AN88" s="515">
        <v>-314.32967545999998</v>
      </c>
      <c r="AO88" s="515">
        <v>-301.33034511</v>
      </c>
      <c r="AP88" s="515">
        <v>-282.42024852999998</v>
      </c>
      <c r="AQ88" s="515">
        <v>-276.1136363</v>
      </c>
      <c r="AR88" s="515">
        <v>-283.36913995999998</v>
      </c>
      <c r="AS88" s="515">
        <v>-291.92807707999998</v>
      </c>
      <c r="AT88" s="515">
        <v>-298.18446369999998</v>
      </c>
      <c r="AU88" s="515">
        <v>-299.50772078</v>
      </c>
      <c r="AV88" s="515">
        <v>-300.30803044999999</v>
      </c>
      <c r="AW88" s="515">
        <v>-297.59874109999998</v>
      </c>
      <c r="AX88" s="515">
        <v>-307.82978994000001</v>
      </c>
      <c r="AY88" s="515">
        <v>-314.98587523999998</v>
      </c>
      <c r="AZ88" s="515">
        <v>-318.54354208000001</v>
      </c>
      <c r="BA88" s="515">
        <v>-315.80609870000001</v>
      </c>
      <c r="BB88" s="515">
        <v>-313.34718812</v>
      </c>
      <c r="BC88" s="515">
        <v>-313.56880228</v>
      </c>
      <c r="BD88" s="515">
        <v>-314.2111261</v>
      </c>
      <c r="BE88" s="515">
        <v>-314.4076508</v>
      </c>
      <c r="BF88" s="515">
        <v>-313.96662536999997</v>
      </c>
      <c r="BG88" s="515">
        <v>-312.94410382000001</v>
      </c>
      <c r="BH88" s="395" t="s">
        <v>1381</v>
      </c>
      <c r="BI88" s="395" t="s">
        <v>1381</v>
      </c>
      <c r="BJ88" s="395" t="s">
        <v>1381</v>
      </c>
      <c r="BK88" s="395" t="s">
        <v>1381</v>
      </c>
      <c r="BL88" s="395" t="s">
        <v>1381</v>
      </c>
      <c r="BM88" s="395" t="s">
        <v>1381</v>
      </c>
      <c r="BN88" s="395" t="s">
        <v>1381</v>
      </c>
      <c r="BO88" s="395" t="s">
        <v>1381</v>
      </c>
      <c r="BP88" s="395" t="s">
        <v>1381</v>
      </c>
      <c r="BQ88" s="395" t="s">
        <v>1381</v>
      </c>
      <c r="BR88" s="395" t="s">
        <v>1381</v>
      </c>
      <c r="BS88" s="395" t="s">
        <v>1381</v>
      </c>
      <c r="BT88" s="395" t="s">
        <v>1381</v>
      </c>
      <c r="BU88" s="395" t="s">
        <v>1381</v>
      </c>
      <c r="BV88" s="395" t="s">
        <v>1381</v>
      </c>
    </row>
    <row r="89" spans="1:74" ht="11.1" customHeight="1" x14ac:dyDescent="0.2">
      <c r="A89" s="290" t="s">
        <v>1338</v>
      </c>
      <c r="B89" s="606" t="s">
        <v>1115</v>
      </c>
      <c r="C89" s="515">
        <v>-499.48454707000002</v>
      </c>
      <c r="D89" s="515">
        <v>-516.49094220999996</v>
      </c>
      <c r="E89" s="515">
        <v>-540.23486119999995</v>
      </c>
      <c r="F89" s="515">
        <v>-562.61351738999997</v>
      </c>
      <c r="G89" s="515">
        <v>-577.30476650000003</v>
      </c>
      <c r="H89" s="515">
        <v>-614.99834877000001</v>
      </c>
      <c r="I89" s="515">
        <v>-570.89019870000004</v>
      </c>
      <c r="J89" s="515">
        <v>-543.89090286999999</v>
      </c>
      <c r="K89" s="515">
        <v>-528.24675148999995</v>
      </c>
      <c r="L89" s="515">
        <v>-535.99763673999996</v>
      </c>
      <c r="M89" s="515">
        <v>-510.85824477</v>
      </c>
      <c r="N89" s="515">
        <v>-471.23251656999997</v>
      </c>
      <c r="O89" s="515">
        <v>-444.27508</v>
      </c>
      <c r="P89" s="515">
        <v>-442.41843195000001</v>
      </c>
      <c r="Q89" s="515">
        <v>-457.32522191999999</v>
      </c>
      <c r="R89" s="515">
        <v>-463.86767988999998</v>
      </c>
      <c r="S89" s="515">
        <v>-452.99322138000002</v>
      </c>
      <c r="T89" s="515">
        <v>-452.23094053</v>
      </c>
      <c r="U89" s="515">
        <v>-477.86132579999997</v>
      </c>
      <c r="V89" s="515">
        <v>-538.64942208000002</v>
      </c>
      <c r="W89" s="515">
        <v>-584.58775658000002</v>
      </c>
      <c r="X89" s="515">
        <v>-615.47051882999995</v>
      </c>
      <c r="Y89" s="515">
        <v>-639.25622123999995</v>
      </c>
      <c r="Z89" s="515">
        <v>-653.42057371999999</v>
      </c>
      <c r="AA89" s="515">
        <v>-668.73824750999995</v>
      </c>
      <c r="AB89" s="515">
        <v>-692.54159861000005</v>
      </c>
      <c r="AC89" s="515">
        <v>-713.48201081000002</v>
      </c>
      <c r="AD89" s="515">
        <v>-721.50919049000004</v>
      </c>
      <c r="AE89" s="515">
        <v>-715.53578149999998</v>
      </c>
      <c r="AF89" s="515">
        <v>-711.98877620999997</v>
      </c>
      <c r="AG89" s="515">
        <v>-732.90697605000003</v>
      </c>
      <c r="AH89" s="515">
        <v>-767.58250081999995</v>
      </c>
      <c r="AI89" s="515">
        <v>-788.28654932999996</v>
      </c>
      <c r="AJ89" s="515">
        <v>-800.60039741000003</v>
      </c>
      <c r="AK89" s="515">
        <v>-830.29629794000004</v>
      </c>
      <c r="AL89" s="515">
        <v>-863.90760555999998</v>
      </c>
      <c r="AM89" s="515">
        <v>-892.21162392999997</v>
      </c>
      <c r="AN89" s="515">
        <v>-917.80207439000003</v>
      </c>
      <c r="AO89" s="515">
        <v>-928.16264704000002</v>
      </c>
      <c r="AP89" s="515">
        <v>-923.29504505</v>
      </c>
      <c r="AQ89" s="515">
        <v>-917.58658737999997</v>
      </c>
      <c r="AR89" s="515">
        <v>-901.28410341999995</v>
      </c>
      <c r="AS89" s="515">
        <v>-874.14927923000005</v>
      </c>
      <c r="AT89" s="515">
        <v>-855.07806344000005</v>
      </c>
      <c r="AU89" s="515">
        <v>-838.18711985000004</v>
      </c>
      <c r="AV89" s="515">
        <v>-796.94931743999996</v>
      </c>
      <c r="AW89" s="515">
        <v>-752.83008487999996</v>
      </c>
      <c r="AX89" s="515">
        <v>-738.67943620000005</v>
      </c>
      <c r="AY89" s="515">
        <v>-750.34193430000005</v>
      </c>
      <c r="AZ89" s="515">
        <v>-751.72894295000003</v>
      </c>
      <c r="BA89" s="515">
        <v>-750.52772658000004</v>
      </c>
      <c r="BB89" s="515">
        <v>-749.74160497000003</v>
      </c>
      <c r="BC89" s="515">
        <v>-760.08227963000002</v>
      </c>
      <c r="BD89" s="515">
        <v>-772.68064512000001</v>
      </c>
      <c r="BE89" s="515">
        <v>-784.36418421999997</v>
      </c>
      <c r="BF89" s="515">
        <v>-794.59048441000004</v>
      </c>
      <c r="BG89" s="515">
        <v>-802.61378792999994</v>
      </c>
      <c r="BH89" s="395" t="s">
        <v>1381</v>
      </c>
      <c r="BI89" s="395" t="s">
        <v>1381</v>
      </c>
      <c r="BJ89" s="395" t="s">
        <v>1381</v>
      </c>
      <c r="BK89" s="395" t="s">
        <v>1381</v>
      </c>
      <c r="BL89" s="395" t="s">
        <v>1381</v>
      </c>
      <c r="BM89" s="395" t="s">
        <v>1381</v>
      </c>
      <c r="BN89" s="395" t="s">
        <v>1381</v>
      </c>
      <c r="BO89" s="395" t="s">
        <v>1381</v>
      </c>
      <c r="BP89" s="395" t="s">
        <v>1381</v>
      </c>
      <c r="BQ89" s="395" t="s">
        <v>1381</v>
      </c>
      <c r="BR89" s="395" t="s">
        <v>1381</v>
      </c>
      <c r="BS89" s="395" t="s">
        <v>1381</v>
      </c>
      <c r="BT89" s="395" t="s">
        <v>1381</v>
      </c>
      <c r="BU89" s="395" t="s">
        <v>1381</v>
      </c>
      <c r="BV89" s="395" t="s">
        <v>1381</v>
      </c>
    </row>
    <row r="90" spans="1:74" ht="11.1" customHeight="1" x14ac:dyDescent="0.2">
      <c r="A90" s="290" t="s">
        <v>1339</v>
      </c>
      <c r="B90" s="606" t="s">
        <v>1117</v>
      </c>
      <c r="C90" s="515">
        <v>-716.92810664000001</v>
      </c>
      <c r="D90" s="515">
        <v>-709.59632180999995</v>
      </c>
      <c r="E90" s="515">
        <v>-656.25256719000004</v>
      </c>
      <c r="F90" s="515">
        <v>-676.59596991000001</v>
      </c>
      <c r="G90" s="515">
        <v>-488.03280289000003</v>
      </c>
      <c r="H90" s="515">
        <v>-408.97378993000001</v>
      </c>
      <c r="I90" s="515">
        <v>-346.21270134000002</v>
      </c>
      <c r="J90" s="515">
        <v>-280.59876856</v>
      </c>
      <c r="K90" s="515">
        <v>-280.29403554999999</v>
      </c>
      <c r="L90" s="515">
        <v>-394.20760705999999</v>
      </c>
      <c r="M90" s="515">
        <v>-505.38563606000002</v>
      </c>
      <c r="N90" s="515">
        <v>-503.20289293000002</v>
      </c>
      <c r="O90" s="515">
        <v>-454.03278547999997</v>
      </c>
      <c r="P90" s="515">
        <v>-423.24480570999998</v>
      </c>
      <c r="Q90" s="515">
        <v>-420.57172918999999</v>
      </c>
      <c r="R90" s="515">
        <v>-372.76031001000001</v>
      </c>
      <c r="S90" s="515">
        <v>-302.73306071000002</v>
      </c>
      <c r="T90" s="515">
        <v>-258.51844577000003</v>
      </c>
      <c r="U90" s="515">
        <v>-305.54448531000003</v>
      </c>
      <c r="V90" s="515">
        <v>-450.10303926</v>
      </c>
      <c r="W90" s="515">
        <v>-555.36165937999999</v>
      </c>
      <c r="X90" s="515">
        <v>-589.1299176</v>
      </c>
      <c r="Y90" s="515">
        <v>-600.44709920000003</v>
      </c>
      <c r="Z90" s="515">
        <v>-603.76835086000006</v>
      </c>
      <c r="AA90" s="515">
        <v>-615.28242307000005</v>
      </c>
      <c r="AB90" s="515">
        <v>-639.18235098000002</v>
      </c>
      <c r="AC90" s="515">
        <v>-631.22789148000004</v>
      </c>
      <c r="AD90" s="515">
        <v>-588.80667168000002</v>
      </c>
      <c r="AE90" s="515">
        <v>-551.49398255000006</v>
      </c>
      <c r="AF90" s="515">
        <v>-548.59607289999997</v>
      </c>
      <c r="AG90" s="515">
        <v>-596.94407508999996</v>
      </c>
      <c r="AH90" s="515">
        <v>-667.66216529999997</v>
      </c>
      <c r="AI90" s="515">
        <v>-697.43927649</v>
      </c>
      <c r="AJ90" s="515">
        <v>-675.33522314000004</v>
      </c>
      <c r="AK90" s="515">
        <v>-650.42990850000001</v>
      </c>
      <c r="AL90" s="515">
        <v>-644.97430450000002</v>
      </c>
      <c r="AM90" s="515">
        <v>-640.82759656999997</v>
      </c>
      <c r="AN90" s="515">
        <v>-649.02819783999996</v>
      </c>
      <c r="AO90" s="515">
        <v>-638.86564295000005</v>
      </c>
      <c r="AP90" s="515">
        <v>-612.52414393000004</v>
      </c>
      <c r="AQ90" s="515">
        <v>-606.02284177000001</v>
      </c>
      <c r="AR90" s="515">
        <v>-629.09877401000006</v>
      </c>
      <c r="AS90" s="515">
        <v>-647.88243563000003</v>
      </c>
      <c r="AT90" s="515">
        <v>-641.99537258999999</v>
      </c>
      <c r="AU90" s="515">
        <v>-627.41193407000003</v>
      </c>
      <c r="AV90" s="515">
        <v>-593.67363124999997</v>
      </c>
      <c r="AW90" s="515">
        <v>-582.73361555999998</v>
      </c>
      <c r="AX90" s="515">
        <v>-580.35913904999995</v>
      </c>
      <c r="AY90" s="515">
        <v>-580.87335880000001</v>
      </c>
      <c r="AZ90" s="515">
        <v>-592.80710691000002</v>
      </c>
      <c r="BA90" s="515">
        <v>-604.79640585000004</v>
      </c>
      <c r="BB90" s="515">
        <v>-610.21526517999996</v>
      </c>
      <c r="BC90" s="515">
        <v>-609.69725642000003</v>
      </c>
      <c r="BD90" s="515">
        <v>-613.55418033000001</v>
      </c>
      <c r="BE90" s="515">
        <v>-618.65207579000003</v>
      </c>
      <c r="BF90" s="515">
        <v>-623.52076394000005</v>
      </c>
      <c r="BG90" s="515">
        <v>-627.25766829999998</v>
      </c>
      <c r="BH90" s="395" t="s">
        <v>1381</v>
      </c>
      <c r="BI90" s="395" t="s">
        <v>1381</v>
      </c>
      <c r="BJ90" s="395" t="s">
        <v>1381</v>
      </c>
      <c r="BK90" s="395" t="s">
        <v>1381</v>
      </c>
      <c r="BL90" s="395" t="s">
        <v>1381</v>
      </c>
      <c r="BM90" s="395" t="s">
        <v>1381</v>
      </c>
      <c r="BN90" s="395" t="s">
        <v>1381</v>
      </c>
      <c r="BO90" s="395" t="s">
        <v>1381</v>
      </c>
      <c r="BP90" s="395" t="s">
        <v>1381</v>
      </c>
      <c r="BQ90" s="395" t="s">
        <v>1381</v>
      </c>
      <c r="BR90" s="395" t="s">
        <v>1381</v>
      </c>
      <c r="BS90" s="395" t="s">
        <v>1381</v>
      </c>
      <c r="BT90" s="395" t="s">
        <v>1381</v>
      </c>
      <c r="BU90" s="395" t="s">
        <v>1381</v>
      </c>
      <c r="BV90" s="395" t="s">
        <v>1381</v>
      </c>
    </row>
    <row r="91" spans="1:74" s="591" customFormat="1" ht="11.1" customHeight="1" x14ac:dyDescent="0.2">
      <c r="A91" s="110" t="s">
        <v>1340</v>
      </c>
      <c r="B91" s="592" t="s">
        <v>1272</v>
      </c>
      <c r="C91" s="517">
        <v>-732.07898818000001</v>
      </c>
      <c r="D91" s="517">
        <v>-790.38633632999995</v>
      </c>
      <c r="E91" s="517">
        <v>-772.09717121000006</v>
      </c>
      <c r="F91" s="517">
        <v>-771.02249066000002</v>
      </c>
      <c r="G91" s="517">
        <v>-634.87947502999998</v>
      </c>
      <c r="H91" s="517">
        <v>-560.27994143000001</v>
      </c>
      <c r="I91" s="517">
        <v>-463.38613762</v>
      </c>
      <c r="J91" s="517">
        <v>-358.40127912999998</v>
      </c>
      <c r="K91" s="517">
        <v>-300.83821386</v>
      </c>
      <c r="L91" s="517">
        <v>-342.35834475000001</v>
      </c>
      <c r="M91" s="517">
        <v>-387.56658119999997</v>
      </c>
      <c r="N91" s="517">
        <v>-368.92867157000001</v>
      </c>
      <c r="O91" s="517">
        <v>-336.68976414000002</v>
      </c>
      <c r="P91" s="517">
        <v>-329.07886732999998</v>
      </c>
      <c r="Q91" s="517">
        <v>-330.05036401000001</v>
      </c>
      <c r="R91" s="517">
        <v>-304.71316222000002</v>
      </c>
      <c r="S91" s="517">
        <v>-248.2132028</v>
      </c>
      <c r="T91" s="517">
        <v>-205.80077448</v>
      </c>
      <c r="U91" s="517">
        <v>-216.26822677999999</v>
      </c>
      <c r="V91" s="517">
        <v>-285.91895375000001</v>
      </c>
      <c r="W91" s="517">
        <v>-334.55278821000002</v>
      </c>
      <c r="X91" s="517">
        <v>-360.44983987000001</v>
      </c>
      <c r="Y91" s="517">
        <v>-368.69021787000003</v>
      </c>
      <c r="Z91" s="517">
        <v>-363.83460660999998</v>
      </c>
      <c r="AA91" s="517">
        <v>-366.40025781999998</v>
      </c>
      <c r="AB91" s="517">
        <v>-375.79864988000003</v>
      </c>
      <c r="AC91" s="517">
        <v>-373.29545501000001</v>
      </c>
      <c r="AD91" s="517">
        <v>-345.48798407999999</v>
      </c>
      <c r="AE91" s="517">
        <v>-307.19765267999998</v>
      </c>
      <c r="AF91" s="517">
        <v>-299.53346415999999</v>
      </c>
      <c r="AG91" s="517">
        <v>-339.27609388000002</v>
      </c>
      <c r="AH91" s="517">
        <v>-415.62438766000002</v>
      </c>
      <c r="AI91" s="517">
        <v>-466.26336744000002</v>
      </c>
      <c r="AJ91" s="517">
        <v>-501.62875398</v>
      </c>
      <c r="AK91" s="517">
        <v>-532.14117582999995</v>
      </c>
      <c r="AL91" s="517">
        <v>-548.13259792999997</v>
      </c>
      <c r="AM91" s="517">
        <v>-549.59756846000005</v>
      </c>
      <c r="AN91" s="517">
        <v>-531.42296464000003</v>
      </c>
      <c r="AO91" s="517">
        <v>-496.17121738999998</v>
      </c>
      <c r="AP91" s="517">
        <v>-435.67232917000001</v>
      </c>
      <c r="AQ91" s="517">
        <v>-370.90397224999998</v>
      </c>
      <c r="AR91" s="517">
        <v>-325.12931866000002</v>
      </c>
      <c r="AS91" s="517">
        <v>-296.76669706000001</v>
      </c>
      <c r="AT91" s="517">
        <v>-293.34256798000001</v>
      </c>
      <c r="AU91" s="517">
        <v>-303.61780825</v>
      </c>
      <c r="AV91" s="517">
        <v>-289.36382383</v>
      </c>
      <c r="AW91" s="517">
        <v>-322.13131246</v>
      </c>
      <c r="AX91" s="517">
        <v>-368.75522252000002</v>
      </c>
      <c r="AY91" s="517">
        <v>-413.34137829999997</v>
      </c>
      <c r="AZ91" s="517">
        <v>-445.73916233</v>
      </c>
      <c r="BA91" s="517">
        <v>-455.14280228000001</v>
      </c>
      <c r="BB91" s="517">
        <v>-453.14669464000002</v>
      </c>
      <c r="BC91" s="517">
        <v>-441.42013495999998</v>
      </c>
      <c r="BD91" s="517">
        <v>-429.47455385000001</v>
      </c>
      <c r="BE91" s="517">
        <v>-416.00747324999998</v>
      </c>
      <c r="BF91" s="517">
        <v>-399.88506101000002</v>
      </c>
      <c r="BG91" s="517">
        <v>-382.03354571</v>
      </c>
      <c r="BH91" s="442" t="s">
        <v>1381</v>
      </c>
      <c r="BI91" s="442" t="s">
        <v>1381</v>
      </c>
      <c r="BJ91" s="442" t="s">
        <v>1381</v>
      </c>
      <c r="BK91" s="442" t="s">
        <v>1381</v>
      </c>
      <c r="BL91" s="442" t="s">
        <v>1381</v>
      </c>
      <c r="BM91" s="442" t="s">
        <v>1381</v>
      </c>
      <c r="BN91" s="442" t="s">
        <v>1381</v>
      </c>
      <c r="BO91" s="442" t="s">
        <v>1381</v>
      </c>
      <c r="BP91" s="442" t="s">
        <v>1381</v>
      </c>
      <c r="BQ91" s="442" t="s">
        <v>1381</v>
      </c>
      <c r="BR91" s="442" t="s">
        <v>1381</v>
      </c>
      <c r="BS91" s="442" t="s">
        <v>1381</v>
      </c>
      <c r="BT91" s="442" t="s">
        <v>1381</v>
      </c>
      <c r="BU91" s="442" t="s">
        <v>1381</v>
      </c>
      <c r="BV91" s="442" t="s">
        <v>1381</v>
      </c>
    </row>
    <row r="92" spans="1:74" s="376" customFormat="1" ht="32.85" customHeight="1" x14ac:dyDescent="0.2">
      <c r="A92" s="375"/>
      <c r="B92" s="1124" t="s">
        <v>1259</v>
      </c>
      <c r="C92" s="1124"/>
      <c r="D92" s="1124"/>
      <c r="E92" s="1124"/>
      <c r="F92" s="1124"/>
      <c r="G92" s="1124"/>
      <c r="H92" s="1124"/>
      <c r="I92" s="1124"/>
      <c r="J92" s="1124"/>
      <c r="K92" s="1124"/>
      <c r="L92" s="1124"/>
      <c r="M92" s="1124"/>
      <c r="N92" s="1124"/>
      <c r="O92" s="1124"/>
      <c r="P92" s="1124"/>
      <c r="Q92" s="1124"/>
      <c r="R92" s="672"/>
      <c r="BD92" s="379"/>
      <c r="BE92" s="379"/>
      <c r="BF92" s="379"/>
      <c r="BG92" s="379"/>
    </row>
    <row r="93" spans="1:74" s="202" customFormat="1" ht="12.6" customHeight="1" x14ac:dyDescent="0.25">
      <c r="A93" s="201"/>
      <c r="B93" s="1124" t="s">
        <v>1260</v>
      </c>
      <c r="C93" s="1077"/>
      <c r="D93" s="1077"/>
      <c r="E93" s="1077"/>
      <c r="F93" s="1077"/>
      <c r="G93" s="1077"/>
      <c r="H93" s="1077"/>
      <c r="I93" s="1077"/>
      <c r="J93" s="1077"/>
      <c r="K93" s="1077"/>
      <c r="L93" s="1077"/>
      <c r="M93" s="1077"/>
      <c r="N93" s="1077"/>
      <c r="O93" s="1077"/>
      <c r="P93" s="1077"/>
      <c r="Q93" s="1035"/>
      <c r="R93" s="672"/>
      <c r="AY93" s="221"/>
      <c r="AZ93" s="221"/>
      <c r="BA93" s="221"/>
      <c r="BB93" s="221"/>
      <c r="BC93" s="221"/>
      <c r="BD93" s="784"/>
      <c r="BE93" s="784"/>
      <c r="BF93" s="784"/>
      <c r="BG93" s="969"/>
      <c r="BH93" s="221"/>
      <c r="BI93" s="221"/>
      <c r="BJ93" s="221"/>
    </row>
    <row r="94" spans="1:74" s="202" customFormat="1" ht="24" customHeight="1" x14ac:dyDescent="0.25">
      <c r="A94" s="201"/>
      <c r="B94" s="1124" t="s">
        <v>1261</v>
      </c>
      <c r="C94" s="1124"/>
      <c r="D94" s="1124"/>
      <c r="E94" s="1124"/>
      <c r="F94" s="1124"/>
      <c r="G94" s="1124"/>
      <c r="H94" s="1124"/>
      <c r="I94" s="1124"/>
      <c r="J94" s="1124"/>
      <c r="K94" s="1124"/>
      <c r="L94" s="1124"/>
      <c r="M94" s="1124"/>
      <c r="N94" s="1124"/>
      <c r="O94" s="1124"/>
      <c r="P94" s="1124"/>
      <c r="Q94" s="1124"/>
      <c r="R94" s="672"/>
      <c r="AY94" s="221"/>
      <c r="AZ94" s="221"/>
      <c r="BA94" s="221"/>
      <c r="BB94" s="221"/>
      <c r="BC94" s="221"/>
      <c r="BD94" s="784"/>
      <c r="BE94" s="784"/>
      <c r="BF94" s="784"/>
      <c r="BG94" s="969"/>
      <c r="BH94" s="221"/>
      <c r="BI94" s="221"/>
      <c r="BJ94" s="221"/>
    </row>
    <row r="95" spans="1:74" s="202" customFormat="1" ht="10.5" customHeight="1" x14ac:dyDescent="0.25">
      <c r="A95" s="201"/>
      <c r="B95" s="1124" t="s">
        <v>1262</v>
      </c>
      <c r="C95" s="1124"/>
      <c r="D95" s="1124"/>
      <c r="E95" s="1124"/>
      <c r="F95" s="1124"/>
      <c r="G95" s="1124"/>
      <c r="H95" s="1124"/>
      <c r="I95" s="1124"/>
      <c r="J95" s="1124"/>
      <c r="K95" s="1124"/>
      <c r="L95" s="1124"/>
      <c r="M95" s="1124"/>
      <c r="N95" s="1124"/>
      <c r="O95" s="1124"/>
      <c r="P95" s="1124"/>
      <c r="Q95" s="1124"/>
      <c r="R95" s="672"/>
      <c r="AY95" s="221"/>
      <c r="AZ95" s="221"/>
      <c r="BA95" s="221"/>
      <c r="BB95" s="221"/>
      <c r="BC95" s="221"/>
      <c r="BD95" s="784"/>
      <c r="BE95" s="784"/>
      <c r="BF95" s="784"/>
      <c r="BG95" s="969"/>
      <c r="BH95" s="221"/>
      <c r="BI95" s="221"/>
      <c r="BJ95" s="221"/>
    </row>
    <row r="96" spans="1:74" s="202" customFormat="1" x14ac:dyDescent="0.2">
      <c r="A96" s="201"/>
      <c r="B96" s="366" t="s">
        <v>830</v>
      </c>
      <c r="C96" s="366"/>
      <c r="D96" s="366"/>
      <c r="E96" s="366"/>
      <c r="F96" s="366"/>
      <c r="G96" s="366"/>
      <c r="H96" s="624"/>
      <c r="I96" s="366"/>
      <c r="J96" s="366"/>
      <c r="K96" s="366"/>
      <c r="L96" s="366"/>
      <c r="M96" s="366"/>
      <c r="N96" s="366"/>
      <c r="O96" s="366"/>
      <c r="P96" s="366"/>
      <c r="Q96" s="366"/>
      <c r="R96" s="673"/>
      <c r="AY96" s="221"/>
      <c r="AZ96" s="221"/>
      <c r="BA96" s="221"/>
      <c r="BB96" s="221"/>
      <c r="BC96" s="221"/>
      <c r="BD96" s="784"/>
      <c r="BE96" s="784"/>
      <c r="BF96" s="784"/>
      <c r="BG96" s="969"/>
      <c r="BH96" s="221"/>
      <c r="BI96" s="221"/>
      <c r="BJ96" s="221"/>
    </row>
    <row r="97" spans="1:74" s="202" customFormat="1" ht="10.5" customHeight="1" x14ac:dyDescent="0.25">
      <c r="A97" s="201"/>
      <c r="B97" s="1006" t="str">
        <f>Dates!$G$2</f>
        <v>EIA completed modeling and analysis for this report on Thursday, October 3, 2024.</v>
      </c>
      <c r="C97" s="1007"/>
      <c r="D97" s="1007"/>
      <c r="E97" s="1007"/>
      <c r="F97" s="1007"/>
      <c r="G97" s="1007"/>
      <c r="H97" s="1007"/>
      <c r="I97" s="1007"/>
      <c r="J97" s="1007"/>
      <c r="K97" s="1007"/>
      <c r="L97" s="1007"/>
      <c r="M97" s="1007"/>
      <c r="N97" s="1007"/>
      <c r="O97" s="1007"/>
      <c r="P97" s="1007"/>
      <c r="Q97" s="1007"/>
      <c r="R97" s="672"/>
      <c r="AY97" s="221"/>
      <c r="AZ97" s="221"/>
      <c r="BA97" s="221"/>
      <c r="BB97" s="221"/>
      <c r="BC97" s="221"/>
      <c r="BD97" s="784"/>
      <c r="BE97" s="784"/>
      <c r="BF97" s="784"/>
      <c r="BG97" s="969"/>
      <c r="BH97" s="221"/>
      <c r="BI97" s="221"/>
      <c r="BJ97" s="221"/>
    </row>
    <row r="98" spans="1:74" s="202" customFormat="1" ht="10.5" customHeight="1" x14ac:dyDescent="0.25">
      <c r="A98" s="201"/>
      <c r="B98" s="1005" t="s">
        <v>483</v>
      </c>
      <c r="C98" s="998"/>
      <c r="D98" s="998"/>
      <c r="E98" s="998"/>
      <c r="F98" s="998"/>
      <c r="G98" s="998"/>
      <c r="H98" s="998"/>
      <c r="I98" s="998"/>
      <c r="J98" s="998"/>
      <c r="K98" s="998"/>
      <c r="L98" s="998"/>
      <c r="M98" s="998"/>
      <c r="N98" s="998"/>
      <c r="O98" s="998"/>
      <c r="P98" s="998"/>
      <c r="Q98" s="998"/>
      <c r="R98" s="672"/>
      <c r="AY98" s="221"/>
      <c r="AZ98" s="221"/>
      <c r="BA98" s="221"/>
      <c r="BB98" s="221"/>
      <c r="BC98" s="221"/>
      <c r="BD98" s="784"/>
      <c r="BE98" s="784"/>
      <c r="BF98" s="784"/>
      <c r="BG98" s="969"/>
      <c r="BH98" s="221"/>
      <c r="BI98" s="221"/>
      <c r="BJ98" s="221"/>
    </row>
    <row r="99" spans="1:74" s="202" customFormat="1" ht="12.6" customHeight="1" x14ac:dyDescent="0.25">
      <c r="A99" s="201"/>
      <c r="B99" s="1108" t="s">
        <v>1452</v>
      </c>
      <c r="C99" s="1109"/>
      <c r="D99" s="1109"/>
      <c r="E99" s="1109"/>
      <c r="F99" s="1109"/>
      <c r="G99" s="1109"/>
      <c r="H99" s="1109"/>
      <c r="I99" s="1109"/>
      <c r="J99" s="1109"/>
      <c r="K99" s="1109"/>
      <c r="L99" s="1109"/>
      <c r="M99" s="1109"/>
      <c r="N99" s="1109"/>
      <c r="O99" s="1109"/>
      <c r="P99" s="1109"/>
      <c r="Q99" s="1109"/>
      <c r="R99" s="672"/>
      <c r="AY99" s="221"/>
      <c r="AZ99" s="221"/>
      <c r="BA99" s="221"/>
      <c r="BB99" s="221"/>
      <c r="BC99" s="221"/>
      <c r="BD99" s="784"/>
      <c r="BE99" s="784"/>
      <c r="BF99" s="784"/>
      <c r="BG99" s="969"/>
      <c r="BH99" s="221"/>
      <c r="BI99" s="221"/>
      <c r="BJ99" s="221"/>
    </row>
    <row r="100" spans="1:74" s="202" customFormat="1" ht="14.1" customHeight="1" x14ac:dyDescent="0.25">
      <c r="A100" s="201"/>
      <c r="B100" s="1034" t="s">
        <v>494</v>
      </c>
      <c r="C100" s="1035"/>
      <c r="D100" s="1035"/>
      <c r="E100" s="1035"/>
      <c r="F100" s="1035"/>
      <c r="G100" s="1035"/>
      <c r="H100" s="1035"/>
      <c r="I100" s="1035"/>
      <c r="J100" s="1035"/>
      <c r="K100" s="1035"/>
      <c r="L100" s="1035"/>
      <c r="M100" s="1035"/>
      <c r="N100" s="1035"/>
      <c r="O100" s="1035"/>
      <c r="P100" s="1035"/>
      <c r="Q100" s="1035"/>
      <c r="R100" s="672"/>
      <c r="AY100" s="221"/>
      <c r="AZ100" s="221"/>
      <c r="BA100" s="221"/>
      <c r="BB100" s="221"/>
      <c r="BC100" s="221"/>
      <c r="BD100" s="784"/>
      <c r="BE100" s="784"/>
      <c r="BF100" s="784"/>
      <c r="BG100" s="969"/>
      <c r="BH100" s="221"/>
      <c r="BI100" s="221"/>
      <c r="BJ100" s="221"/>
    </row>
    <row r="101" spans="1:74" s="202" customFormat="1" ht="12.6" customHeight="1" x14ac:dyDescent="0.25">
      <c r="A101" s="201"/>
      <c r="B101" s="1122" t="s">
        <v>844</v>
      </c>
      <c r="C101" s="1122"/>
      <c r="D101" s="1122"/>
      <c r="E101" s="1122"/>
      <c r="F101" s="1122"/>
      <c r="G101" s="1122"/>
      <c r="H101" s="1122"/>
      <c r="I101" s="1122"/>
      <c r="J101" s="1122"/>
      <c r="K101" s="1122"/>
      <c r="L101" s="1122"/>
      <c r="M101" s="1122"/>
      <c r="N101" s="1122"/>
      <c r="O101" s="1122"/>
      <c r="P101" s="1122"/>
      <c r="Q101" s="1122"/>
      <c r="R101" s="1122"/>
      <c r="AY101" s="221"/>
      <c r="AZ101" s="221"/>
      <c r="BA101" s="221"/>
      <c r="BB101" s="221"/>
      <c r="BC101" s="221"/>
      <c r="BD101" s="784"/>
      <c r="BE101" s="784"/>
      <c r="BF101" s="784"/>
      <c r="BG101" s="969"/>
      <c r="BH101" s="221"/>
      <c r="BI101" s="221"/>
      <c r="BJ101" s="221"/>
    </row>
    <row r="102" spans="1:74" s="198" customFormat="1" ht="12" customHeight="1" x14ac:dyDescent="0.25">
      <c r="A102" s="201"/>
      <c r="B102" s="1034" t="s">
        <v>1263</v>
      </c>
      <c r="C102" s="1077"/>
      <c r="D102" s="1077"/>
      <c r="E102" s="1077"/>
      <c r="F102" s="1077"/>
      <c r="G102" s="1077"/>
      <c r="H102" s="1077"/>
      <c r="I102" s="1077"/>
      <c r="J102" s="1077"/>
      <c r="K102" s="1077"/>
      <c r="L102" s="1077"/>
      <c r="M102" s="1077"/>
      <c r="N102" s="1077"/>
      <c r="O102" s="1077"/>
      <c r="P102" s="1077"/>
      <c r="Q102" s="1035"/>
      <c r="R102" s="672"/>
      <c r="AY102" s="220"/>
      <c r="AZ102" s="220"/>
      <c r="BA102" s="220"/>
      <c r="BB102" s="220"/>
      <c r="BC102" s="220"/>
      <c r="BD102" s="773"/>
      <c r="BE102" s="773"/>
      <c r="BF102" s="773"/>
      <c r="BG102" s="966"/>
      <c r="BH102" s="220"/>
      <c r="BI102" s="220"/>
      <c r="BJ102" s="220"/>
    </row>
    <row r="103" spans="1:74" x14ac:dyDescent="0.2">
      <c r="A103" s="62"/>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c r="AK103" s="63"/>
      <c r="AL103" s="63"/>
      <c r="AM103" s="63"/>
      <c r="AN103" s="63"/>
      <c r="AO103" s="63"/>
      <c r="AP103" s="63"/>
      <c r="AQ103" s="63"/>
      <c r="AR103" s="63"/>
      <c r="AS103" s="63"/>
      <c r="AT103" s="63"/>
      <c r="AU103" s="63"/>
      <c r="AV103" s="63"/>
      <c r="AW103" s="63"/>
      <c r="AX103" s="63"/>
      <c r="AY103" s="139"/>
      <c r="AZ103" s="139"/>
      <c r="BA103" s="139"/>
      <c r="BB103" s="139"/>
      <c r="BC103" s="139"/>
      <c r="BD103" s="785"/>
      <c r="BE103" s="785"/>
      <c r="BF103" s="785"/>
      <c r="BG103" s="970"/>
      <c r="BH103" s="139"/>
      <c r="BI103" s="139"/>
      <c r="BJ103" s="139"/>
      <c r="BK103" s="139"/>
      <c r="BL103" s="139"/>
      <c r="BM103" s="139"/>
      <c r="BN103" s="139"/>
      <c r="BO103" s="139"/>
      <c r="BP103" s="139"/>
      <c r="BQ103" s="139"/>
      <c r="BR103" s="139"/>
      <c r="BS103" s="139"/>
      <c r="BT103" s="139"/>
      <c r="BU103" s="139"/>
      <c r="BV103" s="139"/>
    </row>
    <row r="104" spans="1:74" x14ac:dyDescent="0.2">
      <c r="A104" s="62"/>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c r="AK104" s="63"/>
      <c r="AL104" s="63"/>
      <c r="AM104" s="63"/>
      <c r="AN104" s="63"/>
      <c r="AO104" s="63"/>
      <c r="AP104" s="63"/>
      <c r="AQ104" s="63"/>
      <c r="AR104" s="63"/>
      <c r="AS104" s="63"/>
      <c r="AT104" s="63"/>
      <c r="AU104" s="63"/>
      <c r="AV104" s="63"/>
      <c r="AW104" s="63"/>
      <c r="AX104" s="63"/>
      <c r="AY104" s="139"/>
      <c r="AZ104" s="139"/>
      <c r="BA104" s="139"/>
      <c r="BB104" s="139"/>
      <c r="BC104" s="139"/>
      <c r="BD104" s="785"/>
      <c r="BE104" s="785"/>
      <c r="BF104" s="785"/>
      <c r="BG104" s="970"/>
      <c r="BH104" s="139"/>
      <c r="BI104" s="139"/>
      <c r="BJ104" s="139"/>
      <c r="BK104" s="139"/>
      <c r="BL104" s="139"/>
      <c r="BM104" s="139"/>
      <c r="BN104" s="139"/>
      <c r="BO104" s="139"/>
      <c r="BP104" s="139"/>
      <c r="BQ104" s="139"/>
      <c r="BR104" s="139"/>
      <c r="BS104" s="139"/>
      <c r="BT104" s="139"/>
      <c r="BU104" s="139"/>
      <c r="BV104" s="139"/>
    </row>
    <row r="105" spans="1:74" x14ac:dyDescent="0.2">
      <c r="A105" s="62"/>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c r="AK105" s="63"/>
      <c r="AL105" s="63"/>
      <c r="AM105" s="63"/>
      <c r="AN105" s="63"/>
      <c r="AO105" s="63"/>
      <c r="AP105" s="63"/>
      <c r="AQ105" s="63"/>
      <c r="AR105" s="63"/>
      <c r="AS105" s="63"/>
      <c r="AT105" s="63"/>
      <c r="AU105" s="63"/>
      <c r="AV105" s="63"/>
      <c r="AW105" s="63"/>
      <c r="AX105" s="63"/>
      <c r="AY105" s="139"/>
      <c r="AZ105" s="139"/>
      <c r="BA105" s="139"/>
      <c r="BB105" s="139"/>
      <c r="BC105" s="139"/>
      <c r="BD105" s="785"/>
      <c r="BE105" s="785"/>
      <c r="BF105" s="785"/>
      <c r="BG105" s="970"/>
      <c r="BH105" s="139"/>
      <c r="BI105" s="139"/>
      <c r="BJ105" s="139"/>
      <c r="BK105" s="139"/>
      <c r="BL105" s="139"/>
      <c r="BM105" s="139"/>
      <c r="BN105" s="139"/>
      <c r="BO105" s="139"/>
      <c r="BP105" s="139"/>
      <c r="BQ105" s="139"/>
      <c r="BR105" s="139"/>
      <c r="BS105" s="139"/>
      <c r="BT105" s="139"/>
      <c r="BU105" s="139"/>
      <c r="BV105" s="139"/>
    </row>
    <row r="106" spans="1:74" x14ac:dyDescent="0.2">
      <c r="A106" s="62"/>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c r="AK106" s="63"/>
      <c r="AL106" s="63"/>
      <c r="AM106" s="63"/>
      <c r="AN106" s="63"/>
      <c r="AO106" s="63"/>
      <c r="AP106" s="63"/>
      <c r="AQ106" s="63"/>
      <c r="AR106" s="63"/>
      <c r="AS106" s="63"/>
      <c r="AT106" s="63"/>
      <c r="AU106" s="63"/>
      <c r="AV106" s="63"/>
      <c r="AW106" s="63"/>
      <c r="AX106" s="63"/>
      <c r="AY106" s="139"/>
      <c r="AZ106" s="139"/>
      <c r="BA106" s="139"/>
      <c r="BB106" s="139"/>
      <c r="BC106" s="139"/>
      <c r="BD106" s="785"/>
      <c r="BE106" s="785"/>
      <c r="BF106" s="785"/>
      <c r="BG106" s="970"/>
      <c r="BH106" s="139"/>
      <c r="BI106" s="139"/>
      <c r="BJ106" s="139"/>
      <c r="BK106" s="139"/>
      <c r="BL106" s="139"/>
      <c r="BM106" s="139"/>
      <c r="BN106" s="139"/>
      <c r="BO106" s="139"/>
      <c r="BP106" s="139"/>
      <c r="BQ106" s="139"/>
      <c r="BR106" s="139"/>
      <c r="BS106" s="139"/>
      <c r="BT106" s="139"/>
      <c r="BU106" s="139"/>
      <c r="BV106" s="139"/>
    </row>
    <row r="107" spans="1:74" x14ac:dyDescent="0.2">
      <c r="A107" s="62"/>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c r="AK107" s="63"/>
      <c r="AL107" s="63"/>
      <c r="AM107" s="63"/>
      <c r="AN107" s="63"/>
      <c r="AO107" s="63"/>
      <c r="AP107" s="63"/>
      <c r="AQ107" s="63"/>
      <c r="AR107" s="63"/>
      <c r="AS107" s="63"/>
      <c r="AT107" s="63"/>
      <c r="AU107" s="63"/>
      <c r="AV107" s="63"/>
      <c r="AW107" s="63"/>
      <c r="AX107" s="63"/>
      <c r="AY107" s="139"/>
      <c r="AZ107" s="139"/>
      <c r="BA107" s="139"/>
      <c r="BB107" s="139"/>
      <c r="BC107" s="139"/>
      <c r="BD107" s="785"/>
      <c r="BE107" s="785"/>
      <c r="BF107" s="785"/>
      <c r="BG107" s="970"/>
      <c r="BH107" s="139"/>
      <c r="BI107" s="139"/>
      <c r="BJ107" s="139"/>
      <c r="BK107" s="139"/>
      <c r="BL107" s="139"/>
      <c r="BM107" s="139"/>
      <c r="BN107" s="139"/>
      <c r="BO107" s="139"/>
      <c r="BP107" s="139"/>
      <c r="BQ107" s="139"/>
      <c r="BR107" s="139"/>
      <c r="BS107" s="139"/>
      <c r="BT107" s="139"/>
      <c r="BU107" s="139"/>
      <c r="BV107" s="139"/>
    </row>
    <row r="108" spans="1:74" x14ac:dyDescent="0.2">
      <c r="A108" s="62"/>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c r="AK108" s="63"/>
      <c r="AL108" s="63"/>
      <c r="AM108" s="63"/>
      <c r="AN108" s="63"/>
      <c r="AO108" s="63"/>
      <c r="AP108" s="63"/>
      <c r="AQ108" s="63"/>
      <c r="AR108" s="63"/>
      <c r="AS108" s="63"/>
      <c r="AT108" s="63"/>
      <c r="AU108" s="63"/>
      <c r="AV108" s="63"/>
      <c r="AW108" s="63"/>
      <c r="AX108" s="63"/>
      <c r="AY108" s="139"/>
      <c r="AZ108" s="139"/>
      <c r="BA108" s="139"/>
      <c r="BB108" s="139"/>
      <c r="BC108" s="139"/>
      <c r="BD108" s="785"/>
      <c r="BE108" s="785"/>
      <c r="BF108" s="785"/>
      <c r="BG108" s="970"/>
      <c r="BH108" s="139"/>
      <c r="BI108" s="139"/>
      <c r="BJ108" s="139"/>
      <c r="BK108" s="139"/>
      <c r="BL108" s="139"/>
      <c r="BM108" s="139"/>
      <c r="BN108" s="139"/>
      <c r="BO108" s="139"/>
      <c r="BP108" s="139"/>
      <c r="BQ108" s="139"/>
      <c r="BR108" s="139"/>
      <c r="BS108" s="139"/>
      <c r="BT108" s="139"/>
      <c r="BU108" s="139"/>
      <c r="BV108" s="139"/>
    </row>
    <row r="109" spans="1:74" x14ac:dyDescent="0.2">
      <c r="A109" s="62"/>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c r="AK109" s="63"/>
      <c r="AL109" s="63"/>
      <c r="AM109" s="63"/>
      <c r="AN109" s="63"/>
      <c r="AO109" s="63"/>
      <c r="AP109" s="63"/>
      <c r="AQ109" s="63"/>
      <c r="AR109" s="63"/>
      <c r="AS109" s="63"/>
      <c r="AT109" s="63"/>
      <c r="AU109" s="63"/>
      <c r="AV109" s="63"/>
      <c r="AW109" s="63"/>
      <c r="AX109" s="63"/>
      <c r="AY109" s="139"/>
      <c r="AZ109" s="139"/>
      <c r="BA109" s="139"/>
      <c r="BB109" s="139"/>
      <c r="BC109" s="139"/>
      <c r="BD109" s="785"/>
      <c r="BE109" s="785"/>
      <c r="BF109" s="785"/>
      <c r="BG109" s="970"/>
      <c r="BH109" s="139"/>
      <c r="BI109" s="139"/>
      <c r="BJ109" s="139"/>
      <c r="BK109" s="139"/>
      <c r="BL109" s="139"/>
      <c r="BM109" s="139"/>
      <c r="BN109" s="139"/>
      <c r="BO109" s="139"/>
      <c r="BP109" s="139"/>
      <c r="BQ109" s="139"/>
      <c r="BR109" s="139"/>
      <c r="BS109" s="139"/>
      <c r="BT109" s="139"/>
      <c r="BU109" s="139"/>
      <c r="BV109" s="139"/>
    </row>
    <row r="110" spans="1:74" x14ac:dyDescent="0.2">
      <c r="A110" s="62"/>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c r="AK110" s="63"/>
      <c r="AL110" s="63"/>
      <c r="AM110" s="63"/>
      <c r="AN110" s="63"/>
      <c r="AO110" s="63"/>
      <c r="AP110" s="63"/>
      <c r="AQ110" s="63"/>
      <c r="AR110" s="63"/>
      <c r="AS110" s="63"/>
      <c r="AT110" s="63"/>
      <c r="AU110" s="63"/>
      <c r="AV110" s="63"/>
      <c r="AW110" s="63"/>
      <c r="AX110" s="63"/>
      <c r="AY110" s="139"/>
      <c r="AZ110" s="139"/>
      <c r="BA110" s="139"/>
      <c r="BB110" s="139"/>
      <c r="BC110" s="139"/>
      <c r="BD110" s="785"/>
      <c r="BE110" s="785"/>
      <c r="BF110" s="785"/>
      <c r="BG110" s="970"/>
      <c r="BH110" s="139"/>
      <c r="BI110" s="139"/>
      <c r="BJ110" s="139"/>
      <c r="BK110" s="139"/>
      <c r="BL110" s="139"/>
      <c r="BM110" s="139"/>
      <c r="BN110" s="139"/>
      <c r="BO110" s="139"/>
      <c r="BP110" s="139"/>
      <c r="BQ110" s="139"/>
      <c r="BR110" s="139"/>
      <c r="BS110" s="139"/>
      <c r="BT110" s="139"/>
      <c r="BU110" s="139"/>
      <c r="BV110" s="139"/>
    </row>
    <row r="111" spans="1:74" x14ac:dyDescent="0.2">
      <c r="A111" s="62"/>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c r="AK111" s="63"/>
      <c r="AL111" s="63"/>
      <c r="AM111" s="63"/>
      <c r="AN111" s="63"/>
      <c r="AO111" s="63"/>
      <c r="AP111" s="63"/>
      <c r="AQ111" s="63"/>
      <c r="AR111" s="63"/>
      <c r="AS111" s="63"/>
      <c r="AT111" s="63"/>
      <c r="AU111" s="63"/>
      <c r="AV111" s="63"/>
      <c r="AW111" s="63"/>
      <c r="AX111" s="63"/>
      <c r="AY111" s="139"/>
      <c r="AZ111" s="139"/>
      <c r="BA111" s="139"/>
      <c r="BB111" s="139"/>
      <c r="BC111" s="139"/>
      <c r="BD111" s="785"/>
      <c r="BE111" s="785"/>
      <c r="BF111" s="785"/>
      <c r="BG111" s="970"/>
      <c r="BH111" s="139"/>
      <c r="BI111" s="139"/>
      <c r="BJ111" s="139"/>
      <c r="BK111" s="139"/>
      <c r="BL111" s="139"/>
      <c r="BM111" s="139"/>
      <c r="BN111" s="139"/>
      <c r="BO111" s="139"/>
      <c r="BP111" s="139"/>
      <c r="BQ111" s="139"/>
      <c r="BR111" s="139"/>
      <c r="BS111" s="139"/>
      <c r="BT111" s="139"/>
      <c r="BU111" s="139"/>
      <c r="BV111" s="139"/>
    </row>
    <row r="112" spans="1:74" x14ac:dyDescent="0.2">
      <c r="BK112" s="140"/>
      <c r="BL112" s="140"/>
      <c r="BM112" s="140"/>
      <c r="BN112" s="140"/>
      <c r="BO112" s="140"/>
      <c r="BP112" s="140"/>
      <c r="BQ112" s="140"/>
      <c r="BR112" s="140"/>
      <c r="BS112" s="140"/>
      <c r="BT112" s="140"/>
      <c r="BU112" s="140"/>
      <c r="BV112" s="140"/>
    </row>
    <row r="113" spans="1:74" x14ac:dyDescent="0.2">
      <c r="A113" s="62"/>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c r="AK113" s="63"/>
      <c r="AL113" s="63"/>
      <c r="AM113" s="63"/>
      <c r="AN113" s="63"/>
      <c r="AO113" s="63"/>
      <c r="AP113" s="63"/>
      <c r="AQ113" s="63"/>
      <c r="AR113" s="63"/>
      <c r="AS113" s="63"/>
      <c r="AT113" s="63"/>
      <c r="AU113" s="63"/>
      <c r="AV113" s="63"/>
      <c r="AW113" s="63"/>
      <c r="AX113" s="63"/>
      <c r="AY113" s="139"/>
      <c r="AZ113" s="139"/>
      <c r="BA113" s="139"/>
      <c r="BB113" s="139"/>
      <c r="BC113" s="139"/>
      <c r="BD113" s="785"/>
      <c r="BE113" s="785"/>
      <c r="BF113" s="785"/>
      <c r="BG113" s="970"/>
      <c r="BH113" s="139"/>
      <c r="BI113" s="139"/>
      <c r="BJ113" s="139"/>
      <c r="BK113" s="139"/>
      <c r="BL113" s="139"/>
      <c r="BM113" s="139"/>
      <c r="BN113" s="139"/>
      <c r="BO113" s="139"/>
      <c r="BP113" s="139"/>
      <c r="BQ113" s="139"/>
      <c r="BR113" s="139"/>
      <c r="BS113" s="139"/>
      <c r="BT113" s="139"/>
      <c r="BU113" s="139"/>
      <c r="BV113" s="139"/>
    </row>
    <row r="114" spans="1:74" x14ac:dyDescent="0.2">
      <c r="A114" s="62"/>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c r="AK114" s="63"/>
      <c r="AL114" s="63"/>
      <c r="AM114" s="63"/>
      <c r="AN114" s="63"/>
      <c r="AO114" s="63"/>
      <c r="AP114" s="63"/>
      <c r="AQ114" s="63"/>
      <c r="AR114" s="63"/>
      <c r="AS114" s="63"/>
      <c r="AT114" s="63"/>
      <c r="AU114" s="63"/>
      <c r="AV114" s="63"/>
      <c r="AW114" s="63"/>
      <c r="AX114" s="63"/>
      <c r="AY114" s="139"/>
      <c r="AZ114" s="139"/>
      <c r="BA114" s="139"/>
      <c r="BB114" s="139"/>
      <c r="BC114" s="139"/>
      <c r="BD114" s="785"/>
      <c r="BE114" s="785"/>
      <c r="BF114" s="785"/>
      <c r="BG114" s="970"/>
      <c r="BH114" s="139"/>
      <c r="BI114" s="139"/>
      <c r="BJ114" s="139"/>
      <c r="BK114" s="139"/>
      <c r="BL114" s="139"/>
      <c r="BM114" s="139"/>
      <c r="BN114" s="139"/>
      <c r="BO114" s="139"/>
      <c r="BP114" s="139"/>
      <c r="BQ114" s="139"/>
      <c r="BR114" s="139"/>
      <c r="BS114" s="139"/>
      <c r="BT114" s="139"/>
      <c r="BU114" s="139"/>
      <c r="BV114" s="139"/>
    </row>
    <row r="115" spans="1:74" x14ac:dyDescent="0.2">
      <c r="A115" s="62"/>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c r="AK115" s="63"/>
      <c r="AL115" s="63"/>
      <c r="AM115" s="63"/>
      <c r="AN115" s="63"/>
      <c r="AO115" s="63"/>
      <c r="AP115" s="63"/>
      <c r="AQ115" s="63"/>
      <c r="AR115" s="63"/>
      <c r="AS115" s="63"/>
      <c r="AT115" s="63"/>
      <c r="AU115" s="63"/>
      <c r="AV115" s="63"/>
      <c r="AW115" s="63"/>
      <c r="AX115" s="63"/>
      <c r="AY115" s="139"/>
      <c r="AZ115" s="139"/>
      <c r="BA115" s="139"/>
      <c r="BB115" s="139"/>
      <c r="BC115" s="139"/>
      <c r="BD115" s="785"/>
      <c r="BE115" s="785"/>
      <c r="BF115" s="785"/>
      <c r="BG115" s="970"/>
      <c r="BH115" s="139"/>
      <c r="BI115" s="139"/>
      <c r="BJ115" s="139"/>
      <c r="BK115" s="139"/>
      <c r="BL115" s="139"/>
      <c r="BM115" s="139"/>
      <c r="BN115" s="139"/>
      <c r="BO115" s="139"/>
      <c r="BP115" s="139"/>
      <c r="BQ115" s="139"/>
      <c r="BR115" s="139"/>
      <c r="BS115" s="139"/>
      <c r="BT115" s="139"/>
      <c r="BU115" s="139"/>
      <c r="BV115" s="139"/>
    </row>
    <row r="116" spans="1:74" x14ac:dyDescent="0.2">
      <c r="A116" s="62"/>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c r="AK116" s="63"/>
      <c r="AL116" s="63"/>
      <c r="AM116" s="63"/>
      <c r="AN116" s="63"/>
      <c r="AO116" s="63"/>
      <c r="AP116" s="63"/>
      <c r="AQ116" s="63"/>
      <c r="AR116" s="63"/>
      <c r="AS116" s="63"/>
      <c r="AT116" s="63"/>
      <c r="AU116" s="63"/>
      <c r="AV116" s="63"/>
      <c r="AW116" s="63"/>
      <c r="AX116" s="63"/>
      <c r="AY116" s="139"/>
      <c r="AZ116" s="139"/>
      <c r="BA116" s="139"/>
      <c r="BB116" s="139"/>
      <c r="BC116" s="139"/>
      <c r="BD116" s="785"/>
      <c r="BE116" s="785"/>
      <c r="BF116" s="785"/>
      <c r="BG116" s="970"/>
      <c r="BH116" s="139"/>
      <c r="BI116" s="139"/>
      <c r="BJ116" s="139"/>
      <c r="BK116" s="139"/>
      <c r="BL116" s="139"/>
      <c r="BM116" s="139"/>
      <c r="BN116" s="139"/>
      <c r="BO116" s="139"/>
      <c r="BP116" s="139"/>
      <c r="BQ116" s="139"/>
      <c r="BR116" s="139"/>
      <c r="BS116" s="139"/>
      <c r="BT116" s="139"/>
      <c r="BU116" s="139"/>
      <c r="BV116" s="139"/>
    </row>
    <row r="117" spans="1:74" x14ac:dyDescent="0.2">
      <c r="A117" s="62"/>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c r="AK117" s="63"/>
      <c r="AL117" s="63"/>
      <c r="AM117" s="63"/>
      <c r="AN117" s="63"/>
      <c r="AO117" s="63"/>
      <c r="AP117" s="63"/>
      <c r="AQ117" s="63"/>
      <c r="AR117" s="63"/>
      <c r="AS117" s="63"/>
      <c r="AT117" s="63"/>
      <c r="AU117" s="63"/>
      <c r="AV117" s="63"/>
      <c r="AW117" s="63"/>
      <c r="AX117" s="63"/>
      <c r="AY117" s="139"/>
      <c r="AZ117" s="139"/>
      <c r="BA117" s="139"/>
      <c r="BB117" s="139"/>
      <c r="BC117" s="139"/>
      <c r="BD117" s="785"/>
      <c r="BE117" s="785"/>
      <c r="BF117" s="785"/>
      <c r="BG117" s="970"/>
      <c r="BH117" s="139"/>
      <c r="BI117" s="139"/>
      <c r="BJ117" s="139"/>
      <c r="BK117" s="139"/>
      <c r="BL117" s="139"/>
      <c r="BM117" s="139"/>
      <c r="BN117" s="139"/>
      <c r="BO117" s="139"/>
      <c r="BP117" s="139"/>
      <c r="BQ117" s="139"/>
      <c r="BR117" s="139"/>
      <c r="BS117" s="139"/>
      <c r="BT117" s="139"/>
      <c r="BU117" s="139"/>
      <c r="BV117" s="139"/>
    </row>
    <row r="118" spans="1:74" x14ac:dyDescent="0.2">
      <c r="A118" s="62"/>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c r="AK118" s="63"/>
      <c r="AL118" s="63"/>
      <c r="AM118" s="63"/>
      <c r="AN118" s="63"/>
      <c r="AO118" s="63"/>
      <c r="AP118" s="63"/>
      <c r="AQ118" s="63"/>
      <c r="AR118" s="63"/>
      <c r="AS118" s="63"/>
      <c r="AT118" s="63"/>
      <c r="AU118" s="63"/>
      <c r="AV118" s="63"/>
      <c r="AW118" s="63"/>
      <c r="AX118" s="63"/>
      <c r="AY118" s="139"/>
      <c r="AZ118" s="139"/>
      <c r="BA118" s="139"/>
      <c r="BB118" s="139"/>
      <c r="BC118" s="139"/>
      <c r="BD118" s="785"/>
      <c r="BE118" s="785"/>
      <c r="BF118" s="785"/>
      <c r="BG118" s="970"/>
      <c r="BH118" s="139"/>
      <c r="BI118" s="139"/>
      <c r="BJ118" s="139"/>
      <c r="BK118" s="139"/>
      <c r="BL118" s="139"/>
      <c r="BM118" s="139"/>
      <c r="BN118" s="139"/>
      <c r="BO118" s="139"/>
      <c r="BP118" s="139"/>
      <c r="BQ118" s="139"/>
      <c r="BR118" s="139"/>
      <c r="BS118" s="139"/>
      <c r="BT118" s="139"/>
      <c r="BU118" s="139"/>
      <c r="BV118" s="139"/>
    </row>
    <row r="119" spans="1:74" x14ac:dyDescent="0.2">
      <c r="A119" s="62"/>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c r="AK119" s="63"/>
      <c r="AL119" s="63"/>
      <c r="AM119" s="63"/>
      <c r="AN119" s="63"/>
      <c r="AO119" s="63"/>
      <c r="AP119" s="63"/>
      <c r="AQ119" s="63"/>
      <c r="AR119" s="63"/>
      <c r="AS119" s="63"/>
      <c r="AT119" s="63"/>
      <c r="AU119" s="63"/>
      <c r="AV119" s="63"/>
      <c r="AW119" s="63"/>
      <c r="AX119" s="63"/>
      <c r="AY119" s="139"/>
      <c r="AZ119" s="139"/>
      <c r="BA119" s="139"/>
      <c r="BB119" s="139"/>
      <c r="BC119" s="139"/>
      <c r="BD119" s="785"/>
      <c r="BE119" s="785"/>
      <c r="BF119" s="785"/>
      <c r="BG119" s="970"/>
      <c r="BH119" s="139"/>
      <c r="BI119" s="139"/>
      <c r="BJ119" s="139"/>
      <c r="BK119" s="139"/>
      <c r="BL119" s="139"/>
      <c r="BM119" s="139"/>
      <c r="BN119" s="139"/>
      <c r="BO119" s="139"/>
      <c r="BP119" s="139"/>
      <c r="BQ119" s="139"/>
      <c r="BR119" s="139"/>
      <c r="BS119" s="139"/>
      <c r="BT119" s="139"/>
      <c r="BU119" s="139"/>
      <c r="BV119" s="139"/>
    </row>
    <row r="120" spans="1:74" x14ac:dyDescent="0.2">
      <c r="A120" s="62"/>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c r="AK120" s="63"/>
      <c r="AL120" s="63"/>
      <c r="AM120" s="63"/>
      <c r="AN120" s="63"/>
      <c r="AO120" s="63"/>
      <c r="AP120" s="63"/>
      <c r="AQ120" s="63"/>
      <c r="AR120" s="63"/>
      <c r="AS120" s="63"/>
      <c r="AT120" s="63"/>
      <c r="AU120" s="63"/>
      <c r="AV120" s="63"/>
      <c r="AW120" s="63"/>
      <c r="AX120" s="63"/>
      <c r="AY120" s="139"/>
      <c r="AZ120" s="139"/>
      <c r="BA120" s="139"/>
      <c r="BB120" s="139"/>
      <c r="BC120" s="139"/>
      <c r="BD120" s="785"/>
      <c r="BE120" s="785"/>
      <c r="BF120" s="785"/>
      <c r="BG120" s="970"/>
      <c r="BH120" s="139"/>
      <c r="BI120" s="139"/>
      <c r="BJ120" s="139"/>
      <c r="BK120" s="139"/>
      <c r="BL120" s="139"/>
      <c r="BM120" s="139"/>
      <c r="BN120" s="139"/>
      <c r="BO120" s="139"/>
      <c r="BP120" s="139"/>
      <c r="BQ120" s="139"/>
      <c r="BR120" s="139"/>
      <c r="BS120" s="139"/>
      <c r="BT120" s="139"/>
      <c r="BU120" s="139"/>
      <c r="BV120" s="139"/>
    </row>
    <row r="121" spans="1:74" x14ac:dyDescent="0.2">
      <c r="A121" s="62"/>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c r="AK121" s="63"/>
      <c r="AL121" s="63"/>
      <c r="AM121" s="63"/>
      <c r="AN121" s="63"/>
      <c r="AO121" s="63"/>
      <c r="AP121" s="63"/>
      <c r="AQ121" s="63"/>
      <c r="AR121" s="63"/>
      <c r="AS121" s="63"/>
      <c r="AT121" s="63"/>
      <c r="AU121" s="63"/>
      <c r="AV121" s="63"/>
      <c r="AW121" s="63"/>
      <c r="AX121" s="63"/>
      <c r="AY121" s="139"/>
      <c r="AZ121" s="139"/>
      <c r="BA121" s="139"/>
      <c r="BB121" s="139"/>
      <c r="BC121" s="139"/>
      <c r="BD121" s="785"/>
      <c r="BE121" s="785"/>
      <c r="BF121" s="785"/>
      <c r="BG121" s="970"/>
      <c r="BH121" s="139"/>
      <c r="BI121" s="139"/>
      <c r="BJ121" s="139"/>
      <c r="BK121" s="139"/>
      <c r="BL121" s="139"/>
      <c r="BM121" s="139"/>
      <c r="BN121" s="139"/>
      <c r="BO121" s="139"/>
      <c r="BP121" s="139"/>
      <c r="BQ121" s="139"/>
      <c r="BR121" s="139"/>
      <c r="BS121" s="139"/>
      <c r="BT121" s="139"/>
      <c r="BU121" s="139"/>
      <c r="BV121" s="139"/>
    </row>
    <row r="122" spans="1:74" x14ac:dyDescent="0.2">
      <c r="BK122" s="140"/>
      <c r="BL122" s="140"/>
      <c r="BM122" s="140"/>
      <c r="BN122" s="140"/>
      <c r="BO122" s="140"/>
      <c r="BP122" s="140"/>
      <c r="BQ122" s="140"/>
      <c r="BR122" s="140"/>
      <c r="BS122" s="140"/>
      <c r="BT122" s="140"/>
      <c r="BU122" s="140"/>
      <c r="BV122" s="140"/>
    </row>
    <row r="123" spans="1:74" x14ac:dyDescent="0.2">
      <c r="BK123" s="140"/>
      <c r="BL123" s="140"/>
      <c r="BM123" s="140"/>
      <c r="BN123" s="140"/>
      <c r="BO123" s="140"/>
      <c r="BP123" s="140"/>
      <c r="BQ123" s="140"/>
      <c r="BR123" s="140"/>
      <c r="BS123" s="140"/>
      <c r="BT123" s="140"/>
      <c r="BU123" s="140"/>
      <c r="BV123" s="140"/>
    </row>
    <row r="124" spans="1:74" x14ac:dyDescent="0.2">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141"/>
      <c r="AZ124" s="141"/>
      <c r="BA124" s="141"/>
      <c r="BB124" s="141"/>
      <c r="BC124" s="141"/>
      <c r="BD124" s="786"/>
      <c r="BE124" s="786"/>
      <c r="BF124" s="786"/>
      <c r="BG124" s="971"/>
      <c r="BH124" s="141"/>
      <c r="BI124" s="141"/>
      <c r="BJ124" s="141"/>
      <c r="BK124" s="141"/>
      <c r="BL124" s="141"/>
      <c r="BM124" s="141"/>
      <c r="BN124" s="141"/>
      <c r="BO124" s="141"/>
      <c r="BP124" s="141"/>
      <c r="BQ124" s="141"/>
      <c r="BR124" s="141"/>
      <c r="BS124" s="141"/>
      <c r="BT124" s="141"/>
      <c r="BU124" s="141"/>
      <c r="BV124" s="141"/>
    </row>
    <row r="125" spans="1:74" x14ac:dyDescent="0.2">
      <c r="BK125" s="140"/>
      <c r="BL125" s="140"/>
      <c r="BM125" s="140"/>
      <c r="BN125" s="140"/>
      <c r="BO125" s="140"/>
      <c r="BP125" s="140"/>
      <c r="BQ125" s="140"/>
      <c r="BR125" s="140"/>
      <c r="BS125" s="140"/>
      <c r="BT125" s="140"/>
      <c r="BU125" s="140"/>
      <c r="BV125" s="140"/>
    </row>
    <row r="126" spans="1:74" x14ac:dyDescent="0.2">
      <c r="BK126" s="140"/>
      <c r="BL126" s="140"/>
      <c r="BM126" s="140"/>
      <c r="BN126" s="140"/>
      <c r="BO126" s="140"/>
      <c r="BP126" s="140"/>
      <c r="BQ126" s="140"/>
      <c r="BR126" s="140"/>
      <c r="BS126" s="140"/>
      <c r="BT126" s="140"/>
      <c r="BU126" s="140"/>
      <c r="BV126" s="140"/>
    </row>
    <row r="127" spans="1:74" x14ac:dyDescent="0.2">
      <c r="BK127" s="140"/>
      <c r="BL127" s="140"/>
      <c r="BM127" s="140"/>
      <c r="BN127" s="140"/>
      <c r="BO127" s="140"/>
      <c r="BP127" s="140"/>
      <c r="BQ127" s="140"/>
      <c r="BR127" s="140"/>
      <c r="BS127" s="140"/>
      <c r="BT127" s="140"/>
      <c r="BU127" s="140"/>
      <c r="BV127" s="140"/>
    </row>
    <row r="128" spans="1:74" x14ac:dyDescent="0.2">
      <c r="BK128" s="140"/>
      <c r="BL128" s="140"/>
      <c r="BM128" s="140"/>
      <c r="BN128" s="140"/>
      <c r="BO128" s="140"/>
      <c r="BP128" s="140"/>
      <c r="BQ128" s="140"/>
      <c r="BR128" s="140"/>
      <c r="BS128" s="140"/>
      <c r="BT128" s="140"/>
      <c r="BU128" s="140"/>
      <c r="BV128" s="140"/>
    </row>
    <row r="129" spans="3:74" x14ac:dyDescent="0.2">
      <c r="BK129" s="140"/>
      <c r="BL129" s="140"/>
      <c r="BM129" s="140"/>
      <c r="BN129" s="140"/>
      <c r="BO129" s="140"/>
      <c r="BP129" s="140"/>
      <c r="BQ129" s="140"/>
      <c r="BR129" s="140"/>
      <c r="BS129" s="140"/>
      <c r="BT129" s="140"/>
      <c r="BU129" s="140"/>
      <c r="BV129" s="140"/>
    </row>
    <row r="130" spans="3:74" x14ac:dyDescent="0.2">
      <c r="BK130" s="140"/>
      <c r="BL130" s="140"/>
      <c r="BM130" s="140"/>
      <c r="BN130" s="140"/>
      <c r="BO130" s="140"/>
      <c r="BP130" s="140"/>
      <c r="BQ130" s="140"/>
      <c r="BR130" s="140"/>
      <c r="BS130" s="140"/>
      <c r="BT130" s="140"/>
      <c r="BU130" s="140"/>
      <c r="BV130" s="140"/>
    </row>
    <row r="131" spans="3:74" x14ac:dyDescent="0.2">
      <c r="BK131" s="140"/>
      <c r="BL131" s="140"/>
      <c r="BM131" s="140"/>
      <c r="BN131" s="140"/>
      <c r="BO131" s="140"/>
      <c r="BP131" s="140"/>
      <c r="BQ131" s="140"/>
      <c r="BR131" s="140"/>
      <c r="BS131" s="140"/>
      <c r="BT131" s="140"/>
      <c r="BU131" s="140"/>
      <c r="BV131" s="140"/>
    </row>
    <row r="132" spans="3:74" x14ac:dyDescent="0.2">
      <c r="BK132" s="140"/>
      <c r="BL132" s="140"/>
      <c r="BM132" s="140"/>
      <c r="BN132" s="140"/>
      <c r="BO132" s="140"/>
      <c r="BP132" s="140"/>
      <c r="BQ132" s="140"/>
      <c r="BR132" s="140"/>
      <c r="BS132" s="140"/>
      <c r="BT132" s="140"/>
      <c r="BU132" s="140"/>
      <c r="BV132" s="140"/>
    </row>
    <row r="133" spans="3:74" x14ac:dyDescent="0.2">
      <c r="BK133" s="140"/>
      <c r="BL133" s="140"/>
      <c r="BM133" s="140"/>
      <c r="BN133" s="140"/>
      <c r="BO133" s="140"/>
      <c r="BP133" s="140"/>
      <c r="BQ133" s="140"/>
      <c r="BR133" s="140"/>
      <c r="BS133" s="140"/>
      <c r="BT133" s="140"/>
      <c r="BU133" s="140"/>
      <c r="BV133" s="140"/>
    </row>
    <row r="134" spans="3:74" x14ac:dyDescent="0.2">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5"/>
      <c r="AN134" s="65"/>
      <c r="AO134" s="65"/>
      <c r="AP134" s="65"/>
      <c r="AQ134" s="65"/>
      <c r="AR134" s="65"/>
      <c r="AS134" s="65"/>
      <c r="AT134" s="65"/>
      <c r="AU134" s="65"/>
      <c r="AV134" s="65"/>
      <c r="AW134" s="65"/>
      <c r="AX134" s="65"/>
      <c r="AY134" s="142"/>
      <c r="AZ134" s="142"/>
      <c r="BA134" s="142"/>
      <c r="BB134" s="142"/>
      <c r="BC134" s="142"/>
      <c r="BD134" s="787"/>
      <c r="BE134" s="787"/>
      <c r="BF134" s="787"/>
      <c r="BG134" s="972"/>
      <c r="BH134" s="142"/>
      <c r="BI134" s="142"/>
      <c r="BJ134" s="142"/>
      <c r="BK134" s="142"/>
      <c r="BL134" s="142"/>
      <c r="BM134" s="142"/>
      <c r="BN134" s="142"/>
      <c r="BO134" s="142"/>
      <c r="BP134" s="142"/>
      <c r="BQ134" s="142"/>
      <c r="BR134" s="142"/>
      <c r="BS134" s="142"/>
      <c r="BT134" s="142"/>
      <c r="BU134" s="142"/>
      <c r="BV134" s="142"/>
    </row>
    <row r="135" spans="3:74" x14ac:dyDescent="0.2">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c r="AM135" s="65"/>
      <c r="AN135" s="65"/>
      <c r="AO135" s="65"/>
      <c r="AP135" s="65"/>
      <c r="AQ135" s="65"/>
      <c r="AR135" s="65"/>
      <c r="AS135" s="65"/>
      <c r="AT135" s="65"/>
      <c r="AU135" s="65"/>
      <c r="AV135" s="65"/>
      <c r="AW135" s="65"/>
      <c r="AX135" s="65"/>
      <c r="AY135" s="142"/>
      <c r="AZ135" s="142"/>
      <c r="BA135" s="142"/>
      <c r="BB135" s="142"/>
      <c r="BC135" s="142"/>
      <c r="BD135" s="787"/>
      <c r="BE135" s="787"/>
      <c r="BF135" s="787"/>
      <c r="BG135" s="972"/>
      <c r="BH135" s="142"/>
      <c r="BI135" s="142"/>
      <c r="BJ135" s="142"/>
      <c r="BK135" s="142"/>
      <c r="BL135" s="142"/>
      <c r="BM135" s="142"/>
      <c r="BN135" s="142"/>
      <c r="BO135" s="142"/>
      <c r="BP135" s="142"/>
      <c r="BQ135" s="142"/>
      <c r="BR135" s="142"/>
      <c r="BS135" s="142"/>
      <c r="BT135" s="142"/>
      <c r="BU135" s="142"/>
      <c r="BV135" s="142"/>
    </row>
    <row r="136" spans="3:74" x14ac:dyDescent="0.2">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5"/>
      <c r="AN136" s="65"/>
      <c r="AO136" s="65"/>
      <c r="AP136" s="65"/>
      <c r="AQ136" s="65"/>
      <c r="AR136" s="65"/>
      <c r="AS136" s="65"/>
      <c r="AT136" s="65"/>
      <c r="AU136" s="65"/>
      <c r="AV136" s="65"/>
      <c r="AW136" s="65"/>
      <c r="AX136" s="65"/>
      <c r="AY136" s="142"/>
      <c r="AZ136" s="142"/>
      <c r="BA136" s="142"/>
      <c r="BB136" s="142"/>
      <c r="BC136" s="142"/>
      <c r="BD136" s="787"/>
      <c r="BE136" s="787"/>
      <c r="BF136" s="787"/>
      <c r="BG136" s="972"/>
      <c r="BH136" s="142"/>
      <c r="BI136" s="142"/>
      <c r="BJ136" s="142"/>
      <c r="BK136" s="142"/>
      <c r="BL136" s="142"/>
      <c r="BM136" s="142"/>
      <c r="BN136" s="142"/>
      <c r="BO136" s="142"/>
      <c r="BP136" s="142"/>
      <c r="BQ136" s="142"/>
      <c r="BR136" s="142"/>
      <c r="BS136" s="142"/>
      <c r="BT136" s="142"/>
      <c r="BU136" s="142"/>
      <c r="BV136" s="142"/>
    </row>
    <row r="137" spans="3:74" x14ac:dyDescent="0.2">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c r="AM137" s="65"/>
      <c r="AN137" s="65"/>
      <c r="AO137" s="65"/>
      <c r="AP137" s="65"/>
      <c r="AQ137" s="65"/>
      <c r="AR137" s="65"/>
      <c r="AS137" s="65"/>
      <c r="AT137" s="65"/>
      <c r="AU137" s="65"/>
      <c r="AV137" s="65"/>
      <c r="AW137" s="65"/>
      <c r="AX137" s="65"/>
      <c r="AY137" s="142"/>
      <c r="AZ137" s="142"/>
      <c r="BA137" s="142"/>
      <c r="BB137" s="142"/>
      <c r="BC137" s="142"/>
      <c r="BD137" s="787"/>
      <c r="BE137" s="787"/>
      <c r="BF137" s="787"/>
      <c r="BG137" s="972"/>
      <c r="BH137" s="142"/>
      <c r="BI137" s="142"/>
      <c r="BJ137" s="142"/>
      <c r="BK137" s="142"/>
      <c r="BL137" s="142"/>
      <c r="BM137" s="142"/>
      <c r="BN137" s="142"/>
      <c r="BO137" s="142"/>
      <c r="BP137" s="142"/>
      <c r="BQ137" s="142"/>
      <c r="BR137" s="142"/>
      <c r="BS137" s="142"/>
      <c r="BT137" s="142"/>
      <c r="BU137" s="142"/>
      <c r="BV137" s="142"/>
    </row>
    <row r="138" spans="3:74" x14ac:dyDescent="0.2">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c r="AM138" s="65"/>
      <c r="AN138" s="65"/>
      <c r="AO138" s="65"/>
      <c r="AP138" s="65"/>
      <c r="AQ138" s="65"/>
      <c r="AR138" s="65"/>
      <c r="AS138" s="65"/>
      <c r="AT138" s="65"/>
      <c r="AU138" s="65"/>
      <c r="AV138" s="65"/>
      <c r="AW138" s="65"/>
      <c r="AX138" s="65"/>
      <c r="AY138" s="142"/>
      <c r="AZ138" s="142"/>
      <c r="BA138" s="142"/>
      <c r="BB138" s="142"/>
      <c r="BC138" s="142"/>
      <c r="BD138" s="787"/>
      <c r="BE138" s="787"/>
      <c r="BF138" s="787"/>
      <c r="BG138" s="972"/>
      <c r="BH138" s="142"/>
      <c r="BI138" s="142"/>
      <c r="BJ138" s="142"/>
      <c r="BK138" s="142"/>
      <c r="BL138" s="142"/>
      <c r="BM138" s="142"/>
      <c r="BN138" s="142"/>
      <c r="BO138" s="142"/>
      <c r="BP138" s="142"/>
      <c r="BQ138" s="142"/>
      <c r="BR138" s="142"/>
      <c r="BS138" s="142"/>
      <c r="BT138" s="142"/>
      <c r="BU138" s="142"/>
      <c r="BV138" s="142"/>
    </row>
    <row r="139" spans="3:74" x14ac:dyDescent="0.2">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c r="AM139" s="65"/>
      <c r="AN139" s="65"/>
      <c r="AO139" s="65"/>
      <c r="AP139" s="65"/>
      <c r="AQ139" s="65"/>
      <c r="AR139" s="65"/>
      <c r="AS139" s="65"/>
      <c r="AT139" s="65"/>
      <c r="AU139" s="65"/>
      <c r="AV139" s="65"/>
      <c r="AW139" s="65"/>
      <c r="AX139" s="65"/>
      <c r="AY139" s="142"/>
      <c r="AZ139" s="142"/>
      <c r="BA139" s="142"/>
      <c r="BB139" s="142"/>
      <c r="BC139" s="142"/>
      <c r="BD139" s="787"/>
      <c r="BE139" s="787"/>
      <c r="BF139" s="787"/>
      <c r="BG139" s="972"/>
      <c r="BH139" s="142"/>
      <c r="BI139" s="142"/>
      <c r="BJ139" s="142"/>
      <c r="BK139" s="142"/>
      <c r="BL139" s="142"/>
      <c r="BM139" s="142"/>
      <c r="BN139" s="142"/>
      <c r="BO139" s="142"/>
      <c r="BP139" s="142"/>
      <c r="BQ139" s="142"/>
      <c r="BR139" s="142"/>
      <c r="BS139" s="142"/>
      <c r="BT139" s="142"/>
      <c r="BU139" s="142"/>
      <c r="BV139" s="142"/>
    </row>
    <row r="140" spans="3:74" x14ac:dyDescent="0.2">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c r="AN140" s="65"/>
      <c r="AO140" s="65"/>
      <c r="AP140" s="65"/>
      <c r="AQ140" s="65"/>
      <c r="AR140" s="65"/>
      <c r="AS140" s="65"/>
      <c r="AT140" s="65"/>
      <c r="AU140" s="65"/>
      <c r="AV140" s="65"/>
      <c r="AW140" s="65"/>
      <c r="AX140" s="65"/>
      <c r="AY140" s="142"/>
      <c r="AZ140" s="142"/>
      <c r="BA140" s="142"/>
      <c r="BB140" s="142"/>
      <c r="BC140" s="142"/>
      <c r="BD140" s="787"/>
      <c r="BE140" s="787"/>
      <c r="BF140" s="787"/>
      <c r="BG140" s="972"/>
      <c r="BH140" s="142"/>
      <c r="BI140" s="142"/>
      <c r="BJ140" s="142"/>
      <c r="BK140" s="142"/>
      <c r="BL140" s="142"/>
      <c r="BM140" s="142"/>
      <c r="BN140" s="142"/>
      <c r="BO140" s="142"/>
      <c r="BP140" s="142"/>
      <c r="BQ140" s="142"/>
      <c r="BR140" s="142"/>
      <c r="BS140" s="142"/>
      <c r="BT140" s="142"/>
      <c r="BU140" s="142"/>
      <c r="BV140" s="142"/>
    </row>
    <row r="141" spans="3:74" x14ac:dyDescent="0.2">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c r="AM141" s="65"/>
      <c r="AN141" s="65"/>
      <c r="AO141" s="65"/>
      <c r="AP141" s="65"/>
      <c r="AQ141" s="65"/>
      <c r="AR141" s="65"/>
      <c r="AS141" s="65"/>
      <c r="AT141" s="65"/>
      <c r="AU141" s="65"/>
      <c r="AV141" s="65"/>
      <c r="AW141" s="65"/>
      <c r="AX141" s="65"/>
      <c r="AY141" s="142"/>
      <c r="AZ141" s="142"/>
      <c r="BA141" s="142"/>
      <c r="BB141" s="142"/>
      <c r="BC141" s="142"/>
      <c r="BD141" s="787"/>
      <c r="BE141" s="787"/>
      <c r="BF141" s="787"/>
      <c r="BG141" s="972"/>
      <c r="BH141" s="142"/>
      <c r="BI141" s="142"/>
      <c r="BJ141" s="142"/>
      <c r="BK141" s="142"/>
      <c r="BL141" s="142"/>
      <c r="BM141" s="142"/>
      <c r="BN141" s="142"/>
      <c r="BO141" s="142"/>
      <c r="BP141" s="142"/>
      <c r="BQ141" s="142"/>
      <c r="BR141" s="142"/>
      <c r="BS141" s="142"/>
      <c r="BT141" s="142"/>
      <c r="BU141" s="142"/>
      <c r="BV141" s="142"/>
    </row>
    <row r="142" spans="3:74" x14ac:dyDescent="0.2">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c r="AM142" s="65"/>
      <c r="AN142" s="65"/>
      <c r="AO142" s="65"/>
      <c r="AP142" s="65"/>
      <c r="AQ142" s="65"/>
      <c r="AR142" s="65"/>
      <c r="AS142" s="65"/>
      <c r="AT142" s="65"/>
      <c r="AU142" s="65"/>
      <c r="AV142" s="65"/>
      <c r="AW142" s="65"/>
      <c r="AX142" s="65"/>
      <c r="AY142" s="142"/>
      <c r="AZ142" s="142"/>
      <c r="BA142" s="142"/>
      <c r="BB142" s="142"/>
      <c r="BC142" s="142"/>
      <c r="BD142" s="787"/>
      <c r="BE142" s="787"/>
      <c r="BF142" s="787"/>
      <c r="BG142" s="972"/>
      <c r="BH142" s="142"/>
      <c r="BI142" s="142"/>
      <c r="BJ142" s="142"/>
      <c r="BK142" s="142"/>
      <c r="BL142" s="142"/>
      <c r="BM142" s="142"/>
      <c r="BN142" s="142"/>
      <c r="BO142" s="142"/>
      <c r="BP142" s="142"/>
      <c r="BQ142" s="142"/>
      <c r="BR142" s="142"/>
      <c r="BS142" s="142"/>
      <c r="BT142" s="142"/>
      <c r="BU142" s="142"/>
      <c r="BV142" s="142"/>
    </row>
    <row r="143" spans="3:74" x14ac:dyDescent="0.2">
      <c r="BK143" s="140"/>
      <c r="BL143" s="140"/>
      <c r="BM143" s="140"/>
      <c r="BN143" s="140"/>
      <c r="BO143" s="140"/>
      <c r="BP143" s="140"/>
      <c r="BQ143" s="140"/>
      <c r="BR143" s="140"/>
      <c r="BS143" s="140"/>
      <c r="BT143" s="140"/>
      <c r="BU143" s="140"/>
      <c r="BV143" s="140"/>
    </row>
    <row r="144" spans="3:74" x14ac:dyDescent="0.2">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143"/>
      <c r="AZ144" s="143"/>
      <c r="BA144" s="143"/>
      <c r="BB144" s="143"/>
      <c r="BC144" s="143"/>
      <c r="BD144" s="788"/>
      <c r="BE144" s="788"/>
      <c r="BF144" s="788"/>
      <c r="BG144" s="973"/>
      <c r="BH144" s="143"/>
      <c r="BI144" s="143"/>
      <c r="BJ144" s="143"/>
      <c r="BK144" s="143"/>
      <c r="BL144" s="143"/>
      <c r="BM144" s="143"/>
      <c r="BN144" s="143"/>
      <c r="BO144" s="143"/>
      <c r="BP144" s="143"/>
      <c r="BQ144" s="143"/>
      <c r="BR144" s="143"/>
      <c r="BS144" s="143"/>
      <c r="BT144" s="143"/>
      <c r="BU144" s="143"/>
      <c r="BV144" s="143"/>
    </row>
    <row r="145" spans="63:74" x14ac:dyDescent="0.2">
      <c r="BK145" s="140"/>
      <c r="BL145" s="140"/>
      <c r="BM145" s="140"/>
      <c r="BN145" s="140"/>
      <c r="BO145" s="140"/>
      <c r="BP145" s="140"/>
      <c r="BQ145" s="140"/>
      <c r="BR145" s="140"/>
      <c r="BS145" s="140"/>
      <c r="BT145" s="140"/>
      <c r="BU145" s="140"/>
      <c r="BV145" s="140"/>
    </row>
    <row r="146" spans="63:74" x14ac:dyDescent="0.2">
      <c r="BK146" s="140"/>
      <c r="BL146" s="140"/>
      <c r="BM146" s="140"/>
      <c r="BN146" s="140"/>
      <c r="BO146" s="140"/>
      <c r="BP146" s="140"/>
      <c r="BQ146" s="140"/>
      <c r="BR146" s="140"/>
      <c r="BS146" s="140"/>
      <c r="BT146" s="140"/>
      <c r="BU146" s="140"/>
      <c r="BV146" s="140"/>
    </row>
    <row r="147" spans="63:74" x14ac:dyDescent="0.2">
      <c r="BK147" s="140"/>
      <c r="BL147" s="140"/>
      <c r="BM147" s="140"/>
      <c r="BN147" s="140"/>
      <c r="BO147" s="140"/>
      <c r="BP147" s="140"/>
      <c r="BQ147" s="140"/>
      <c r="BR147" s="140"/>
      <c r="BS147" s="140"/>
      <c r="BT147" s="140"/>
      <c r="BU147" s="140"/>
      <c r="BV147" s="140"/>
    </row>
    <row r="148" spans="63:74" x14ac:dyDescent="0.2">
      <c r="BK148" s="140"/>
      <c r="BL148" s="140"/>
      <c r="BM148" s="140"/>
      <c r="BN148" s="140"/>
      <c r="BO148" s="140"/>
      <c r="BP148" s="140"/>
      <c r="BQ148" s="140"/>
      <c r="BR148" s="140"/>
      <c r="BS148" s="140"/>
      <c r="BT148" s="140"/>
      <c r="BU148" s="140"/>
      <c r="BV148" s="140"/>
    </row>
    <row r="149" spans="63:74" x14ac:dyDescent="0.2">
      <c r="BK149" s="140"/>
      <c r="BL149" s="140"/>
      <c r="BM149" s="140"/>
      <c r="BN149" s="140"/>
      <c r="BO149" s="140"/>
      <c r="BP149" s="140"/>
      <c r="BQ149" s="140"/>
      <c r="BR149" s="140"/>
      <c r="BS149" s="140"/>
      <c r="BT149" s="140"/>
      <c r="BU149" s="140"/>
      <c r="BV149" s="140"/>
    </row>
    <row r="150" spans="63:74" x14ac:dyDescent="0.2">
      <c r="BK150" s="140"/>
      <c r="BL150" s="140"/>
      <c r="BM150" s="140"/>
      <c r="BN150" s="140"/>
      <c r="BO150" s="140"/>
      <c r="BP150" s="140"/>
      <c r="BQ150" s="140"/>
      <c r="BR150" s="140"/>
      <c r="BS150" s="140"/>
      <c r="BT150" s="140"/>
      <c r="BU150" s="140"/>
      <c r="BV150" s="140"/>
    </row>
    <row r="151" spans="63:74" x14ac:dyDescent="0.2">
      <c r="BK151" s="140"/>
      <c r="BL151" s="140"/>
      <c r="BM151" s="140"/>
      <c r="BN151" s="140"/>
      <c r="BO151" s="140"/>
      <c r="BP151" s="140"/>
      <c r="BQ151" s="140"/>
      <c r="BR151" s="140"/>
      <c r="BS151" s="140"/>
      <c r="BT151" s="140"/>
      <c r="BU151" s="140"/>
      <c r="BV151" s="140"/>
    </row>
    <row r="152" spans="63:74" x14ac:dyDescent="0.2">
      <c r="BK152" s="140"/>
      <c r="BL152" s="140"/>
      <c r="BM152" s="140"/>
      <c r="BN152" s="140"/>
      <c r="BO152" s="140"/>
      <c r="BP152" s="140"/>
      <c r="BQ152" s="140"/>
      <c r="BR152" s="140"/>
      <c r="BS152" s="140"/>
      <c r="BT152" s="140"/>
      <c r="BU152" s="140"/>
      <c r="BV152" s="140"/>
    </row>
    <row r="153" spans="63:74" x14ac:dyDescent="0.2">
      <c r="BK153" s="140"/>
      <c r="BL153" s="140"/>
      <c r="BM153" s="140"/>
      <c r="BN153" s="140"/>
      <c r="BO153" s="140"/>
      <c r="BP153" s="140"/>
      <c r="BQ153" s="140"/>
      <c r="BR153" s="140"/>
      <c r="BS153" s="140"/>
      <c r="BT153" s="140"/>
      <c r="BU153" s="140"/>
      <c r="BV153" s="140"/>
    </row>
    <row r="154" spans="63:74" x14ac:dyDescent="0.2">
      <c r="BK154" s="140"/>
      <c r="BL154" s="140"/>
      <c r="BM154" s="140"/>
      <c r="BN154" s="140"/>
      <c r="BO154" s="140"/>
      <c r="BP154" s="140"/>
      <c r="BQ154" s="140"/>
      <c r="BR154" s="140"/>
      <c r="BS154" s="140"/>
      <c r="BT154" s="140"/>
      <c r="BU154" s="140"/>
      <c r="BV154" s="140"/>
    </row>
    <row r="155" spans="63:74" x14ac:dyDescent="0.2">
      <c r="BK155" s="140"/>
      <c r="BL155" s="140"/>
      <c r="BM155" s="140"/>
      <c r="BN155" s="140"/>
      <c r="BO155" s="140"/>
      <c r="BP155" s="140"/>
      <c r="BQ155" s="140"/>
      <c r="BR155" s="140"/>
      <c r="BS155" s="140"/>
      <c r="BT155" s="140"/>
      <c r="BU155" s="140"/>
      <c r="BV155" s="140"/>
    </row>
    <row r="156" spans="63:74" x14ac:dyDescent="0.2">
      <c r="BK156" s="140"/>
      <c r="BL156" s="140"/>
      <c r="BM156" s="140"/>
      <c r="BN156" s="140"/>
      <c r="BO156" s="140"/>
      <c r="BP156" s="140"/>
      <c r="BQ156" s="140"/>
      <c r="BR156" s="140"/>
      <c r="BS156" s="140"/>
      <c r="BT156" s="140"/>
      <c r="BU156" s="140"/>
      <c r="BV156" s="140"/>
    </row>
    <row r="157" spans="63:74" x14ac:dyDescent="0.2">
      <c r="BK157" s="140"/>
      <c r="BL157" s="140"/>
      <c r="BM157" s="140"/>
      <c r="BN157" s="140"/>
      <c r="BO157" s="140"/>
      <c r="BP157" s="140"/>
      <c r="BQ157" s="140"/>
      <c r="BR157" s="140"/>
      <c r="BS157" s="140"/>
      <c r="BT157" s="140"/>
      <c r="BU157" s="140"/>
      <c r="BV157" s="140"/>
    </row>
    <row r="158" spans="63:74" x14ac:dyDescent="0.2">
      <c r="BK158" s="140"/>
      <c r="BL158" s="140"/>
      <c r="BM158" s="140"/>
      <c r="BN158" s="140"/>
      <c r="BO158" s="140"/>
      <c r="BP158" s="140"/>
      <c r="BQ158" s="140"/>
      <c r="BR158" s="140"/>
      <c r="BS158" s="140"/>
      <c r="BT158" s="140"/>
      <c r="BU158" s="140"/>
      <c r="BV158" s="140"/>
    </row>
    <row r="159" spans="63:74" x14ac:dyDescent="0.2">
      <c r="BK159" s="140"/>
      <c r="BL159" s="140"/>
      <c r="BM159" s="140"/>
      <c r="BN159" s="140"/>
      <c r="BO159" s="140"/>
      <c r="BP159" s="140"/>
      <c r="BQ159" s="140"/>
      <c r="BR159" s="140"/>
      <c r="BS159" s="140"/>
      <c r="BT159" s="140"/>
      <c r="BU159" s="140"/>
      <c r="BV159" s="140"/>
    </row>
    <row r="160" spans="63:74" x14ac:dyDescent="0.2">
      <c r="BK160" s="140"/>
      <c r="BL160" s="140"/>
      <c r="BM160" s="140"/>
      <c r="BN160" s="140"/>
      <c r="BO160" s="140"/>
      <c r="BP160" s="140"/>
      <c r="BQ160" s="140"/>
      <c r="BR160" s="140"/>
      <c r="BS160" s="140"/>
      <c r="BT160" s="140"/>
      <c r="BU160" s="140"/>
      <c r="BV160" s="140"/>
    </row>
    <row r="161" spans="63:74" x14ac:dyDescent="0.2">
      <c r="BK161" s="140"/>
      <c r="BL161" s="140"/>
      <c r="BM161" s="140"/>
      <c r="BN161" s="140"/>
      <c r="BO161" s="140"/>
      <c r="BP161" s="140"/>
      <c r="BQ161" s="140"/>
      <c r="BR161" s="140"/>
      <c r="BS161" s="140"/>
      <c r="BT161" s="140"/>
      <c r="BU161" s="140"/>
      <c r="BV161" s="140"/>
    </row>
    <row r="162" spans="63:74" x14ac:dyDescent="0.2">
      <c r="BK162" s="140"/>
      <c r="BL162" s="140"/>
      <c r="BM162" s="140"/>
      <c r="BN162" s="140"/>
      <c r="BO162" s="140"/>
      <c r="BP162" s="140"/>
      <c r="BQ162" s="140"/>
      <c r="BR162" s="140"/>
      <c r="BS162" s="140"/>
      <c r="BT162" s="140"/>
      <c r="BU162" s="140"/>
      <c r="BV162" s="140"/>
    </row>
    <row r="163" spans="63:74" x14ac:dyDescent="0.2">
      <c r="BK163" s="140"/>
      <c r="BL163" s="140"/>
      <c r="BM163" s="140"/>
      <c r="BN163" s="140"/>
      <c r="BO163" s="140"/>
      <c r="BP163" s="140"/>
      <c r="BQ163" s="140"/>
      <c r="BR163" s="140"/>
      <c r="BS163" s="140"/>
      <c r="BT163" s="140"/>
      <c r="BU163" s="140"/>
      <c r="BV163" s="140"/>
    </row>
    <row r="164" spans="63:74" x14ac:dyDescent="0.2">
      <c r="BK164" s="140"/>
      <c r="BL164" s="140"/>
      <c r="BM164" s="140"/>
      <c r="BN164" s="140"/>
      <c r="BO164" s="140"/>
      <c r="BP164" s="140"/>
      <c r="BQ164" s="140"/>
      <c r="BR164" s="140"/>
      <c r="BS164" s="140"/>
      <c r="BT164" s="140"/>
      <c r="BU164" s="140"/>
      <c r="BV164" s="140"/>
    </row>
    <row r="165" spans="63:74" x14ac:dyDescent="0.2">
      <c r="BK165" s="140"/>
      <c r="BL165" s="140"/>
      <c r="BM165" s="140"/>
      <c r="BN165" s="140"/>
      <c r="BO165" s="140"/>
      <c r="BP165" s="140"/>
      <c r="BQ165" s="140"/>
      <c r="BR165" s="140"/>
      <c r="BS165" s="140"/>
      <c r="BT165" s="140"/>
      <c r="BU165" s="140"/>
      <c r="BV165" s="140"/>
    </row>
    <row r="166" spans="63:74" x14ac:dyDescent="0.2">
      <c r="BK166" s="140"/>
      <c r="BL166" s="140"/>
      <c r="BM166" s="140"/>
      <c r="BN166" s="140"/>
      <c r="BO166" s="140"/>
      <c r="BP166" s="140"/>
      <c r="BQ166" s="140"/>
      <c r="BR166" s="140"/>
      <c r="BS166" s="140"/>
      <c r="BT166" s="140"/>
      <c r="BU166" s="140"/>
      <c r="BV166" s="140"/>
    </row>
    <row r="167" spans="63:74" x14ac:dyDescent="0.2">
      <c r="BK167" s="140"/>
      <c r="BL167" s="140"/>
      <c r="BM167" s="140"/>
      <c r="BN167" s="140"/>
      <c r="BO167" s="140"/>
      <c r="BP167" s="140"/>
      <c r="BQ167" s="140"/>
      <c r="BR167" s="140"/>
      <c r="BS167" s="140"/>
      <c r="BT167" s="140"/>
      <c r="BU167" s="140"/>
      <c r="BV167" s="140"/>
    </row>
    <row r="168" spans="63:74" x14ac:dyDescent="0.2">
      <c r="BK168" s="140"/>
      <c r="BL168" s="140"/>
      <c r="BM168" s="140"/>
      <c r="BN168" s="140"/>
      <c r="BO168" s="140"/>
      <c r="BP168" s="140"/>
      <c r="BQ168" s="140"/>
      <c r="BR168" s="140"/>
      <c r="BS168" s="140"/>
      <c r="BT168" s="140"/>
      <c r="BU168" s="140"/>
      <c r="BV168" s="140"/>
    </row>
    <row r="169" spans="63:74" x14ac:dyDescent="0.2">
      <c r="BK169" s="140"/>
      <c r="BL169" s="140"/>
      <c r="BM169" s="140"/>
      <c r="BN169" s="140"/>
      <c r="BO169" s="140"/>
      <c r="BP169" s="140"/>
      <c r="BQ169" s="140"/>
      <c r="BR169" s="140"/>
      <c r="BS169" s="140"/>
      <c r="BT169" s="140"/>
      <c r="BU169" s="140"/>
      <c r="BV169" s="140"/>
    </row>
    <row r="170" spans="63:74" x14ac:dyDescent="0.2">
      <c r="BK170" s="140"/>
      <c r="BL170" s="140"/>
      <c r="BM170" s="140"/>
      <c r="BN170" s="140"/>
      <c r="BO170" s="140"/>
      <c r="BP170" s="140"/>
      <c r="BQ170" s="140"/>
      <c r="BR170" s="140"/>
      <c r="BS170" s="140"/>
      <c r="BT170" s="140"/>
      <c r="BU170" s="140"/>
      <c r="BV170" s="140"/>
    </row>
    <row r="171" spans="63:74" x14ac:dyDescent="0.2">
      <c r="BK171" s="140"/>
      <c r="BL171" s="140"/>
      <c r="BM171" s="140"/>
      <c r="BN171" s="140"/>
      <c r="BO171" s="140"/>
      <c r="BP171" s="140"/>
      <c r="BQ171" s="140"/>
      <c r="BR171" s="140"/>
      <c r="BS171" s="140"/>
      <c r="BT171" s="140"/>
      <c r="BU171" s="140"/>
      <c r="BV171" s="140"/>
    </row>
    <row r="172" spans="63:74" x14ac:dyDescent="0.2">
      <c r="BK172" s="140"/>
      <c r="BL172" s="140"/>
      <c r="BM172" s="140"/>
      <c r="BN172" s="140"/>
      <c r="BO172" s="140"/>
      <c r="BP172" s="140"/>
      <c r="BQ172" s="140"/>
      <c r="BR172" s="140"/>
      <c r="BS172" s="140"/>
      <c r="BT172" s="140"/>
      <c r="BU172" s="140"/>
      <c r="BV172" s="140"/>
    </row>
    <row r="173" spans="63:74" x14ac:dyDescent="0.2">
      <c r="BK173" s="140"/>
      <c r="BL173" s="140"/>
      <c r="BM173" s="140"/>
      <c r="BN173" s="140"/>
      <c r="BO173" s="140"/>
      <c r="BP173" s="140"/>
      <c r="BQ173" s="140"/>
      <c r="BR173" s="140"/>
      <c r="BS173" s="140"/>
      <c r="BT173" s="140"/>
      <c r="BU173" s="140"/>
      <c r="BV173" s="140"/>
    </row>
    <row r="174" spans="63:74" x14ac:dyDescent="0.2">
      <c r="BK174" s="140"/>
      <c r="BL174" s="140"/>
      <c r="BM174" s="140"/>
      <c r="BN174" s="140"/>
      <c r="BO174" s="140"/>
      <c r="BP174" s="140"/>
      <c r="BQ174" s="140"/>
      <c r="BR174" s="140"/>
      <c r="BS174" s="140"/>
      <c r="BT174" s="140"/>
      <c r="BU174" s="140"/>
      <c r="BV174" s="140"/>
    </row>
    <row r="175" spans="63:74" x14ac:dyDescent="0.2">
      <c r="BK175" s="140"/>
      <c r="BL175" s="140"/>
      <c r="BM175" s="140"/>
      <c r="BN175" s="140"/>
      <c r="BO175" s="140"/>
      <c r="BP175" s="140"/>
      <c r="BQ175" s="140"/>
      <c r="BR175" s="140"/>
      <c r="BS175" s="140"/>
      <c r="BT175" s="140"/>
      <c r="BU175" s="140"/>
      <c r="BV175" s="140"/>
    </row>
    <row r="176" spans="63:74" x14ac:dyDescent="0.2">
      <c r="BK176" s="140"/>
      <c r="BL176" s="140"/>
      <c r="BM176" s="140"/>
      <c r="BN176" s="140"/>
      <c r="BO176" s="140"/>
      <c r="BP176" s="140"/>
      <c r="BQ176" s="140"/>
      <c r="BR176" s="140"/>
      <c r="BS176" s="140"/>
      <c r="BT176" s="140"/>
      <c r="BU176" s="140"/>
      <c r="BV176" s="140"/>
    </row>
    <row r="177" spans="63:74" x14ac:dyDescent="0.2">
      <c r="BK177" s="140"/>
      <c r="BL177" s="140"/>
      <c r="BM177" s="140"/>
      <c r="BN177" s="140"/>
      <c r="BO177" s="140"/>
      <c r="BP177" s="140"/>
      <c r="BQ177" s="140"/>
      <c r="BR177" s="140"/>
      <c r="BS177" s="140"/>
      <c r="BT177" s="140"/>
      <c r="BU177" s="140"/>
      <c r="BV177" s="140"/>
    </row>
    <row r="178" spans="63:74" x14ac:dyDescent="0.2">
      <c r="BK178" s="140"/>
      <c r="BL178" s="140"/>
      <c r="BM178" s="140"/>
      <c r="BN178" s="140"/>
      <c r="BO178" s="140"/>
      <c r="BP178" s="140"/>
      <c r="BQ178" s="140"/>
      <c r="BR178" s="140"/>
      <c r="BS178" s="140"/>
      <c r="BT178" s="140"/>
      <c r="BU178" s="140"/>
      <c r="BV178" s="140"/>
    </row>
    <row r="179" spans="63:74" x14ac:dyDescent="0.2">
      <c r="BK179" s="140"/>
      <c r="BL179" s="140"/>
      <c r="BM179" s="140"/>
      <c r="BN179" s="140"/>
      <c r="BO179" s="140"/>
      <c r="BP179" s="140"/>
      <c r="BQ179" s="140"/>
      <c r="BR179" s="140"/>
      <c r="BS179" s="140"/>
      <c r="BT179" s="140"/>
      <c r="BU179" s="140"/>
      <c r="BV179" s="140"/>
    </row>
    <row r="180" spans="63:74" x14ac:dyDescent="0.2">
      <c r="BK180" s="140"/>
      <c r="BL180" s="140"/>
      <c r="BM180" s="140"/>
      <c r="BN180" s="140"/>
      <c r="BO180" s="140"/>
      <c r="BP180" s="140"/>
      <c r="BQ180" s="140"/>
      <c r="BR180" s="140"/>
      <c r="BS180" s="140"/>
      <c r="BT180" s="140"/>
      <c r="BU180" s="140"/>
      <c r="BV180" s="140"/>
    </row>
    <row r="181" spans="63:74" x14ac:dyDescent="0.2">
      <c r="BK181" s="140"/>
      <c r="BL181" s="140"/>
      <c r="BM181" s="140"/>
      <c r="BN181" s="140"/>
      <c r="BO181" s="140"/>
      <c r="BP181" s="140"/>
      <c r="BQ181" s="140"/>
      <c r="BR181" s="140"/>
      <c r="BS181" s="140"/>
      <c r="BT181" s="140"/>
      <c r="BU181" s="140"/>
      <c r="BV181" s="140"/>
    </row>
    <row r="182" spans="63:74" x14ac:dyDescent="0.2">
      <c r="BK182" s="140"/>
      <c r="BL182" s="140"/>
      <c r="BM182" s="140"/>
      <c r="BN182" s="140"/>
      <c r="BO182" s="140"/>
      <c r="BP182" s="140"/>
      <c r="BQ182" s="140"/>
      <c r="BR182" s="140"/>
      <c r="BS182" s="140"/>
      <c r="BT182" s="140"/>
      <c r="BU182" s="140"/>
      <c r="BV182" s="140"/>
    </row>
    <row r="183" spans="63:74" x14ac:dyDescent="0.2">
      <c r="BK183" s="140"/>
      <c r="BL183" s="140"/>
      <c r="BM183" s="140"/>
      <c r="BN183" s="140"/>
      <c r="BO183" s="140"/>
      <c r="BP183" s="140"/>
      <c r="BQ183" s="140"/>
      <c r="BR183" s="140"/>
      <c r="BS183" s="140"/>
      <c r="BT183" s="140"/>
      <c r="BU183" s="140"/>
      <c r="BV183" s="140"/>
    </row>
    <row r="184" spans="63:74" x14ac:dyDescent="0.2">
      <c r="BK184" s="140"/>
      <c r="BL184" s="140"/>
      <c r="BM184" s="140"/>
      <c r="BN184" s="140"/>
      <c r="BO184" s="140"/>
      <c r="BP184" s="140"/>
      <c r="BQ184" s="140"/>
      <c r="BR184" s="140"/>
      <c r="BS184" s="140"/>
      <c r="BT184" s="140"/>
      <c r="BU184" s="140"/>
      <c r="BV184" s="140"/>
    </row>
    <row r="185" spans="63:74" x14ac:dyDescent="0.2">
      <c r="BK185" s="140"/>
      <c r="BL185" s="140"/>
      <c r="BM185" s="140"/>
      <c r="BN185" s="140"/>
      <c r="BO185" s="140"/>
      <c r="BP185" s="140"/>
      <c r="BQ185" s="140"/>
      <c r="BR185" s="140"/>
      <c r="BS185" s="140"/>
      <c r="BT185" s="140"/>
      <c r="BU185" s="140"/>
      <c r="BV185" s="140"/>
    </row>
    <row r="186" spans="63:74" x14ac:dyDescent="0.2">
      <c r="BK186" s="140"/>
      <c r="BL186" s="140"/>
      <c r="BM186" s="140"/>
      <c r="BN186" s="140"/>
      <c r="BO186" s="140"/>
      <c r="BP186" s="140"/>
      <c r="BQ186" s="140"/>
      <c r="BR186" s="140"/>
      <c r="BS186" s="140"/>
      <c r="BT186" s="140"/>
      <c r="BU186" s="140"/>
      <c r="BV186" s="140"/>
    </row>
    <row r="187" spans="63:74" x14ac:dyDescent="0.2">
      <c r="BK187" s="140"/>
      <c r="BL187" s="140"/>
      <c r="BM187" s="140"/>
      <c r="BN187" s="140"/>
      <c r="BO187" s="140"/>
      <c r="BP187" s="140"/>
      <c r="BQ187" s="140"/>
      <c r="BR187" s="140"/>
      <c r="BS187" s="140"/>
      <c r="BT187" s="140"/>
      <c r="BU187" s="140"/>
      <c r="BV187" s="140"/>
    </row>
    <row r="188" spans="63:74" x14ac:dyDescent="0.2">
      <c r="BK188" s="140"/>
      <c r="BL188" s="140"/>
      <c r="BM188" s="140"/>
      <c r="BN188" s="140"/>
      <c r="BO188" s="140"/>
      <c r="BP188" s="140"/>
      <c r="BQ188" s="140"/>
      <c r="BR188" s="140"/>
      <c r="BS188" s="140"/>
      <c r="BT188" s="140"/>
      <c r="BU188" s="140"/>
      <c r="BV188" s="140"/>
    </row>
  </sheetData>
  <mergeCells count="18">
    <mergeCell ref="B97:Q97"/>
    <mergeCell ref="B98:Q98"/>
    <mergeCell ref="B99:Q99"/>
    <mergeCell ref="B100:Q100"/>
    <mergeCell ref="B102:Q102"/>
    <mergeCell ref="B101:R101"/>
    <mergeCell ref="AY3:BJ3"/>
    <mergeCell ref="BK3:BV3"/>
    <mergeCell ref="B93:Q93"/>
    <mergeCell ref="B94:Q94"/>
    <mergeCell ref="B95:Q95"/>
    <mergeCell ref="B92:Q92"/>
    <mergeCell ref="AM3:AX3"/>
    <mergeCell ref="A1:A2"/>
    <mergeCell ref="B1:AL1"/>
    <mergeCell ref="C3:N3"/>
    <mergeCell ref="O3:Z3"/>
    <mergeCell ref="AA3:AL3"/>
  </mergeCells>
  <conditionalFormatting sqref="C92:P92">
    <cfRule type="cellIs" dxfId="0" priority="1" stopIfTrue="1" operator="notEqual">
      <formula>0</formula>
    </cfRule>
  </conditionalFormatting>
  <hyperlinks>
    <hyperlink ref="A1:A2" location="Contents!A1" display="Table of Contents" xr:uid="{82D4B807-DECA-4BB5-ADE4-469E7B1E263B}"/>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26C6-2B00-469B-BAC1-E1B1527366B9}">
  <sheetPr transitionEvaluation="1" transitionEntry="1">
    <pageSetUpPr fitToPage="1"/>
  </sheetPr>
  <dimension ref="A1:BV128"/>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F33" sqref="BF33"/>
    </sheetView>
  </sheetViews>
  <sheetFormatPr defaultColWidth="9.5546875" defaultRowHeight="9.6" x14ac:dyDescent="0.15"/>
  <cols>
    <col min="1" max="1" width="10.5546875" style="2" customWidth="1"/>
    <col min="2" max="2" width="58" style="2" customWidth="1"/>
    <col min="3" max="50" width="6.5546875" style="2" customWidth="1"/>
    <col min="51" max="55" width="6.5546875" style="150" customWidth="1"/>
    <col min="56" max="58" width="6.5546875" style="728" customWidth="1"/>
    <col min="59" max="59" width="6.5546875" style="737" customWidth="1"/>
    <col min="60" max="62" width="6.5546875" style="150" customWidth="1"/>
    <col min="63" max="64" width="6.5546875" style="2" customWidth="1"/>
    <col min="65" max="65" width="6.5546875" style="2" bestFit="1" customWidth="1"/>
    <col min="66" max="74" width="6.5546875" style="2" customWidth="1"/>
    <col min="75" max="16384" width="9.5546875" style="2"/>
  </cols>
  <sheetData>
    <row r="1" spans="1:74" ht="15.75" customHeight="1" x14ac:dyDescent="0.25">
      <c r="A1" s="1008" t="s">
        <v>479</v>
      </c>
      <c r="B1" s="1064" t="s">
        <v>1341</v>
      </c>
      <c r="C1" s="1007"/>
      <c r="D1" s="1007"/>
      <c r="E1" s="1007"/>
      <c r="F1" s="1007"/>
      <c r="G1" s="1007"/>
      <c r="H1" s="1007"/>
      <c r="I1" s="1007"/>
      <c r="J1" s="1007"/>
      <c r="K1" s="1007"/>
      <c r="L1" s="1007"/>
      <c r="M1" s="1007"/>
      <c r="N1" s="1007"/>
      <c r="O1" s="1007"/>
      <c r="P1" s="1007"/>
      <c r="Q1" s="1007"/>
      <c r="R1" s="1007"/>
      <c r="S1" s="1007"/>
      <c r="T1" s="1007"/>
      <c r="U1" s="1007"/>
      <c r="V1" s="1007"/>
      <c r="W1" s="1007"/>
      <c r="X1" s="1007"/>
      <c r="Y1" s="1007"/>
      <c r="Z1" s="1007"/>
      <c r="AA1" s="1007"/>
      <c r="AB1" s="1007"/>
      <c r="AC1" s="1007"/>
      <c r="AD1" s="1007"/>
      <c r="AE1" s="1007"/>
      <c r="AF1" s="1007"/>
      <c r="AG1" s="1007"/>
      <c r="AH1" s="1007"/>
      <c r="AI1" s="1007"/>
      <c r="AJ1" s="1007"/>
      <c r="AK1" s="1007"/>
      <c r="AL1" s="1007"/>
    </row>
    <row r="2" spans="1:74" s="4" customFormat="1" ht="13.2" x14ac:dyDescent="0.25">
      <c r="A2" s="1009"/>
      <c r="B2" s="243" t="str">
        <f>"U.S. Energy Information Administration  |  Short-Term Energy Outlook  - "&amp;Dates!D1</f>
        <v>U.S. Energy Information Administration  |  Short-Term Energy Outlook  - October 2024</v>
      </c>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Y2" s="235"/>
      <c r="AZ2" s="235"/>
      <c r="BA2" s="235"/>
      <c r="BB2" s="235"/>
      <c r="BC2" s="235"/>
      <c r="BD2" s="729"/>
      <c r="BE2" s="729"/>
      <c r="BF2" s="729"/>
      <c r="BG2" s="962"/>
      <c r="BH2" s="235"/>
      <c r="BI2" s="235"/>
      <c r="BJ2" s="235"/>
    </row>
    <row r="3" spans="1:74" s="7" customFormat="1"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s="7" customFormat="1" ht="10.199999999999999"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687"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s="304" customFormat="1" ht="11.1" customHeight="1" x14ac:dyDescent="0.2">
      <c r="A5" s="648" t="s">
        <v>1344</v>
      </c>
      <c r="B5" s="676" t="s">
        <v>1345</v>
      </c>
      <c r="C5" s="637">
        <v>8.0559999999999992</v>
      </c>
      <c r="D5" s="637">
        <v>8.0440000000000005</v>
      </c>
      <c r="E5" s="637">
        <v>8.109</v>
      </c>
      <c r="F5" s="637">
        <v>7.492</v>
      </c>
      <c r="G5" s="637">
        <v>6.04</v>
      </c>
      <c r="H5" s="637">
        <v>6.532</v>
      </c>
      <c r="I5" s="637">
        <v>6.8559999999999999</v>
      </c>
      <c r="J5" s="637">
        <v>6.9480000000000004</v>
      </c>
      <c r="K5" s="637">
        <v>6.9710000000000001</v>
      </c>
      <c r="L5" s="637">
        <v>6.99</v>
      </c>
      <c r="M5" s="637">
        <v>7.0279999999999996</v>
      </c>
      <c r="N5" s="637">
        <v>6.9059999999999997</v>
      </c>
      <c r="O5" s="637">
        <v>6.8949999999999996</v>
      </c>
      <c r="P5" s="637">
        <v>5.9169999999999998</v>
      </c>
      <c r="Q5" s="637">
        <v>7.0570000000000004</v>
      </c>
      <c r="R5" s="637">
        <v>7.1260000000000003</v>
      </c>
      <c r="S5" s="637">
        <v>7.1989999999999998</v>
      </c>
      <c r="T5" s="637">
        <v>7.202</v>
      </c>
      <c r="U5" s="637">
        <v>7.2249999999999996</v>
      </c>
      <c r="V5" s="637">
        <v>7.3620000000000001</v>
      </c>
      <c r="W5" s="637">
        <v>7.4740000000000002</v>
      </c>
      <c r="X5" s="637">
        <v>7.5149999999999997</v>
      </c>
      <c r="Y5" s="637">
        <v>7.5990000000000002</v>
      </c>
      <c r="Z5" s="637">
        <v>7.5629999999999997</v>
      </c>
      <c r="AA5" s="637">
        <v>7.3520000000000003</v>
      </c>
      <c r="AB5" s="637">
        <v>7.4119999999999999</v>
      </c>
      <c r="AC5" s="637">
        <v>7.6870000000000003</v>
      </c>
      <c r="AD5" s="637">
        <v>7.5730000000000004</v>
      </c>
      <c r="AE5" s="637">
        <v>7.6980000000000004</v>
      </c>
      <c r="AF5" s="637">
        <v>7.7510000000000003</v>
      </c>
      <c r="AG5" s="637">
        <v>7.7619999999999996</v>
      </c>
      <c r="AH5" s="637">
        <v>7.8639999999999999</v>
      </c>
      <c r="AI5" s="637">
        <v>8.0670000000000002</v>
      </c>
      <c r="AJ5" s="637">
        <v>8.1080000000000005</v>
      </c>
      <c r="AK5" s="637">
        <v>8.1069999999999993</v>
      </c>
      <c r="AL5" s="637">
        <v>7.8540000000000001</v>
      </c>
      <c r="AM5" s="637">
        <v>8.0960000000000001</v>
      </c>
      <c r="AN5" s="637">
        <v>8.1590000000000007</v>
      </c>
      <c r="AO5" s="637">
        <v>8.3550000000000004</v>
      </c>
      <c r="AP5" s="637">
        <v>8.3369999999999997</v>
      </c>
      <c r="AQ5" s="637">
        <v>8.3650000000000002</v>
      </c>
      <c r="AR5" s="637">
        <v>8.3559999999999999</v>
      </c>
      <c r="AS5" s="637">
        <v>8.4260000000000002</v>
      </c>
      <c r="AT5" s="637">
        <v>8.5030000000000001</v>
      </c>
      <c r="AU5" s="637">
        <v>8.5760000000000005</v>
      </c>
      <c r="AV5" s="637">
        <v>8.5790000000000006</v>
      </c>
      <c r="AW5" s="637">
        <v>8.7609999999999992</v>
      </c>
      <c r="AX5" s="637">
        <v>8.7530000000000001</v>
      </c>
      <c r="AY5" s="637">
        <v>8.1940000000000008</v>
      </c>
      <c r="AZ5" s="637">
        <v>8.625</v>
      </c>
      <c r="BA5" s="637">
        <v>8.6709999999999994</v>
      </c>
      <c r="BB5" s="637">
        <v>8.7059999999999995</v>
      </c>
      <c r="BC5" s="637">
        <v>8.7119999999999997</v>
      </c>
      <c r="BD5" s="637">
        <v>8.6669999999999998</v>
      </c>
      <c r="BE5" s="637">
        <v>8.6349999999999998</v>
      </c>
      <c r="BF5" s="637">
        <v>8.6359999999999992</v>
      </c>
      <c r="BG5" s="637">
        <v>8.67</v>
      </c>
      <c r="BH5" s="395" t="s">
        <v>1381</v>
      </c>
      <c r="BI5" s="395" t="s">
        <v>1381</v>
      </c>
      <c r="BJ5" s="395" t="s">
        <v>1381</v>
      </c>
      <c r="BK5" s="395" t="s">
        <v>1381</v>
      </c>
      <c r="BL5" s="395" t="s">
        <v>1381</v>
      </c>
      <c r="BM5" s="395" t="s">
        <v>1381</v>
      </c>
      <c r="BN5" s="395" t="s">
        <v>1381</v>
      </c>
      <c r="BO5" s="395" t="s">
        <v>1381</v>
      </c>
      <c r="BP5" s="395" t="s">
        <v>1381</v>
      </c>
      <c r="BQ5" s="395" t="s">
        <v>1381</v>
      </c>
      <c r="BR5" s="395" t="s">
        <v>1381</v>
      </c>
      <c r="BS5" s="395" t="s">
        <v>1381</v>
      </c>
      <c r="BT5" s="395" t="s">
        <v>1381</v>
      </c>
      <c r="BU5" s="395" t="s">
        <v>1381</v>
      </c>
      <c r="BV5" s="395" t="s">
        <v>1381</v>
      </c>
    </row>
    <row r="6" spans="1:74" ht="11.1" customHeight="1" x14ac:dyDescent="0.2">
      <c r="A6" s="290" t="s">
        <v>1346</v>
      </c>
      <c r="B6" s="606" t="s">
        <v>1347</v>
      </c>
      <c r="C6" s="638">
        <v>0.113</v>
      </c>
      <c r="D6" s="638">
        <v>0.11899999999999999</v>
      </c>
      <c r="E6" s="638">
        <v>0.121</v>
      </c>
      <c r="F6" s="638">
        <v>0.106</v>
      </c>
      <c r="G6" s="638">
        <v>8.7999999999999995E-2</v>
      </c>
      <c r="H6" s="638">
        <v>8.7999999999999995E-2</v>
      </c>
      <c r="I6" s="638">
        <v>8.8999999999999996E-2</v>
      </c>
      <c r="J6" s="638">
        <v>9.4E-2</v>
      </c>
      <c r="K6" s="638">
        <v>8.8999999999999996E-2</v>
      </c>
      <c r="L6" s="638">
        <v>9.2999999999999999E-2</v>
      </c>
      <c r="M6" s="638">
        <v>9.7000000000000003E-2</v>
      </c>
      <c r="N6" s="638">
        <v>9.0999999999999998E-2</v>
      </c>
      <c r="O6" s="638">
        <v>8.8999999999999996E-2</v>
      </c>
      <c r="P6" s="638">
        <v>7.4999999999999997E-2</v>
      </c>
      <c r="Q6" s="638">
        <v>9.9000000000000005E-2</v>
      </c>
      <c r="R6" s="638">
        <v>9.6000000000000002E-2</v>
      </c>
      <c r="S6" s="638">
        <v>0.106</v>
      </c>
      <c r="T6" s="638">
        <v>0.11</v>
      </c>
      <c r="U6" s="638">
        <v>0.11</v>
      </c>
      <c r="V6" s="638">
        <v>0.115</v>
      </c>
      <c r="W6" s="638">
        <v>0.11899999999999999</v>
      </c>
      <c r="X6" s="638">
        <v>0.113</v>
      </c>
      <c r="Y6" s="638">
        <v>0.11799999999999999</v>
      </c>
      <c r="Z6" s="638">
        <v>0.123</v>
      </c>
      <c r="AA6" s="638">
        <v>0.107</v>
      </c>
      <c r="AB6" s="638">
        <v>0.121</v>
      </c>
      <c r="AC6" s="638">
        <v>0.11899999999999999</v>
      </c>
      <c r="AD6" s="638">
        <v>0.11700000000000001</v>
      </c>
      <c r="AE6" s="638">
        <v>0.11899999999999999</v>
      </c>
      <c r="AF6" s="638">
        <v>0.121</v>
      </c>
      <c r="AG6" s="638">
        <v>0.123</v>
      </c>
      <c r="AH6" s="638">
        <v>0.11899999999999999</v>
      </c>
      <c r="AI6" s="638">
        <v>0.115</v>
      </c>
      <c r="AJ6" s="638">
        <v>0.112</v>
      </c>
      <c r="AK6" s="638">
        <v>0.113</v>
      </c>
      <c r="AL6" s="638">
        <v>0.11899999999999999</v>
      </c>
      <c r="AM6" s="638">
        <v>0.128</v>
      </c>
      <c r="AN6" s="638">
        <v>0.129</v>
      </c>
      <c r="AO6" s="638">
        <v>0.125</v>
      </c>
      <c r="AP6" s="638">
        <v>0.126</v>
      </c>
      <c r="AQ6" s="638">
        <v>0.124</v>
      </c>
      <c r="AR6" s="638">
        <v>0.11799999999999999</v>
      </c>
      <c r="AS6" s="638">
        <v>0.123</v>
      </c>
      <c r="AT6" s="638">
        <v>0.125</v>
      </c>
      <c r="AU6" s="638">
        <v>0.129</v>
      </c>
      <c r="AV6" s="638">
        <v>0.13100000000000001</v>
      </c>
      <c r="AW6" s="638">
        <v>0.127</v>
      </c>
      <c r="AX6" s="638">
        <v>0.11600000000000001</v>
      </c>
      <c r="AY6" s="638">
        <v>0.107</v>
      </c>
      <c r="AZ6" s="638">
        <v>0.11600000000000001</v>
      </c>
      <c r="BA6" s="638">
        <v>0.122</v>
      </c>
      <c r="BB6" s="638">
        <v>0.128</v>
      </c>
      <c r="BC6" s="638">
        <v>0.125</v>
      </c>
      <c r="BD6" s="638">
        <v>0.125</v>
      </c>
      <c r="BE6" s="638">
        <v>0.125</v>
      </c>
      <c r="BF6" s="638">
        <v>0.126</v>
      </c>
      <c r="BG6" s="638">
        <v>0.126</v>
      </c>
      <c r="BH6" s="395" t="s">
        <v>1381</v>
      </c>
      <c r="BI6" s="395" t="s">
        <v>1381</v>
      </c>
      <c r="BJ6" s="395" t="s">
        <v>1381</v>
      </c>
      <c r="BK6" s="395" t="s">
        <v>1381</v>
      </c>
      <c r="BL6" s="395" t="s">
        <v>1381</v>
      </c>
      <c r="BM6" s="395" t="s">
        <v>1381</v>
      </c>
      <c r="BN6" s="395" t="s">
        <v>1381</v>
      </c>
      <c r="BO6" s="395" t="s">
        <v>1381</v>
      </c>
      <c r="BP6" s="395" t="s">
        <v>1381</v>
      </c>
      <c r="BQ6" s="395" t="s">
        <v>1381</v>
      </c>
      <c r="BR6" s="395" t="s">
        <v>1381</v>
      </c>
      <c r="BS6" s="395" t="s">
        <v>1381</v>
      </c>
      <c r="BT6" s="395" t="s">
        <v>1381</v>
      </c>
      <c r="BU6" s="395" t="s">
        <v>1381</v>
      </c>
      <c r="BV6" s="395" t="s">
        <v>1381</v>
      </c>
    </row>
    <row r="7" spans="1:74" ht="11.1" customHeight="1" x14ac:dyDescent="0.2">
      <c r="A7" s="290" t="s">
        <v>1348</v>
      </c>
      <c r="B7" s="606" t="s">
        <v>1349</v>
      </c>
      <c r="C7" s="638">
        <v>1.3759999999999999</v>
      </c>
      <c r="D7" s="638">
        <v>1.401</v>
      </c>
      <c r="E7" s="638">
        <v>1.381</v>
      </c>
      <c r="F7" s="638">
        <v>1.18</v>
      </c>
      <c r="G7" s="638">
        <v>0.83</v>
      </c>
      <c r="H7" s="638">
        <v>0.85699999999999998</v>
      </c>
      <c r="I7" s="638">
        <v>1.002</v>
      </c>
      <c r="J7" s="638">
        <v>1.125</v>
      </c>
      <c r="K7" s="638">
        <v>1.1779999999999999</v>
      </c>
      <c r="L7" s="638">
        <v>1.1859999999999999</v>
      </c>
      <c r="M7" s="638">
        <v>1.181</v>
      </c>
      <c r="N7" s="638">
        <v>1.1459999999999999</v>
      </c>
      <c r="O7" s="638">
        <v>1.1040000000000001</v>
      </c>
      <c r="P7" s="638">
        <v>1.0429999999999999</v>
      </c>
      <c r="Q7" s="638">
        <v>1.0660000000000001</v>
      </c>
      <c r="R7" s="638">
        <v>1.08</v>
      </c>
      <c r="S7" s="638">
        <v>1.0880000000000001</v>
      </c>
      <c r="T7" s="638">
        <v>1.0940000000000001</v>
      </c>
      <c r="U7" s="638">
        <v>1.0389999999999999</v>
      </c>
      <c r="V7" s="638">
        <v>1.0680000000000001</v>
      </c>
      <c r="W7" s="638">
        <v>1.0720000000000001</v>
      </c>
      <c r="X7" s="638">
        <v>1.069</v>
      </c>
      <c r="Y7" s="638">
        <v>1.121</v>
      </c>
      <c r="Z7" s="638">
        <v>1.105</v>
      </c>
      <c r="AA7" s="638">
        <v>1.052</v>
      </c>
      <c r="AB7" s="638">
        <v>1.0549999999999999</v>
      </c>
      <c r="AC7" s="638">
        <v>1.0880000000000001</v>
      </c>
      <c r="AD7" s="638">
        <v>0.875</v>
      </c>
      <c r="AE7" s="638">
        <v>1.0209999999999999</v>
      </c>
      <c r="AF7" s="638">
        <v>1.0580000000000001</v>
      </c>
      <c r="AG7" s="638">
        <v>1.032</v>
      </c>
      <c r="AH7" s="638">
        <v>1.0329999999999999</v>
      </c>
      <c r="AI7" s="638">
        <v>1.083</v>
      </c>
      <c r="AJ7" s="638">
        <v>1.079</v>
      </c>
      <c r="AK7" s="638">
        <v>1.0609999999999999</v>
      </c>
      <c r="AL7" s="638">
        <v>0.92600000000000005</v>
      </c>
      <c r="AM7" s="638">
        <v>1.026</v>
      </c>
      <c r="AN7" s="638">
        <v>1.1200000000000001</v>
      </c>
      <c r="AO7" s="638">
        <v>1.0860000000000001</v>
      </c>
      <c r="AP7" s="638">
        <v>1.0960000000000001</v>
      </c>
      <c r="AQ7" s="638">
        <v>1.1000000000000001</v>
      </c>
      <c r="AR7" s="638">
        <v>1.133</v>
      </c>
      <c r="AS7" s="638">
        <v>1.145</v>
      </c>
      <c r="AT7" s="638">
        <v>1.18</v>
      </c>
      <c r="AU7" s="638">
        <v>1.26</v>
      </c>
      <c r="AV7" s="638">
        <v>1.2270000000000001</v>
      </c>
      <c r="AW7" s="638">
        <v>1.2529999999999999</v>
      </c>
      <c r="AX7" s="638">
        <v>1.2470000000000001</v>
      </c>
      <c r="AY7" s="638">
        <v>1.079</v>
      </c>
      <c r="AZ7" s="638">
        <v>1.226</v>
      </c>
      <c r="BA7" s="638">
        <v>1.202</v>
      </c>
      <c r="BB7" s="638">
        <v>1.2130000000000001</v>
      </c>
      <c r="BC7" s="638">
        <v>1.169</v>
      </c>
      <c r="BD7" s="638">
        <v>1.1559999999999999</v>
      </c>
      <c r="BE7" s="638">
        <v>1.1539999999999999</v>
      </c>
      <c r="BF7" s="638">
        <v>1.153</v>
      </c>
      <c r="BG7" s="638">
        <v>1.151</v>
      </c>
      <c r="BH7" s="395" t="s">
        <v>1381</v>
      </c>
      <c r="BI7" s="395" t="s">
        <v>1381</v>
      </c>
      <c r="BJ7" s="395" t="s">
        <v>1381</v>
      </c>
      <c r="BK7" s="395" t="s">
        <v>1381</v>
      </c>
      <c r="BL7" s="395" t="s">
        <v>1381</v>
      </c>
      <c r="BM7" s="395" t="s">
        <v>1381</v>
      </c>
      <c r="BN7" s="395" t="s">
        <v>1381</v>
      </c>
      <c r="BO7" s="395" t="s">
        <v>1381</v>
      </c>
      <c r="BP7" s="395" t="s">
        <v>1381</v>
      </c>
      <c r="BQ7" s="395" t="s">
        <v>1381</v>
      </c>
      <c r="BR7" s="395" t="s">
        <v>1381</v>
      </c>
      <c r="BS7" s="395" t="s">
        <v>1381</v>
      </c>
      <c r="BT7" s="395" t="s">
        <v>1381</v>
      </c>
      <c r="BU7" s="395" t="s">
        <v>1381</v>
      </c>
      <c r="BV7" s="395" t="s">
        <v>1381</v>
      </c>
    </row>
    <row r="8" spans="1:74" ht="11.1" customHeight="1" x14ac:dyDescent="0.2">
      <c r="A8" s="290" t="s">
        <v>1350</v>
      </c>
      <c r="B8" s="606" t="s">
        <v>1351</v>
      </c>
      <c r="C8" s="638">
        <v>1.264</v>
      </c>
      <c r="D8" s="638">
        <v>1.2549999999999999</v>
      </c>
      <c r="E8" s="638">
        <v>1.2529999999999999</v>
      </c>
      <c r="F8" s="638">
        <v>1.163</v>
      </c>
      <c r="G8" s="638">
        <v>0.82699999999999996</v>
      </c>
      <c r="H8" s="638">
        <v>0.89800000000000002</v>
      </c>
      <c r="I8" s="638">
        <v>0.99099999999999999</v>
      </c>
      <c r="J8" s="638">
        <v>1.014</v>
      </c>
      <c r="K8" s="638">
        <v>1.0049999999999999</v>
      </c>
      <c r="L8" s="638">
        <v>1.012</v>
      </c>
      <c r="M8" s="638">
        <v>1.006</v>
      </c>
      <c r="N8" s="638">
        <v>0.97599999999999998</v>
      </c>
      <c r="O8" s="638">
        <v>0.95499999999999996</v>
      </c>
      <c r="P8" s="638">
        <v>0.80800000000000005</v>
      </c>
      <c r="Q8" s="638">
        <v>0.996</v>
      </c>
      <c r="R8" s="638">
        <v>1.0009999999999999</v>
      </c>
      <c r="S8" s="638">
        <v>0.97399999999999998</v>
      </c>
      <c r="T8" s="638">
        <v>0.96399999999999997</v>
      </c>
      <c r="U8" s="638">
        <v>0.98299999999999998</v>
      </c>
      <c r="V8" s="638">
        <v>0.98399999999999999</v>
      </c>
      <c r="W8" s="638">
        <v>0.98899999999999999</v>
      </c>
      <c r="X8" s="638">
        <v>0.95699999999999996</v>
      </c>
      <c r="Y8" s="638">
        <v>0.96</v>
      </c>
      <c r="Z8" s="638">
        <v>0.95699999999999996</v>
      </c>
      <c r="AA8" s="638">
        <v>0.94099999999999995</v>
      </c>
      <c r="AB8" s="638">
        <v>0.93799999999999994</v>
      </c>
      <c r="AC8" s="638">
        <v>0.94299999999999995</v>
      </c>
      <c r="AD8" s="638">
        <v>0.96699999999999997</v>
      </c>
      <c r="AE8" s="638">
        <v>0.95399999999999996</v>
      </c>
      <c r="AF8" s="638">
        <v>0.98499999999999999</v>
      </c>
      <c r="AG8" s="638">
        <v>0.97299999999999998</v>
      </c>
      <c r="AH8" s="638">
        <v>0.98699999999999999</v>
      </c>
      <c r="AI8" s="638">
        <v>1.0089999999999999</v>
      </c>
      <c r="AJ8" s="638">
        <v>1.008</v>
      </c>
      <c r="AK8" s="638">
        <v>0.97899999999999998</v>
      </c>
      <c r="AL8" s="638">
        <v>0.95199999999999996</v>
      </c>
      <c r="AM8" s="638">
        <v>0.97699999999999998</v>
      </c>
      <c r="AN8" s="638">
        <v>0.99299999999999999</v>
      </c>
      <c r="AO8" s="638">
        <v>1.026</v>
      </c>
      <c r="AP8" s="638">
        <v>1.002</v>
      </c>
      <c r="AQ8" s="638">
        <v>1.0269999999999999</v>
      </c>
      <c r="AR8" s="638">
        <v>1.0369999999999999</v>
      </c>
      <c r="AS8" s="638">
        <v>1.04</v>
      </c>
      <c r="AT8" s="638">
        <v>1.0149999999999999</v>
      </c>
      <c r="AU8" s="638">
        <v>1.0109999999999999</v>
      </c>
      <c r="AV8" s="638">
        <v>0.97799999999999998</v>
      </c>
      <c r="AW8" s="638">
        <v>0.97199999999999998</v>
      </c>
      <c r="AX8" s="638">
        <v>0.93899999999999995</v>
      </c>
      <c r="AY8" s="638">
        <v>0.90300000000000002</v>
      </c>
      <c r="AZ8" s="638">
        <v>0.94699999999999995</v>
      </c>
      <c r="BA8" s="638">
        <v>0.96699999999999997</v>
      </c>
      <c r="BB8" s="638">
        <v>1.004</v>
      </c>
      <c r="BC8" s="638">
        <v>1.0189999999999999</v>
      </c>
      <c r="BD8" s="638">
        <v>1.016</v>
      </c>
      <c r="BE8" s="638">
        <v>1.014</v>
      </c>
      <c r="BF8" s="638">
        <v>1.0109999999999999</v>
      </c>
      <c r="BG8" s="638">
        <v>1.008</v>
      </c>
      <c r="BH8" s="395" t="s">
        <v>1381</v>
      </c>
      <c r="BI8" s="395" t="s">
        <v>1381</v>
      </c>
      <c r="BJ8" s="395" t="s">
        <v>1381</v>
      </c>
      <c r="BK8" s="395" t="s">
        <v>1381</v>
      </c>
      <c r="BL8" s="395" t="s">
        <v>1381</v>
      </c>
      <c r="BM8" s="395" t="s">
        <v>1381</v>
      </c>
      <c r="BN8" s="395" t="s">
        <v>1381</v>
      </c>
      <c r="BO8" s="395" t="s">
        <v>1381</v>
      </c>
      <c r="BP8" s="395" t="s">
        <v>1381</v>
      </c>
      <c r="BQ8" s="395" t="s">
        <v>1381</v>
      </c>
      <c r="BR8" s="395" t="s">
        <v>1381</v>
      </c>
      <c r="BS8" s="395" t="s">
        <v>1381</v>
      </c>
      <c r="BT8" s="395" t="s">
        <v>1381</v>
      </c>
      <c r="BU8" s="395" t="s">
        <v>1381</v>
      </c>
      <c r="BV8" s="395" t="s">
        <v>1381</v>
      </c>
    </row>
    <row r="9" spans="1:74" s="304" customFormat="1" ht="11.1" customHeight="1" x14ac:dyDescent="0.2">
      <c r="A9" s="290" t="s">
        <v>1352</v>
      </c>
      <c r="B9" s="606" t="s">
        <v>1353</v>
      </c>
      <c r="C9" s="638">
        <v>0.23499999999999999</v>
      </c>
      <c r="D9" s="638">
        <v>0.22900000000000001</v>
      </c>
      <c r="E9" s="638">
        <v>0.22500000000000001</v>
      </c>
      <c r="F9" s="638">
        <v>0.20100000000000001</v>
      </c>
      <c r="G9" s="638">
        <v>0.14799999999999999</v>
      </c>
      <c r="H9" s="638">
        <v>0.18</v>
      </c>
      <c r="I9" s="638">
        <v>0.192</v>
      </c>
      <c r="J9" s="638">
        <v>0.18099999999999999</v>
      </c>
      <c r="K9" s="638">
        <v>0.16700000000000001</v>
      </c>
      <c r="L9" s="638">
        <v>0.16</v>
      </c>
      <c r="M9" s="638">
        <v>0.189</v>
      </c>
      <c r="N9" s="638">
        <v>0.17399999999999999</v>
      </c>
      <c r="O9" s="638">
        <v>0.16800000000000001</v>
      </c>
      <c r="P9" s="638">
        <v>0.11799999999999999</v>
      </c>
      <c r="Q9" s="638">
        <v>0.16200000000000001</v>
      </c>
      <c r="R9" s="638">
        <v>0.16400000000000001</v>
      </c>
      <c r="S9" s="638">
        <v>0.16400000000000001</v>
      </c>
      <c r="T9" s="638">
        <v>0.157</v>
      </c>
      <c r="U9" s="638">
        <v>0.151</v>
      </c>
      <c r="V9" s="638">
        <v>0.14699999999999999</v>
      </c>
      <c r="W9" s="638">
        <v>0.151</v>
      </c>
      <c r="X9" s="638">
        <v>0.153</v>
      </c>
      <c r="Y9" s="638">
        <v>0.14699999999999999</v>
      </c>
      <c r="Z9" s="638">
        <v>0.14599999999999999</v>
      </c>
      <c r="AA9" s="638">
        <v>0.14299999999999999</v>
      </c>
      <c r="AB9" s="638">
        <v>0.13800000000000001</v>
      </c>
      <c r="AC9" s="638">
        <v>0.151</v>
      </c>
      <c r="AD9" s="638">
        <v>0.151</v>
      </c>
      <c r="AE9" s="638">
        <v>0.15</v>
      </c>
      <c r="AF9" s="638">
        <v>0.14699999999999999</v>
      </c>
      <c r="AG9" s="638">
        <v>0.14199999999999999</v>
      </c>
      <c r="AH9" s="638">
        <v>0.14399999999999999</v>
      </c>
      <c r="AI9" s="638">
        <v>0.13700000000000001</v>
      </c>
      <c r="AJ9" s="638">
        <v>0.14899999999999999</v>
      </c>
      <c r="AK9" s="638">
        <v>0.155</v>
      </c>
      <c r="AL9" s="638">
        <v>0.14699999999999999</v>
      </c>
      <c r="AM9" s="638">
        <v>0.153</v>
      </c>
      <c r="AN9" s="638">
        <v>0.152</v>
      </c>
      <c r="AO9" s="638">
        <v>0.151</v>
      </c>
      <c r="AP9" s="638">
        <v>0.14499999999999999</v>
      </c>
      <c r="AQ9" s="638">
        <v>0.14599999999999999</v>
      </c>
      <c r="AR9" s="638">
        <v>0.14099999999999999</v>
      </c>
      <c r="AS9" s="638">
        <v>0.14099999999999999</v>
      </c>
      <c r="AT9" s="638">
        <v>0.13500000000000001</v>
      </c>
      <c r="AU9" s="638">
        <v>0.13500000000000001</v>
      </c>
      <c r="AV9" s="638">
        <v>0.13600000000000001</v>
      </c>
      <c r="AW9" s="638">
        <v>0.13800000000000001</v>
      </c>
      <c r="AX9" s="638">
        <v>0.13700000000000001</v>
      </c>
      <c r="AY9" s="638">
        <v>0.122</v>
      </c>
      <c r="AZ9" s="638">
        <v>0.13400000000000001</v>
      </c>
      <c r="BA9" s="638">
        <v>0.128</v>
      </c>
      <c r="BB9" s="638">
        <v>0.128</v>
      </c>
      <c r="BC9" s="638">
        <v>0.127</v>
      </c>
      <c r="BD9" s="638">
        <v>0.125</v>
      </c>
      <c r="BE9" s="638">
        <v>0.124</v>
      </c>
      <c r="BF9" s="638">
        <v>0.123</v>
      </c>
      <c r="BG9" s="638">
        <v>0.122</v>
      </c>
      <c r="BH9" s="395" t="s">
        <v>1381</v>
      </c>
      <c r="BI9" s="395" t="s">
        <v>1381</v>
      </c>
      <c r="BJ9" s="395" t="s">
        <v>1381</v>
      </c>
      <c r="BK9" s="395" t="s">
        <v>1381</v>
      </c>
      <c r="BL9" s="395" t="s">
        <v>1381</v>
      </c>
      <c r="BM9" s="395" t="s">
        <v>1381</v>
      </c>
      <c r="BN9" s="395" t="s">
        <v>1381</v>
      </c>
      <c r="BO9" s="395" t="s">
        <v>1381</v>
      </c>
      <c r="BP9" s="395" t="s">
        <v>1381</v>
      </c>
      <c r="BQ9" s="395" t="s">
        <v>1381</v>
      </c>
      <c r="BR9" s="395" t="s">
        <v>1381</v>
      </c>
      <c r="BS9" s="395" t="s">
        <v>1381</v>
      </c>
      <c r="BT9" s="395" t="s">
        <v>1381</v>
      </c>
      <c r="BU9" s="395" t="s">
        <v>1381</v>
      </c>
      <c r="BV9" s="395" t="s">
        <v>1381</v>
      </c>
    </row>
    <row r="10" spans="1:74" s="304" customFormat="1" ht="11.1" customHeight="1" x14ac:dyDescent="0.2">
      <c r="A10" s="290" t="s">
        <v>1354</v>
      </c>
      <c r="B10" s="606" t="s">
        <v>1355</v>
      </c>
      <c r="C10" s="638">
        <v>0.52900000000000003</v>
      </c>
      <c r="D10" s="638">
        <v>0.51100000000000001</v>
      </c>
      <c r="E10" s="638">
        <v>0.5</v>
      </c>
      <c r="F10" s="638">
        <v>0.49</v>
      </c>
      <c r="G10" s="638">
        <v>0.435</v>
      </c>
      <c r="H10" s="638">
        <v>0.441</v>
      </c>
      <c r="I10" s="638">
        <v>0.45300000000000001</v>
      </c>
      <c r="J10" s="638">
        <v>0.45100000000000001</v>
      </c>
      <c r="K10" s="638">
        <v>0.42699999999999999</v>
      </c>
      <c r="L10" s="638">
        <v>0.40899999999999997</v>
      </c>
      <c r="M10" s="638">
        <v>0.40300000000000002</v>
      </c>
      <c r="N10" s="638">
        <v>0.38400000000000001</v>
      </c>
      <c r="O10" s="638">
        <v>0.38200000000000001</v>
      </c>
      <c r="P10" s="638">
        <v>0.377</v>
      </c>
      <c r="Q10" s="638">
        <v>0.374</v>
      </c>
      <c r="R10" s="638">
        <v>0.40799999999999997</v>
      </c>
      <c r="S10" s="638">
        <v>0.41299999999999998</v>
      </c>
      <c r="T10" s="638">
        <v>0.40100000000000002</v>
      </c>
      <c r="U10" s="638">
        <v>0.40699999999999997</v>
      </c>
      <c r="V10" s="638">
        <v>0.41399999999999998</v>
      </c>
      <c r="W10" s="638">
        <v>0.42899999999999999</v>
      </c>
      <c r="X10" s="638">
        <v>0.45600000000000002</v>
      </c>
      <c r="Y10" s="638">
        <v>0.45100000000000001</v>
      </c>
      <c r="Z10" s="638">
        <v>0.44900000000000001</v>
      </c>
      <c r="AA10" s="638">
        <v>0.43099999999999999</v>
      </c>
      <c r="AB10" s="638">
        <v>0.439</v>
      </c>
      <c r="AC10" s="638">
        <v>0.44700000000000001</v>
      </c>
      <c r="AD10" s="638">
        <v>0.44500000000000001</v>
      </c>
      <c r="AE10" s="638">
        <v>0.436</v>
      </c>
      <c r="AF10" s="638">
        <v>0.42899999999999999</v>
      </c>
      <c r="AG10" s="638">
        <v>0.42899999999999999</v>
      </c>
      <c r="AH10" s="638">
        <v>0.43099999999999999</v>
      </c>
      <c r="AI10" s="638">
        <v>0.43</v>
      </c>
      <c r="AJ10" s="638">
        <v>0.432</v>
      </c>
      <c r="AK10" s="638">
        <v>0.44400000000000001</v>
      </c>
      <c r="AL10" s="638">
        <v>0.40699999999999997</v>
      </c>
      <c r="AM10" s="638">
        <v>0.42</v>
      </c>
      <c r="AN10" s="638">
        <v>0.41299999999999998</v>
      </c>
      <c r="AO10" s="638">
        <v>0.43099999999999999</v>
      </c>
      <c r="AP10" s="638">
        <v>0.44400000000000001</v>
      </c>
      <c r="AQ10" s="638">
        <v>0.45100000000000001</v>
      </c>
      <c r="AR10" s="638">
        <v>0.46</v>
      </c>
      <c r="AS10" s="638">
        <v>0.45300000000000001</v>
      </c>
      <c r="AT10" s="638">
        <v>0.46200000000000002</v>
      </c>
      <c r="AU10" s="638">
        <v>0.45700000000000002</v>
      </c>
      <c r="AV10" s="638">
        <v>0.47099999999999997</v>
      </c>
      <c r="AW10" s="638">
        <v>0.48</v>
      </c>
      <c r="AX10" s="638">
        <v>0.49199999999999999</v>
      </c>
      <c r="AY10" s="638">
        <v>0.44800000000000001</v>
      </c>
      <c r="AZ10" s="638">
        <v>0.47199999999999998</v>
      </c>
      <c r="BA10" s="638">
        <v>0.47499999999999998</v>
      </c>
      <c r="BB10" s="638">
        <v>0.44600000000000001</v>
      </c>
      <c r="BC10" s="638">
        <v>0.46400000000000002</v>
      </c>
      <c r="BD10" s="638">
        <v>0.46500000000000002</v>
      </c>
      <c r="BE10" s="638">
        <v>0.46500000000000002</v>
      </c>
      <c r="BF10" s="638">
        <v>0.46600000000000003</v>
      </c>
      <c r="BG10" s="638">
        <v>0.46600000000000003</v>
      </c>
      <c r="BH10" s="395" t="s">
        <v>1381</v>
      </c>
      <c r="BI10" s="395" t="s">
        <v>1381</v>
      </c>
      <c r="BJ10" s="395" t="s">
        <v>1381</v>
      </c>
      <c r="BK10" s="395" t="s">
        <v>1381</v>
      </c>
      <c r="BL10" s="395" t="s">
        <v>1381</v>
      </c>
      <c r="BM10" s="395" t="s">
        <v>1381</v>
      </c>
      <c r="BN10" s="395" t="s">
        <v>1381</v>
      </c>
      <c r="BO10" s="395" t="s">
        <v>1381</v>
      </c>
      <c r="BP10" s="395" t="s">
        <v>1381</v>
      </c>
      <c r="BQ10" s="395" t="s">
        <v>1381</v>
      </c>
      <c r="BR10" s="395" t="s">
        <v>1381</v>
      </c>
      <c r="BS10" s="395" t="s">
        <v>1381</v>
      </c>
      <c r="BT10" s="395" t="s">
        <v>1381</v>
      </c>
      <c r="BU10" s="395" t="s">
        <v>1381</v>
      </c>
      <c r="BV10" s="395" t="s">
        <v>1381</v>
      </c>
    </row>
    <row r="11" spans="1:74" ht="11.1" customHeight="1" x14ac:dyDescent="0.2">
      <c r="A11" s="290" t="s">
        <v>1356</v>
      </c>
      <c r="B11" s="606" t="s">
        <v>1357</v>
      </c>
      <c r="C11" s="638">
        <v>4.08</v>
      </c>
      <c r="D11" s="638">
        <v>4.0670000000000002</v>
      </c>
      <c r="E11" s="638">
        <v>4.1669999999999998</v>
      </c>
      <c r="F11" s="638">
        <v>3.94</v>
      </c>
      <c r="G11" s="638">
        <v>3.3929999999999998</v>
      </c>
      <c r="H11" s="638">
        <v>3.669</v>
      </c>
      <c r="I11" s="638">
        <v>3.714</v>
      </c>
      <c r="J11" s="638">
        <v>3.6629999999999998</v>
      </c>
      <c r="K11" s="638">
        <v>3.6760000000000002</v>
      </c>
      <c r="L11" s="638">
        <v>3.7389999999999999</v>
      </c>
      <c r="M11" s="638">
        <v>3.7570000000000001</v>
      </c>
      <c r="N11" s="638">
        <v>3.7389999999999999</v>
      </c>
      <c r="O11" s="638">
        <v>3.81</v>
      </c>
      <c r="P11" s="638">
        <v>3.1520000000000001</v>
      </c>
      <c r="Q11" s="638">
        <v>3.9790000000000001</v>
      </c>
      <c r="R11" s="638">
        <v>3.9990000000000001</v>
      </c>
      <c r="S11" s="638">
        <v>4.0789999999999997</v>
      </c>
      <c r="T11" s="638">
        <v>4.093</v>
      </c>
      <c r="U11" s="638">
        <v>4.165</v>
      </c>
      <c r="V11" s="638">
        <v>4.2640000000000002</v>
      </c>
      <c r="W11" s="638">
        <v>4.3360000000000003</v>
      </c>
      <c r="X11" s="638">
        <v>4.3979999999999997</v>
      </c>
      <c r="Y11" s="638">
        <v>4.4290000000000003</v>
      </c>
      <c r="Z11" s="638">
        <v>4.4130000000000003</v>
      </c>
      <c r="AA11" s="638">
        <v>4.3120000000000003</v>
      </c>
      <c r="AB11" s="638">
        <v>4.3550000000000004</v>
      </c>
      <c r="AC11" s="638">
        <v>4.5490000000000004</v>
      </c>
      <c r="AD11" s="638">
        <v>4.6159999999999997</v>
      </c>
      <c r="AE11" s="638">
        <v>4.6050000000000004</v>
      </c>
      <c r="AF11" s="638">
        <v>4.5979999999999999</v>
      </c>
      <c r="AG11" s="638">
        <v>4.6520000000000001</v>
      </c>
      <c r="AH11" s="638">
        <v>4.7309999999999999</v>
      </c>
      <c r="AI11" s="638">
        <v>4.8719999999999999</v>
      </c>
      <c r="AJ11" s="638">
        <v>4.9029999999999996</v>
      </c>
      <c r="AK11" s="638">
        <v>4.931</v>
      </c>
      <c r="AL11" s="638">
        <v>4.9059999999999997</v>
      </c>
      <c r="AM11" s="638">
        <v>5.0030000000000001</v>
      </c>
      <c r="AN11" s="638">
        <v>4.9569999999999999</v>
      </c>
      <c r="AO11" s="638">
        <v>5.1180000000000003</v>
      </c>
      <c r="AP11" s="638">
        <v>5.1189999999999998</v>
      </c>
      <c r="AQ11" s="638">
        <v>5.101</v>
      </c>
      <c r="AR11" s="638">
        <v>5.0449999999999999</v>
      </c>
      <c r="AS11" s="638">
        <v>5.1180000000000003</v>
      </c>
      <c r="AT11" s="638">
        <v>5.1769999999999996</v>
      </c>
      <c r="AU11" s="638">
        <v>5.181</v>
      </c>
      <c r="AV11" s="638">
        <v>5.2370000000000001</v>
      </c>
      <c r="AW11" s="638">
        <v>5.3929999999999998</v>
      </c>
      <c r="AX11" s="638">
        <v>5.43</v>
      </c>
      <c r="AY11" s="638">
        <v>5.17</v>
      </c>
      <c r="AZ11" s="638">
        <v>5.36</v>
      </c>
      <c r="BA11" s="638">
        <v>5.4130000000000003</v>
      </c>
      <c r="BB11" s="638">
        <v>5.4189999999999996</v>
      </c>
      <c r="BC11" s="638">
        <v>5.423</v>
      </c>
      <c r="BD11" s="638">
        <v>5.4050000000000002</v>
      </c>
      <c r="BE11" s="638">
        <v>5.3890000000000002</v>
      </c>
      <c r="BF11" s="638">
        <v>5.3920000000000003</v>
      </c>
      <c r="BG11" s="638">
        <v>5.43</v>
      </c>
      <c r="BH11" s="395" t="s">
        <v>1381</v>
      </c>
      <c r="BI11" s="395" t="s">
        <v>1381</v>
      </c>
      <c r="BJ11" s="395" t="s">
        <v>1381</v>
      </c>
      <c r="BK11" s="395" t="s">
        <v>1381</v>
      </c>
      <c r="BL11" s="395" t="s">
        <v>1381</v>
      </c>
      <c r="BM11" s="395" t="s">
        <v>1381</v>
      </c>
      <c r="BN11" s="395" t="s">
        <v>1381</v>
      </c>
      <c r="BO11" s="395" t="s">
        <v>1381</v>
      </c>
      <c r="BP11" s="395" t="s">
        <v>1381</v>
      </c>
      <c r="BQ11" s="395" t="s">
        <v>1381</v>
      </c>
      <c r="BR11" s="395" t="s">
        <v>1381</v>
      </c>
      <c r="BS11" s="395" t="s">
        <v>1381</v>
      </c>
      <c r="BT11" s="395" t="s">
        <v>1381</v>
      </c>
      <c r="BU11" s="395" t="s">
        <v>1381</v>
      </c>
      <c r="BV11" s="395" t="s">
        <v>1381</v>
      </c>
    </row>
    <row r="12" spans="1:74" ht="11.1" customHeight="1" x14ac:dyDescent="0.2">
      <c r="A12" s="290" t="s">
        <v>1358</v>
      </c>
      <c r="B12" s="606" t="s">
        <v>1359</v>
      </c>
      <c r="C12" s="638">
        <v>0.11799999999999999</v>
      </c>
      <c r="D12" s="638">
        <v>0.123</v>
      </c>
      <c r="E12" s="638">
        <v>0.127</v>
      </c>
      <c r="F12" s="638">
        <v>0.112</v>
      </c>
      <c r="G12" s="638">
        <v>6.6000000000000003E-2</v>
      </c>
      <c r="H12" s="638">
        <v>0.109</v>
      </c>
      <c r="I12" s="638">
        <v>0.115</v>
      </c>
      <c r="J12" s="638">
        <v>0.109</v>
      </c>
      <c r="K12" s="638">
        <v>0.112</v>
      </c>
      <c r="L12" s="638">
        <v>0.104</v>
      </c>
      <c r="M12" s="638">
        <v>0.107</v>
      </c>
      <c r="N12" s="638">
        <v>0.1</v>
      </c>
      <c r="O12" s="638">
        <v>9.8000000000000004E-2</v>
      </c>
      <c r="P12" s="638">
        <v>6.9000000000000006E-2</v>
      </c>
      <c r="Q12" s="638">
        <v>9.4E-2</v>
      </c>
      <c r="R12" s="638">
        <v>8.8999999999999996E-2</v>
      </c>
      <c r="S12" s="638">
        <v>9.1999999999999998E-2</v>
      </c>
      <c r="T12" s="638">
        <v>0.09</v>
      </c>
      <c r="U12" s="638">
        <v>8.7999999999999995E-2</v>
      </c>
      <c r="V12" s="638">
        <v>8.5999999999999993E-2</v>
      </c>
      <c r="W12" s="638">
        <v>9.1999999999999998E-2</v>
      </c>
      <c r="X12" s="638">
        <v>9.0999999999999998E-2</v>
      </c>
      <c r="Y12" s="638">
        <v>8.6999999999999994E-2</v>
      </c>
      <c r="Z12" s="638">
        <v>8.5999999999999993E-2</v>
      </c>
      <c r="AA12" s="638">
        <v>8.5999999999999993E-2</v>
      </c>
      <c r="AB12" s="638">
        <v>8.1000000000000003E-2</v>
      </c>
      <c r="AC12" s="638">
        <v>9.4E-2</v>
      </c>
      <c r="AD12" s="638">
        <v>9.8000000000000004E-2</v>
      </c>
      <c r="AE12" s="638">
        <v>9.7000000000000003E-2</v>
      </c>
      <c r="AF12" s="638">
        <v>9.5000000000000001E-2</v>
      </c>
      <c r="AG12" s="638">
        <v>9.1999999999999998E-2</v>
      </c>
      <c r="AH12" s="638">
        <v>9.4E-2</v>
      </c>
      <c r="AI12" s="638">
        <v>9.2999999999999999E-2</v>
      </c>
      <c r="AJ12" s="638">
        <v>0.09</v>
      </c>
      <c r="AK12" s="638">
        <v>9.7000000000000003E-2</v>
      </c>
      <c r="AL12" s="638">
        <v>9.0999999999999998E-2</v>
      </c>
      <c r="AM12" s="638">
        <v>9.6000000000000002E-2</v>
      </c>
      <c r="AN12" s="638">
        <v>9.5000000000000001E-2</v>
      </c>
      <c r="AO12" s="638">
        <v>9.8000000000000004E-2</v>
      </c>
      <c r="AP12" s="638">
        <v>9.6000000000000002E-2</v>
      </c>
      <c r="AQ12" s="638">
        <v>0.107</v>
      </c>
      <c r="AR12" s="638">
        <v>0.10299999999999999</v>
      </c>
      <c r="AS12" s="638">
        <v>0.105</v>
      </c>
      <c r="AT12" s="638">
        <v>0.1</v>
      </c>
      <c r="AU12" s="638">
        <v>9.5000000000000001E-2</v>
      </c>
      <c r="AV12" s="638">
        <v>9.1999999999999998E-2</v>
      </c>
      <c r="AW12" s="638">
        <v>9.1999999999999998E-2</v>
      </c>
      <c r="AX12" s="638">
        <v>9.1999999999999998E-2</v>
      </c>
      <c r="AY12" s="638">
        <v>8.4000000000000005E-2</v>
      </c>
      <c r="AZ12" s="638">
        <v>8.5999999999999993E-2</v>
      </c>
      <c r="BA12" s="638">
        <v>8.5000000000000006E-2</v>
      </c>
      <c r="BB12" s="638">
        <v>8.5000000000000006E-2</v>
      </c>
      <c r="BC12" s="638">
        <v>8.8999999999999996E-2</v>
      </c>
      <c r="BD12" s="638">
        <v>8.4000000000000005E-2</v>
      </c>
      <c r="BE12" s="638">
        <v>8.4000000000000005E-2</v>
      </c>
      <c r="BF12" s="638">
        <v>8.3000000000000004E-2</v>
      </c>
      <c r="BG12" s="638">
        <v>8.3000000000000004E-2</v>
      </c>
      <c r="BH12" s="395" t="s">
        <v>1381</v>
      </c>
      <c r="BI12" s="395" t="s">
        <v>1381</v>
      </c>
      <c r="BJ12" s="395" t="s">
        <v>1381</v>
      </c>
      <c r="BK12" s="395" t="s">
        <v>1381</v>
      </c>
      <c r="BL12" s="395" t="s">
        <v>1381</v>
      </c>
      <c r="BM12" s="395" t="s">
        <v>1381</v>
      </c>
      <c r="BN12" s="395" t="s">
        <v>1381</v>
      </c>
      <c r="BO12" s="395" t="s">
        <v>1381</v>
      </c>
      <c r="BP12" s="395" t="s">
        <v>1381</v>
      </c>
      <c r="BQ12" s="395" t="s">
        <v>1381</v>
      </c>
      <c r="BR12" s="395" t="s">
        <v>1381</v>
      </c>
      <c r="BS12" s="395" t="s">
        <v>1381</v>
      </c>
      <c r="BT12" s="395" t="s">
        <v>1381</v>
      </c>
      <c r="BU12" s="395" t="s">
        <v>1381</v>
      </c>
      <c r="BV12" s="395" t="s">
        <v>1381</v>
      </c>
    </row>
    <row r="13" spans="1:74" ht="11.1" customHeight="1" x14ac:dyDescent="0.2">
      <c r="A13" s="290" t="s">
        <v>1360</v>
      </c>
      <c r="B13" s="606" t="s">
        <v>1361</v>
      </c>
      <c r="C13" s="638">
        <v>0.34100000000000003</v>
      </c>
      <c r="D13" s="638">
        <v>0.33900000000000002</v>
      </c>
      <c r="E13" s="638">
        <v>0.33500000000000002</v>
      </c>
      <c r="F13" s="638">
        <v>0.3</v>
      </c>
      <c r="G13" s="638">
        <v>0.253</v>
      </c>
      <c r="H13" s="638">
        <v>0.28999999999999998</v>
      </c>
      <c r="I13" s="638">
        <v>0.3</v>
      </c>
      <c r="J13" s="638">
        <v>0.311</v>
      </c>
      <c r="K13" s="638">
        <v>0.317</v>
      </c>
      <c r="L13" s="638">
        <v>0.28699999999999998</v>
      </c>
      <c r="M13" s="638">
        <v>0.28799999999999998</v>
      </c>
      <c r="N13" s="638">
        <v>0.29599999999999999</v>
      </c>
      <c r="O13" s="638">
        <v>0.28899999999999998</v>
      </c>
      <c r="P13" s="638">
        <v>0.27500000000000002</v>
      </c>
      <c r="Q13" s="638">
        <v>0.28699999999999998</v>
      </c>
      <c r="R13" s="638">
        <v>0.28899999999999998</v>
      </c>
      <c r="S13" s="638">
        <v>0.28299999999999997</v>
      </c>
      <c r="T13" s="638">
        <v>0.29299999999999998</v>
      </c>
      <c r="U13" s="638">
        <v>0.28199999999999997</v>
      </c>
      <c r="V13" s="638">
        <v>0.28399999999999997</v>
      </c>
      <c r="W13" s="638">
        <v>0.28599999999999998</v>
      </c>
      <c r="X13" s="638">
        <v>0.27800000000000002</v>
      </c>
      <c r="Y13" s="638">
        <v>0.28599999999999998</v>
      </c>
      <c r="Z13" s="638">
        <v>0.28399999999999997</v>
      </c>
      <c r="AA13" s="638">
        <v>0.28000000000000003</v>
      </c>
      <c r="AB13" s="638">
        <v>0.28499999999999998</v>
      </c>
      <c r="AC13" s="638">
        <v>0.29599999999999999</v>
      </c>
      <c r="AD13" s="638">
        <v>0.30399999999999999</v>
      </c>
      <c r="AE13" s="638">
        <v>0.316</v>
      </c>
      <c r="AF13" s="638">
        <v>0.318</v>
      </c>
      <c r="AG13" s="638">
        <v>0.31900000000000001</v>
      </c>
      <c r="AH13" s="638">
        <v>0.32500000000000001</v>
      </c>
      <c r="AI13" s="638">
        <v>0.32800000000000001</v>
      </c>
      <c r="AJ13" s="638">
        <v>0.33500000000000002</v>
      </c>
      <c r="AK13" s="638">
        <v>0.32700000000000001</v>
      </c>
      <c r="AL13" s="638">
        <v>0.30599999999999999</v>
      </c>
      <c r="AM13" s="638">
        <v>0.29299999999999998</v>
      </c>
      <c r="AN13" s="638">
        <v>0.3</v>
      </c>
      <c r="AO13" s="638">
        <v>0.32</v>
      </c>
      <c r="AP13" s="638">
        <v>0.309</v>
      </c>
      <c r="AQ13" s="638">
        <v>0.309</v>
      </c>
      <c r="AR13" s="638">
        <v>0.31900000000000001</v>
      </c>
      <c r="AS13" s="638">
        <v>0.30099999999999999</v>
      </c>
      <c r="AT13" s="638">
        <v>0.309</v>
      </c>
      <c r="AU13" s="638">
        <v>0.308</v>
      </c>
      <c r="AV13" s="638">
        <v>0.307</v>
      </c>
      <c r="AW13" s="638">
        <v>0.30599999999999999</v>
      </c>
      <c r="AX13" s="638">
        <v>0.3</v>
      </c>
      <c r="AY13" s="638">
        <v>0.28100000000000003</v>
      </c>
      <c r="AZ13" s="638">
        <v>0.28399999999999997</v>
      </c>
      <c r="BA13" s="638">
        <v>0.27900000000000003</v>
      </c>
      <c r="BB13" s="638">
        <v>0.28299999999999997</v>
      </c>
      <c r="BC13" s="638">
        <v>0.29599999999999999</v>
      </c>
      <c r="BD13" s="638">
        <v>0.29099999999999998</v>
      </c>
      <c r="BE13" s="638">
        <v>0.28000000000000003</v>
      </c>
      <c r="BF13" s="638">
        <v>0.28199999999999997</v>
      </c>
      <c r="BG13" s="638">
        <v>0.28399999999999997</v>
      </c>
      <c r="BH13" s="395" t="s">
        <v>1381</v>
      </c>
      <c r="BI13" s="395" t="s">
        <v>1381</v>
      </c>
      <c r="BJ13" s="395" t="s">
        <v>1381</v>
      </c>
      <c r="BK13" s="395" t="s">
        <v>1381</v>
      </c>
      <c r="BL13" s="395" t="s">
        <v>1381</v>
      </c>
      <c r="BM13" s="395" t="s">
        <v>1381</v>
      </c>
      <c r="BN13" s="395" t="s">
        <v>1381</v>
      </c>
      <c r="BO13" s="395" t="s">
        <v>1381</v>
      </c>
      <c r="BP13" s="395" t="s">
        <v>1381</v>
      </c>
      <c r="BQ13" s="395" t="s">
        <v>1381</v>
      </c>
      <c r="BR13" s="395" t="s">
        <v>1381</v>
      </c>
      <c r="BS13" s="395" t="s">
        <v>1381</v>
      </c>
      <c r="BT13" s="395" t="s">
        <v>1381</v>
      </c>
      <c r="BU13" s="395" t="s">
        <v>1381</v>
      </c>
      <c r="BV13" s="395" t="s">
        <v>1381</v>
      </c>
    </row>
    <row r="14" spans="1:74" ht="11.1" customHeight="1" x14ac:dyDescent="0.2">
      <c r="A14" s="290"/>
      <c r="B14" s="294"/>
      <c r="C14" s="638"/>
      <c r="D14" s="638"/>
      <c r="E14" s="638"/>
      <c r="F14" s="638"/>
      <c r="G14" s="638"/>
      <c r="H14" s="638"/>
      <c r="I14" s="638"/>
      <c r="J14" s="638"/>
      <c r="K14" s="638"/>
      <c r="L14" s="638"/>
      <c r="M14" s="638"/>
      <c r="N14" s="638"/>
      <c r="O14" s="638"/>
      <c r="P14" s="638"/>
      <c r="Q14" s="638"/>
      <c r="R14" s="638"/>
      <c r="S14" s="638"/>
      <c r="T14" s="638"/>
      <c r="U14" s="638"/>
      <c r="V14" s="638"/>
      <c r="W14" s="638"/>
      <c r="X14" s="638"/>
      <c r="Y14" s="638"/>
      <c r="Z14" s="638"/>
      <c r="AA14" s="638"/>
      <c r="AB14" s="638"/>
      <c r="AC14" s="638"/>
      <c r="AD14" s="638"/>
      <c r="AE14" s="638"/>
      <c r="AF14" s="638"/>
      <c r="AG14" s="638"/>
      <c r="AH14" s="638"/>
      <c r="AI14" s="638"/>
      <c r="AJ14" s="638"/>
      <c r="AK14" s="638"/>
      <c r="AL14" s="638"/>
      <c r="AM14" s="638"/>
      <c r="AN14" s="638"/>
      <c r="AO14" s="638"/>
      <c r="AP14" s="638"/>
      <c r="AQ14" s="638"/>
      <c r="AR14" s="638"/>
      <c r="AS14" s="638"/>
      <c r="AT14" s="638"/>
      <c r="AU14" s="638"/>
      <c r="AV14" s="638"/>
      <c r="AW14" s="638"/>
      <c r="AX14" s="638"/>
      <c r="AY14" s="638"/>
      <c r="AZ14" s="638"/>
      <c r="BA14" s="638"/>
      <c r="BB14" s="638"/>
      <c r="BC14" s="638"/>
      <c r="BD14" s="638"/>
      <c r="BE14" s="638"/>
      <c r="BF14" s="638"/>
      <c r="BG14" s="638"/>
      <c r="BH14" s="677"/>
      <c r="BI14" s="677"/>
      <c r="BJ14" s="677"/>
      <c r="BK14" s="677"/>
      <c r="BL14" s="677"/>
      <c r="BM14" s="677"/>
      <c r="BN14" s="677"/>
      <c r="BO14" s="677"/>
      <c r="BP14" s="677"/>
      <c r="BQ14" s="677"/>
      <c r="BR14" s="677"/>
      <c r="BS14" s="677"/>
      <c r="BT14" s="677"/>
      <c r="BU14" s="677"/>
      <c r="BV14" s="677"/>
    </row>
    <row r="15" spans="1:74" s="304" customFormat="1" ht="11.1" customHeight="1" x14ac:dyDescent="0.2">
      <c r="A15" s="648" t="s">
        <v>1362</v>
      </c>
      <c r="B15" s="676" t="s">
        <v>1363</v>
      </c>
      <c r="C15" s="338">
        <v>71.846999999999994</v>
      </c>
      <c r="D15" s="338">
        <v>72.061000000000007</v>
      </c>
      <c r="E15" s="338">
        <v>72.332999999999998</v>
      </c>
      <c r="F15" s="338">
        <v>70.527000000000001</v>
      </c>
      <c r="G15" s="338">
        <v>67.171999999999997</v>
      </c>
      <c r="H15" s="338">
        <v>68.067999999999998</v>
      </c>
      <c r="I15" s="338">
        <v>69.164000000000001</v>
      </c>
      <c r="J15" s="338">
        <v>69.861000000000004</v>
      </c>
      <c r="K15" s="338">
        <v>69.991</v>
      </c>
      <c r="L15" s="338">
        <v>69.718999999999994</v>
      </c>
      <c r="M15" s="338">
        <v>71.840999999999994</v>
      </c>
      <c r="N15" s="338">
        <v>72.468999999999994</v>
      </c>
      <c r="O15" s="338">
        <v>72.120999999999995</v>
      </c>
      <c r="P15" s="338">
        <v>66.808000000000007</v>
      </c>
      <c r="Q15" s="338">
        <v>72.710999999999999</v>
      </c>
      <c r="R15" s="338">
        <v>73.519000000000005</v>
      </c>
      <c r="S15" s="338">
        <v>73.364000000000004</v>
      </c>
      <c r="T15" s="338">
        <v>73.994</v>
      </c>
      <c r="U15" s="338">
        <v>74.286000000000001</v>
      </c>
      <c r="V15" s="338">
        <v>75.165999999999997</v>
      </c>
      <c r="W15" s="338">
        <v>76.361999999999995</v>
      </c>
      <c r="X15" s="338">
        <v>76.849000000000004</v>
      </c>
      <c r="Y15" s="338">
        <v>78.046000000000006</v>
      </c>
      <c r="Z15" s="338">
        <v>78.274000000000001</v>
      </c>
      <c r="AA15" s="338">
        <v>75.891000000000005</v>
      </c>
      <c r="AB15" s="338">
        <v>75.602999999999994</v>
      </c>
      <c r="AC15" s="338">
        <v>76.566999999999993</v>
      </c>
      <c r="AD15" s="338">
        <v>77.331999999999994</v>
      </c>
      <c r="AE15" s="338">
        <v>78.608999999999995</v>
      </c>
      <c r="AF15" s="338">
        <v>79.072999999999993</v>
      </c>
      <c r="AG15" s="338">
        <v>79.539000000000001</v>
      </c>
      <c r="AH15" s="338">
        <v>80.138000000000005</v>
      </c>
      <c r="AI15" s="338">
        <v>81.403000000000006</v>
      </c>
      <c r="AJ15" s="338">
        <v>81.227999999999994</v>
      </c>
      <c r="AK15" s="338">
        <v>81.674999999999997</v>
      </c>
      <c r="AL15" s="338">
        <v>80.418000000000006</v>
      </c>
      <c r="AM15" s="338">
        <v>81.885999999999996</v>
      </c>
      <c r="AN15" s="338">
        <v>81.73</v>
      </c>
      <c r="AO15" s="338">
        <v>82.837999999999994</v>
      </c>
      <c r="AP15" s="338">
        <v>82.022999999999996</v>
      </c>
      <c r="AQ15" s="338">
        <v>82.995999999999995</v>
      </c>
      <c r="AR15" s="338">
        <v>82.236000000000004</v>
      </c>
      <c r="AS15" s="338">
        <v>82.24</v>
      </c>
      <c r="AT15" s="338">
        <v>82.405000000000001</v>
      </c>
      <c r="AU15" s="338">
        <v>82.424000000000007</v>
      </c>
      <c r="AV15" s="338">
        <v>82.07</v>
      </c>
      <c r="AW15" s="338">
        <v>83.584000000000003</v>
      </c>
      <c r="AX15" s="338">
        <v>83.897000000000006</v>
      </c>
      <c r="AY15" s="338">
        <v>81.069999999999993</v>
      </c>
      <c r="AZ15" s="338">
        <v>82.72</v>
      </c>
      <c r="BA15" s="338">
        <v>80.384</v>
      </c>
      <c r="BB15" s="338">
        <v>80.620999999999995</v>
      </c>
      <c r="BC15" s="338">
        <v>80.405000000000001</v>
      </c>
      <c r="BD15" s="338">
        <v>81.111999999999995</v>
      </c>
      <c r="BE15" s="338">
        <v>81.515000000000001</v>
      </c>
      <c r="BF15" s="338">
        <v>81.531000000000006</v>
      </c>
      <c r="BG15" s="338">
        <v>81.991</v>
      </c>
      <c r="BH15" s="678" t="s">
        <v>1381</v>
      </c>
      <c r="BI15" s="678" t="s">
        <v>1381</v>
      </c>
      <c r="BJ15" s="678" t="s">
        <v>1381</v>
      </c>
      <c r="BK15" s="678" t="s">
        <v>1381</v>
      </c>
      <c r="BL15" s="678" t="s">
        <v>1381</v>
      </c>
      <c r="BM15" s="678" t="s">
        <v>1381</v>
      </c>
      <c r="BN15" s="678" t="s">
        <v>1381</v>
      </c>
      <c r="BO15" s="678" t="s">
        <v>1381</v>
      </c>
      <c r="BP15" s="678" t="s">
        <v>1381</v>
      </c>
      <c r="BQ15" s="678" t="s">
        <v>1381</v>
      </c>
      <c r="BR15" s="678" t="s">
        <v>1381</v>
      </c>
      <c r="BS15" s="678" t="s">
        <v>1381</v>
      </c>
      <c r="BT15" s="678" t="s">
        <v>1381</v>
      </c>
      <c r="BU15" s="678" t="s">
        <v>1381</v>
      </c>
      <c r="BV15" s="678" t="s">
        <v>1381</v>
      </c>
    </row>
    <row r="16" spans="1:74" ht="11.1" customHeight="1" x14ac:dyDescent="0.2">
      <c r="A16" s="290" t="s">
        <v>1364</v>
      </c>
      <c r="B16" s="606" t="s">
        <v>1349</v>
      </c>
      <c r="C16" s="497">
        <v>2.1869999999999998</v>
      </c>
      <c r="D16" s="497">
        <v>2.2530000000000001</v>
      </c>
      <c r="E16" s="497">
        <v>2.2759999999999998</v>
      </c>
      <c r="F16" s="497">
        <v>1.9770000000000001</v>
      </c>
      <c r="G16" s="497">
        <v>1.4</v>
      </c>
      <c r="H16" s="497">
        <v>1.429</v>
      </c>
      <c r="I16" s="497">
        <v>1.669</v>
      </c>
      <c r="J16" s="497">
        <v>1.913</v>
      </c>
      <c r="K16" s="497">
        <v>2.0369999999999999</v>
      </c>
      <c r="L16" s="497">
        <v>2.0939999999999999</v>
      </c>
      <c r="M16" s="497">
        <v>2.0950000000000002</v>
      </c>
      <c r="N16" s="497">
        <v>2.0939999999999999</v>
      </c>
      <c r="O16" s="497">
        <v>2.0960000000000001</v>
      </c>
      <c r="P16" s="497">
        <v>1.99</v>
      </c>
      <c r="Q16" s="497">
        <v>2.109</v>
      </c>
      <c r="R16" s="497">
        <v>2.1579999999999999</v>
      </c>
      <c r="S16" s="497">
        <v>2.1970000000000001</v>
      </c>
      <c r="T16" s="497">
        <v>2.202</v>
      </c>
      <c r="U16" s="497">
        <v>2.1190000000000002</v>
      </c>
      <c r="V16" s="497">
        <v>2.1800000000000002</v>
      </c>
      <c r="W16" s="497">
        <v>2.2240000000000002</v>
      </c>
      <c r="X16" s="497">
        <v>2.206</v>
      </c>
      <c r="Y16" s="497">
        <v>2.27</v>
      </c>
      <c r="Z16" s="497">
        <v>2.2290000000000001</v>
      </c>
      <c r="AA16" s="497">
        <v>2.0870000000000002</v>
      </c>
      <c r="AB16" s="497">
        <v>2.1110000000000002</v>
      </c>
      <c r="AC16" s="497">
        <v>2.214</v>
      </c>
      <c r="AD16" s="497">
        <v>1.804</v>
      </c>
      <c r="AE16" s="497">
        <v>2.0489999999999999</v>
      </c>
      <c r="AF16" s="497">
        <v>2.2490000000000001</v>
      </c>
      <c r="AG16" s="497">
        <v>2.2810000000000001</v>
      </c>
      <c r="AH16" s="497">
        <v>2.2679999999999998</v>
      </c>
      <c r="AI16" s="497">
        <v>2.3319999999999999</v>
      </c>
      <c r="AJ16" s="497">
        <v>2.3159999999999998</v>
      </c>
      <c r="AK16" s="497">
        <v>2.2400000000000002</v>
      </c>
      <c r="AL16" s="497">
        <v>1.9470000000000001</v>
      </c>
      <c r="AM16" s="497">
        <v>2.1030000000000002</v>
      </c>
      <c r="AN16" s="497">
        <v>2.25</v>
      </c>
      <c r="AO16" s="497">
        <v>2.2559999999999998</v>
      </c>
      <c r="AP16" s="497">
        <v>2.3079999999999998</v>
      </c>
      <c r="AQ16" s="497">
        <v>2.3370000000000002</v>
      </c>
      <c r="AR16" s="497">
        <v>2.399</v>
      </c>
      <c r="AS16" s="497">
        <v>2.4409999999999998</v>
      </c>
      <c r="AT16" s="497">
        <v>2.4620000000000002</v>
      </c>
      <c r="AU16" s="497">
        <v>2.5550000000000002</v>
      </c>
      <c r="AV16" s="497">
        <v>2.5299999999999998</v>
      </c>
      <c r="AW16" s="497">
        <v>2.5710000000000002</v>
      </c>
      <c r="AX16" s="497">
        <v>2.613</v>
      </c>
      <c r="AY16" s="497">
        <v>2.2210000000000001</v>
      </c>
      <c r="AZ16" s="497">
        <v>2.4950000000000001</v>
      </c>
      <c r="BA16" s="497">
        <v>2.5089999999999999</v>
      </c>
      <c r="BB16" s="497">
        <v>2.5710000000000002</v>
      </c>
      <c r="BC16" s="497">
        <v>2.5979999999999999</v>
      </c>
      <c r="BD16" s="497">
        <v>2.5830000000000002</v>
      </c>
      <c r="BE16" s="497">
        <v>2.5939999999999999</v>
      </c>
      <c r="BF16" s="497">
        <v>2.605</v>
      </c>
      <c r="BG16" s="497">
        <v>2.6160000000000001</v>
      </c>
      <c r="BH16" s="678" t="s">
        <v>1381</v>
      </c>
      <c r="BI16" s="678" t="s">
        <v>1381</v>
      </c>
      <c r="BJ16" s="678" t="s">
        <v>1381</v>
      </c>
      <c r="BK16" s="678" t="s">
        <v>1381</v>
      </c>
      <c r="BL16" s="678" t="s">
        <v>1381</v>
      </c>
      <c r="BM16" s="678" t="s">
        <v>1381</v>
      </c>
      <c r="BN16" s="678" t="s">
        <v>1381</v>
      </c>
      <c r="BO16" s="678" t="s">
        <v>1381</v>
      </c>
      <c r="BP16" s="678" t="s">
        <v>1381</v>
      </c>
      <c r="BQ16" s="678" t="s">
        <v>1381</v>
      </c>
      <c r="BR16" s="678" t="s">
        <v>1381</v>
      </c>
      <c r="BS16" s="678" t="s">
        <v>1381</v>
      </c>
      <c r="BT16" s="678" t="s">
        <v>1381</v>
      </c>
      <c r="BU16" s="678" t="s">
        <v>1381</v>
      </c>
      <c r="BV16" s="678" t="s">
        <v>1381</v>
      </c>
    </row>
    <row r="17" spans="1:74" ht="11.1" customHeight="1" x14ac:dyDescent="0.2">
      <c r="A17" s="290" t="s">
        <v>1365</v>
      </c>
      <c r="B17" s="606" t="s">
        <v>1366</v>
      </c>
      <c r="C17" s="497">
        <v>2.2949999999999999</v>
      </c>
      <c r="D17" s="497">
        <v>2.2559999999999998</v>
      </c>
      <c r="E17" s="497">
        <v>2.2360000000000002</v>
      </c>
      <c r="F17" s="497">
        <v>2.19</v>
      </c>
      <c r="G17" s="497">
        <v>2.1560000000000001</v>
      </c>
      <c r="H17" s="497">
        <v>2.1419999999999999</v>
      </c>
      <c r="I17" s="497">
        <v>2.12</v>
      </c>
      <c r="J17" s="497">
        <v>2.1</v>
      </c>
      <c r="K17" s="497">
        <v>2.097</v>
      </c>
      <c r="L17" s="497">
        <v>2.073</v>
      </c>
      <c r="M17" s="497">
        <v>2.0680000000000001</v>
      </c>
      <c r="N17" s="497">
        <v>2.0430000000000001</v>
      </c>
      <c r="O17" s="497">
        <v>2.0009999999999999</v>
      </c>
      <c r="P17" s="497">
        <v>1.7290000000000001</v>
      </c>
      <c r="Q17" s="497">
        <v>1.9510000000000001</v>
      </c>
      <c r="R17" s="497">
        <v>1.972</v>
      </c>
      <c r="S17" s="497">
        <v>1.9490000000000001</v>
      </c>
      <c r="T17" s="497">
        <v>1.94</v>
      </c>
      <c r="U17" s="497">
        <v>1.958</v>
      </c>
      <c r="V17" s="497">
        <v>1.9350000000000001</v>
      </c>
      <c r="W17" s="497">
        <v>1.952</v>
      </c>
      <c r="X17" s="497">
        <v>1.9670000000000001</v>
      </c>
      <c r="Y17" s="497">
        <v>1.9590000000000001</v>
      </c>
      <c r="Z17" s="497">
        <v>1.9430000000000001</v>
      </c>
      <c r="AA17" s="497">
        <v>1.8919999999999999</v>
      </c>
      <c r="AB17" s="497">
        <v>1.8460000000000001</v>
      </c>
      <c r="AC17" s="497">
        <v>1.88</v>
      </c>
      <c r="AD17" s="497">
        <v>1.8919999999999999</v>
      </c>
      <c r="AE17" s="497">
        <v>1.905</v>
      </c>
      <c r="AF17" s="497">
        <v>1.881</v>
      </c>
      <c r="AG17" s="497">
        <v>1.867</v>
      </c>
      <c r="AH17" s="497">
        <v>1.927</v>
      </c>
      <c r="AI17" s="497">
        <v>1.8959999999999999</v>
      </c>
      <c r="AJ17" s="497">
        <v>1.9139999999999999</v>
      </c>
      <c r="AK17" s="497">
        <v>1.952</v>
      </c>
      <c r="AL17" s="497">
        <v>1.8720000000000001</v>
      </c>
      <c r="AM17" s="497">
        <v>1.8680000000000001</v>
      </c>
      <c r="AN17" s="497">
        <v>1.8260000000000001</v>
      </c>
      <c r="AO17" s="497">
        <v>1.88</v>
      </c>
      <c r="AP17" s="497">
        <v>1.877</v>
      </c>
      <c r="AQ17" s="497">
        <v>1.8520000000000001</v>
      </c>
      <c r="AR17" s="497">
        <v>1.8360000000000001</v>
      </c>
      <c r="AS17" s="497">
        <v>1.8140000000000001</v>
      </c>
      <c r="AT17" s="497">
        <v>1.78</v>
      </c>
      <c r="AU17" s="497">
        <v>1.794</v>
      </c>
      <c r="AV17" s="497">
        <v>1.7789999999999999</v>
      </c>
      <c r="AW17" s="497">
        <v>1.784</v>
      </c>
      <c r="AX17" s="497">
        <v>1.766</v>
      </c>
      <c r="AY17" s="497">
        <v>1.679</v>
      </c>
      <c r="AZ17" s="497">
        <v>1.716</v>
      </c>
      <c r="BA17" s="497">
        <v>1.7030000000000001</v>
      </c>
      <c r="BB17" s="497">
        <v>1.702</v>
      </c>
      <c r="BC17" s="497">
        <v>1.6919999999999999</v>
      </c>
      <c r="BD17" s="497">
        <v>1.6819999999999999</v>
      </c>
      <c r="BE17" s="497">
        <v>1.6719999999999999</v>
      </c>
      <c r="BF17" s="497">
        <v>1.6619999999999999</v>
      </c>
      <c r="BG17" s="497">
        <v>1.6519999999999999</v>
      </c>
      <c r="BH17" s="678" t="s">
        <v>1381</v>
      </c>
      <c r="BI17" s="678" t="s">
        <v>1381</v>
      </c>
      <c r="BJ17" s="678" t="s">
        <v>1381</v>
      </c>
      <c r="BK17" s="678" t="s">
        <v>1381</v>
      </c>
      <c r="BL17" s="678" t="s">
        <v>1381</v>
      </c>
      <c r="BM17" s="678" t="s">
        <v>1381</v>
      </c>
      <c r="BN17" s="678" t="s">
        <v>1381</v>
      </c>
      <c r="BO17" s="678" t="s">
        <v>1381</v>
      </c>
      <c r="BP17" s="678" t="s">
        <v>1381</v>
      </c>
      <c r="BQ17" s="678" t="s">
        <v>1381</v>
      </c>
      <c r="BR17" s="678" t="s">
        <v>1381</v>
      </c>
      <c r="BS17" s="678" t="s">
        <v>1381</v>
      </c>
      <c r="BT17" s="678" t="s">
        <v>1381</v>
      </c>
      <c r="BU17" s="678" t="s">
        <v>1381</v>
      </c>
      <c r="BV17" s="678" t="s">
        <v>1381</v>
      </c>
    </row>
    <row r="18" spans="1:74" ht="11.1" customHeight="1" x14ac:dyDescent="0.2">
      <c r="A18" s="290" t="s">
        <v>1367</v>
      </c>
      <c r="B18" s="606" t="s">
        <v>1351</v>
      </c>
      <c r="C18" s="497">
        <v>4.673</v>
      </c>
      <c r="D18" s="497">
        <v>4.6159999999999997</v>
      </c>
      <c r="E18" s="497">
        <v>4.601</v>
      </c>
      <c r="F18" s="497">
        <v>4.4139999999999997</v>
      </c>
      <c r="G18" s="497">
        <v>3.6749999999999998</v>
      </c>
      <c r="H18" s="497">
        <v>3.7250000000000001</v>
      </c>
      <c r="I18" s="497">
        <v>3.8140000000000001</v>
      </c>
      <c r="J18" s="497">
        <v>3.887</v>
      </c>
      <c r="K18" s="497">
        <v>3.8370000000000002</v>
      </c>
      <c r="L18" s="497">
        <v>3.7490000000000001</v>
      </c>
      <c r="M18" s="497">
        <v>3.714</v>
      </c>
      <c r="N18" s="497">
        <v>3.677</v>
      </c>
      <c r="O18" s="497">
        <v>3.6429999999999998</v>
      </c>
      <c r="P18" s="497">
        <v>3.23</v>
      </c>
      <c r="Q18" s="497">
        <v>3.8420000000000001</v>
      </c>
      <c r="R18" s="497">
        <v>3.9409999999999998</v>
      </c>
      <c r="S18" s="497">
        <v>3.8679999999999999</v>
      </c>
      <c r="T18" s="497">
        <v>3.8250000000000002</v>
      </c>
      <c r="U18" s="497">
        <v>3.8969999999999998</v>
      </c>
      <c r="V18" s="497">
        <v>3.8279999999999998</v>
      </c>
      <c r="W18" s="497">
        <v>3.996</v>
      </c>
      <c r="X18" s="497">
        <v>3.9670000000000001</v>
      </c>
      <c r="Y18" s="497">
        <v>3.94</v>
      </c>
      <c r="Z18" s="497">
        <v>3.8940000000000001</v>
      </c>
      <c r="AA18" s="497">
        <v>3.8490000000000002</v>
      </c>
      <c r="AB18" s="497">
        <v>3.9060000000000001</v>
      </c>
      <c r="AC18" s="497">
        <v>3.9649999999999999</v>
      </c>
      <c r="AD18" s="497">
        <v>4.16</v>
      </c>
      <c r="AE18" s="497">
        <v>4.1769999999999996</v>
      </c>
      <c r="AF18" s="497">
        <v>4.3360000000000003</v>
      </c>
      <c r="AG18" s="497">
        <v>4.2590000000000003</v>
      </c>
      <c r="AH18" s="497">
        <v>4.3159999999999998</v>
      </c>
      <c r="AI18" s="497">
        <v>4.3179999999999996</v>
      </c>
      <c r="AJ18" s="497">
        <v>4.3220000000000001</v>
      </c>
      <c r="AK18" s="497">
        <v>4.2750000000000004</v>
      </c>
      <c r="AL18" s="497">
        <v>4.2450000000000001</v>
      </c>
      <c r="AM18" s="497">
        <v>4.234</v>
      </c>
      <c r="AN18" s="497">
        <v>4.3209999999999997</v>
      </c>
      <c r="AO18" s="497">
        <v>4.5579999999999998</v>
      </c>
      <c r="AP18" s="497">
        <v>4.5019999999999998</v>
      </c>
      <c r="AQ18" s="497">
        <v>4.5720000000000001</v>
      </c>
      <c r="AR18" s="497">
        <v>4.4870000000000001</v>
      </c>
      <c r="AS18" s="497">
        <v>4.5110000000000001</v>
      </c>
      <c r="AT18" s="497">
        <v>4.4450000000000003</v>
      </c>
      <c r="AU18" s="497">
        <v>4.5579999999999998</v>
      </c>
      <c r="AV18" s="497">
        <v>4.4850000000000003</v>
      </c>
      <c r="AW18" s="497">
        <v>4.468</v>
      </c>
      <c r="AX18" s="497">
        <v>4.4470000000000001</v>
      </c>
      <c r="AY18" s="497">
        <v>4.3330000000000002</v>
      </c>
      <c r="AZ18" s="497">
        <v>4.3970000000000002</v>
      </c>
      <c r="BA18" s="497">
        <v>4.4420000000000002</v>
      </c>
      <c r="BB18" s="497">
        <v>4.298</v>
      </c>
      <c r="BC18" s="497">
        <v>4.4349999999999996</v>
      </c>
      <c r="BD18" s="497">
        <v>4.4370000000000003</v>
      </c>
      <c r="BE18" s="497">
        <v>4.4400000000000004</v>
      </c>
      <c r="BF18" s="497">
        <v>4.4420000000000002</v>
      </c>
      <c r="BG18" s="497">
        <v>4.444</v>
      </c>
      <c r="BH18" s="678" t="s">
        <v>1381</v>
      </c>
      <c r="BI18" s="678" t="s">
        <v>1381</v>
      </c>
      <c r="BJ18" s="678" t="s">
        <v>1381</v>
      </c>
      <c r="BK18" s="678" t="s">
        <v>1381</v>
      </c>
      <c r="BL18" s="678" t="s">
        <v>1381</v>
      </c>
      <c r="BM18" s="678" t="s">
        <v>1381</v>
      </c>
      <c r="BN18" s="678" t="s">
        <v>1381</v>
      </c>
      <c r="BO18" s="678" t="s">
        <v>1381</v>
      </c>
      <c r="BP18" s="678" t="s">
        <v>1381</v>
      </c>
      <c r="BQ18" s="678" t="s">
        <v>1381</v>
      </c>
      <c r="BR18" s="678" t="s">
        <v>1381</v>
      </c>
      <c r="BS18" s="678" t="s">
        <v>1381</v>
      </c>
      <c r="BT18" s="678" t="s">
        <v>1381</v>
      </c>
      <c r="BU18" s="678" t="s">
        <v>1381</v>
      </c>
      <c r="BV18" s="678" t="s">
        <v>1381</v>
      </c>
    </row>
    <row r="19" spans="1:74" ht="11.1" customHeight="1" x14ac:dyDescent="0.2">
      <c r="A19" s="290" t="s">
        <v>1368</v>
      </c>
      <c r="B19" s="606" t="s">
        <v>1369</v>
      </c>
      <c r="C19" s="497">
        <v>1.18</v>
      </c>
      <c r="D19" s="497">
        <v>1.1619999999999999</v>
      </c>
      <c r="E19" s="497">
        <v>1.135</v>
      </c>
      <c r="F19" s="497">
        <v>1.145</v>
      </c>
      <c r="G19" s="497">
        <v>1.127</v>
      </c>
      <c r="H19" s="497">
        <v>1.115</v>
      </c>
      <c r="I19" s="497">
        <v>1.1100000000000001</v>
      </c>
      <c r="J19" s="497">
        <v>1.115</v>
      </c>
      <c r="K19" s="497">
        <v>1.107</v>
      </c>
      <c r="L19" s="497">
        <v>1.1120000000000001</v>
      </c>
      <c r="M19" s="497">
        <v>1.1020000000000001</v>
      </c>
      <c r="N19" s="497">
        <v>1.0880000000000001</v>
      </c>
      <c r="O19" s="497">
        <v>1.085</v>
      </c>
      <c r="P19" s="497">
        <v>0.90400000000000003</v>
      </c>
      <c r="Q19" s="497">
        <v>1.0980000000000001</v>
      </c>
      <c r="R19" s="497">
        <v>1.077</v>
      </c>
      <c r="S19" s="497">
        <v>1.0640000000000001</v>
      </c>
      <c r="T19" s="497">
        <v>1.0509999999999999</v>
      </c>
      <c r="U19" s="497">
        <v>1.048</v>
      </c>
      <c r="V19" s="497">
        <v>1.04</v>
      </c>
      <c r="W19" s="497">
        <v>1.038</v>
      </c>
      <c r="X19" s="497">
        <v>1.034</v>
      </c>
      <c r="Y19" s="497">
        <v>1.026</v>
      </c>
      <c r="Z19" s="497">
        <v>1.016</v>
      </c>
      <c r="AA19" s="497">
        <v>0.98899999999999999</v>
      </c>
      <c r="AB19" s="497">
        <v>0.97899999999999998</v>
      </c>
      <c r="AC19" s="497">
        <v>0.99199999999999999</v>
      </c>
      <c r="AD19" s="497">
        <v>0.98899999999999999</v>
      </c>
      <c r="AE19" s="497">
        <v>0.97699999999999998</v>
      </c>
      <c r="AF19" s="497">
        <v>0.96699999999999997</v>
      </c>
      <c r="AG19" s="497">
        <v>0.95899999999999996</v>
      </c>
      <c r="AH19" s="497">
        <v>0.96199999999999997</v>
      </c>
      <c r="AI19" s="497">
        <v>0.96099999999999997</v>
      </c>
      <c r="AJ19" s="497">
        <v>0.95399999999999996</v>
      </c>
      <c r="AK19" s="497">
        <v>0.94299999999999995</v>
      </c>
      <c r="AL19" s="497">
        <v>0.89800000000000002</v>
      </c>
      <c r="AM19" s="497">
        <v>0.93799999999999994</v>
      </c>
      <c r="AN19" s="497">
        <v>0.92800000000000005</v>
      </c>
      <c r="AO19" s="497">
        <v>0.92600000000000005</v>
      </c>
      <c r="AP19" s="497">
        <v>0.91300000000000003</v>
      </c>
      <c r="AQ19" s="497">
        <v>0.90600000000000003</v>
      </c>
      <c r="AR19" s="497">
        <v>0.89700000000000002</v>
      </c>
      <c r="AS19" s="497">
        <v>0.89</v>
      </c>
      <c r="AT19" s="497">
        <v>0.88500000000000001</v>
      </c>
      <c r="AU19" s="497">
        <v>0.88400000000000001</v>
      </c>
      <c r="AV19" s="497">
        <v>0.878</v>
      </c>
      <c r="AW19" s="497">
        <v>0.872</v>
      </c>
      <c r="AX19" s="497">
        <v>0.86199999999999999</v>
      </c>
      <c r="AY19" s="497">
        <v>0.77400000000000002</v>
      </c>
      <c r="AZ19" s="497">
        <v>0.84599999999999997</v>
      </c>
      <c r="BA19" s="497">
        <v>0.84399999999999997</v>
      </c>
      <c r="BB19" s="497">
        <v>0.78400000000000003</v>
      </c>
      <c r="BC19" s="497">
        <v>0.83299999999999996</v>
      </c>
      <c r="BD19" s="497">
        <v>0.81599999999999995</v>
      </c>
      <c r="BE19" s="497">
        <v>0.81100000000000005</v>
      </c>
      <c r="BF19" s="497">
        <v>0.81599999999999995</v>
      </c>
      <c r="BG19" s="497">
        <v>0.81899999999999995</v>
      </c>
      <c r="BH19" s="678" t="s">
        <v>1381</v>
      </c>
      <c r="BI19" s="678" t="s">
        <v>1381</v>
      </c>
      <c r="BJ19" s="678" t="s">
        <v>1381</v>
      </c>
      <c r="BK19" s="678" t="s">
        <v>1381</v>
      </c>
      <c r="BL19" s="678" t="s">
        <v>1381</v>
      </c>
      <c r="BM19" s="678" t="s">
        <v>1381</v>
      </c>
      <c r="BN19" s="678" t="s">
        <v>1381</v>
      </c>
      <c r="BO19" s="678" t="s">
        <v>1381</v>
      </c>
      <c r="BP19" s="678" t="s">
        <v>1381</v>
      </c>
      <c r="BQ19" s="678" t="s">
        <v>1381</v>
      </c>
      <c r="BR19" s="678" t="s">
        <v>1381</v>
      </c>
      <c r="BS19" s="678" t="s">
        <v>1381</v>
      </c>
      <c r="BT19" s="678" t="s">
        <v>1381</v>
      </c>
      <c r="BU19" s="678" t="s">
        <v>1381</v>
      </c>
      <c r="BV19" s="678" t="s">
        <v>1381</v>
      </c>
    </row>
    <row r="20" spans="1:74" ht="11.1" customHeight="1" x14ac:dyDescent="0.2">
      <c r="A20" s="290" t="s">
        <v>1370</v>
      </c>
      <c r="B20" s="606" t="s">
        <v>1371</v>
      </c>
      <c r="C20" s="497">
        <v>9.6029999999999998</v>
      </c>
      <c r="D20" s="497">
        <v>9.6059999999999999</v>
      </c>
      <c r="E20" s="497">
        <v>9.7829999999999995</v>
      </c>
      <c r="F20" s="497">
        <v>9.7840000000000007</v>
      </c>
      <c r="G20" s="497">
        <v>9.9930000000000003</v>
      </c>
      <c r="H20" s="497">
        <v>9.7080000000000002</v>
      </c>
      <c r="I20" s="497">
        <v>9.327</v>
      </c>
      <c r="J20" s="497">
        <v>9.2899999999999991</v>
      </c>
      <c r="K20" s="497">
        <v>9.48</v>
      </c>
      <c r="L20" s="497">
        <v>9.5670000000000002</v>
      </c>
      <c r="M20" s="497">
        <v>10.122999999999999</v>
      </c>
      <c r="N20" s="497">
        <v>10.362</v>
      </c>
      <c r="O20" s="497">
        <v>10.247999999999999</v>
      </c>
      <c r="P20" s="497">
        <v>9.1750000000000007</v>
      </c>
      <c r="Q20" s="497">
        <v>10.557</v>
      </c>
      <c r="R20" s="497">
        <v>10.683</v>
      </c>
      <c r="S20" s="497">
        <v>10.689</v>
      </c>
      <c r="T20" s="497">
        <v>10.961</v>
      </c>
      <c r="U20" s="497">
        <v>11.423999999999999</v>
      </c>
      <c r="V20" s="497">
        <v>11.348000000000001</v>
      </c>
      <c r="W20" s="497">
        <v>11.723000000000001</v>
      </c>
      <c r="X20" s="497">
        <v>11.913</v>
      </c>
      <c r="Y20" s="497">
        <v>12.359</v>
      </c>
      <c r="Z20" s="497">
        <v>12.547000000000001</v>
      </c>
      <c r="AA20" s="497">
        <v>12.419</v>
      </c>
      <c r="AB20" s="497">
        <v>12.481</v>
      </c>
      <c r="AC20" s="497">
        <v>12.282999999999999</v>
      </c>
      <c r="AD20" s="497">
        <v>12.808</v>
      </c>
      <c r="AE20" s="497">
        <v>13.244999999999999</v>
      </c>
      <c r="AF20" s="497">
        <v>13.227</v>
      </c>
      <c r="AG20" s="497">
        <v>13.239000000000001</v>
      </c>
      <c r="AH20" s="497">
        <v>13.468</v>
      </c>
      <c r="AI20" s="497">
        <v>13.897</v>
      </c>
      <c r="AJ20" s="497">
        <v>14.292999999999999</v>
      </c>
      <c r="AK20" s="497">
        <v>14.474</v>
      </c>
      <c r="AL20" s="497">
        <v>14.342000000000001</v>
      </c>
      <c r="AM20" s="497">
        <v>14.385999999999999</v>
      </c>
      <c r="AN20" s="497">
        <v>14.782999999999999</v>
      </c>
      <c r="AO20" s="497">
        <v>14.571</v>
      </c>
      <c r="AP20" s="497">
        <v>14.637</v>
      </c>
      <c r="AQ20" s="497">
        <v>15.212999999999999</v>
      </c>
      <c r="AR20" s="497">
        <v>14.505000000000001</v>
      </c>
      <c r="AS20" s="497">
        <v>14.65</v>
      </c>
      <c r="AT20" s="497">
        <v>14.648</v>
      </c>
      <c r="AU20" s="497">
        <v>14.568</v>
      </c>
      <c r="AV20" s="497">
        <v>14.432</v>
      </c>
      <c r="AW20" s="497">
        <v>14.39</v>
      </c>
      <c r="AX20" s="497">
        <v>13.88</v>
      </c>
      <c r="AY20" s="497">
        <v>13.776</v>
      </c>
      <c r="AZ20" s="497">
        <v>13.869</v>
      </c>
      <c r="BA20" s="497">
        <v>13.212999999999999</v>
      </c>
      <c r="BB20" s="497">
        <v>12.541</v>
      </c>
      <c r="BC20" s="497">
        <v>12.048999999999999</v>
      </c>
      <c r="BD20" s="497">
        <v>12.092000000000001</v>
      </c>
      <c r="BE20" s="497">
        <v>12.901999999999999</v>
      </c>
      <c r="BF20" s="497">
        <v>12.693</v>
      </c>
      <c r="BG20" s="497">
        <v>12.955</v>
      </c>
      <c r="BH20" s="678" t="s">
        <v>1381</v>
      </c>
      <c r="BI20" s="678" t="s">
        <v>1381</v>
      </c>
      <c r="BJ20" s="678" t="s">
        <v>1381</v>
      </c>
      <c r="BK20" s="678" t="s">
        <v>1381</v>
      </c>
      <c r="BL20" s="678" t="s">
        <v>1381</v>
      </c>
      <c r="BM20" s="678" t="s">
        <v>1381</v>
      </c>
      <c r="BN20" s="678" t="s">
        <v>1381</v>
      </c>
      <c r="BO20" s="678" t="s">
        <v>1381</v>
      </c>
      <c r="BP20" s="678" t="s">
        <v>1381</v>
      </c>
      <c r="BQ20" s="678" t="s">
        <v>1381</v>
      </c>
      <c r="BR20" s="678" t="s">
        <v>1381</v>
      </c>
      <c r="BS20" s="678" t="s">
        <v>1381</v>
      </c>
      <c r="BT20" s="678" t="s">
        <v>1381</v>
      </c>
      <c r="BU20" s="678" t="s">
        <v>1381</v>
      </c>
      <c r="BV20" s="678" t="s">
        <v>1381</v>
      </c>
    </row>
    <row r="21" spans="1:74" ht="11.1" customHeight="1" x14ac:dyDescent="0.2">
      <c r="A21" s="290" t="s">
        <v>1372</v>
      </c>
      <c r="B21" s="606" t="s">
        <v>1373</v>
      </c>
      <c r="C21" s="497">
        <v>23.353999999999999</v>
      </c>
      <c r="D21" s="497">
        <v>23.579000000000001</v>
      </c>
      <c r="E21" s="497">
        <v>23.422000000000001</v>
      </c>
      <c r="F21" s="497">
        <v>23.513999999999999</v>
      </c>
      <c r="G21" s="497">
        <v>23.161999999999999</v>
      </c>
      <c r="H21" s="497">
        <v>22.983000000000001</v>
      </c>
      <c r="I21" s="497">
        <v>23.88</v>
      </c>
      <c r="J21" s="497">
        <v>24.116</v>
      </c>
      <c r="K21" s="497">
        <v>23.495999999999999</v>
      </c>
      <c r="L21" s="497">
        <v>23.754000000000001</v>
      </c>
      <c r="M21" s="497">
        <v>24.785</v>
      </c>
      <c r="N21" s="497">
        <v>25.332000000000001</v>
      </c>
      <c r="O21" s="497">
        <v>25.366</v>
      </c>
      <c r="P21" s="497">
        <v>25.01</v>
      </c>
      <c r="Q21" s="497">
        <v>24.884</v>
      </c>
      <c r="R21" s="497">
        <v>24.908999999999999</v>
      </c>
      <c r="S21" s="497">
        <v>24.843</v>
      </c>
      <c r="T21" s="497">
        <v>24.943999999999999</v>
      </c>
      <c r="U21" s="497">
        <v>24.841000000000001</v>
      </c>
      <c r="V21" s="497">
        <v>25.526</v>
      </c>
      <c r="W21" s="497">
        <v>25.472000000000001</v>
      </c>
      <c r="X21" s="497">
        <v>25.506</v>
      </c>
      <c r="Y21" s="497">
        <v>25.984999999999999</v>
      </c>
      <c r="Z21" s="497">
        <v>26.469000000000001</v>
      </c>
      <c r="AA21" s="497">
        <v>25.646000000000001</v>
      </c>
      <c r="AB21" s="497">
        <v>24.945</v>
      </c>
      <c r="AC21" s="497">
        <v>24.794</v>
      </c>
      <c r="AD21" s="497">
        <v>24.829000000000001</v>
      </c>
      <c r="AE21" s="497">
        <v>25.164999999999999</v>
      </c>
      <c r="AF21" s="497">
        <v>25.169</v>
      </c>
      <c r="AG21" s="497">
        <v>25.579000000000001</v>
      </c>
      <c r="AH21" s="497">
        <v>25.364000000000001</v>
      </c>
      <c r="AI21" s="497">
        <v>25.425000000000001</v>
      </c>
      <c r="AJ21" s="497">
        <v>25.292999999999999</v>
      </c>
      <c r="AK21" s="497">
        <v>25.384</v>
      </c>
      <c r="AL21" s="497">
        <v>24.849</v>
      </c>
      <c r="AM21" s="497">
        <v>25.806999999999999</v>
      </c>
      <c r="AN21" s="497">
        <v>25.448</v>
      </c>
      <c r="AO21" s="497">
        <v>25.667000000000002</v>
      </c>
      <c r="AP21" s="497">
        <v>25.244</v>
      </c>
      <c r="AQ21" s="497">
        <v>25.459</v>
      </c>
      <c r="AR21" s="497">
        <v>25.734000000000002</v>
      </c>
      <c r="AS21" s="497">
        <v>25.594999999999999</v>
      </c>
      <c r="AT21" s="497">
        <v>25.497</v>
      </c>
      <c r="AU21" s="497">
        <v>25.061</v>
      </c>
      <c r="AV21" s="497">
        <v>25.356000000000002</v>
      </c>
      <c r="AW21" s="497">
        <v>26.312000000000001</v>
      </c>
      <c r="AX21" s="497">
        <v>26.48</v>
      </c>
      <c r="AY21" s="497">
        <v>25.859000000000002</v>
      </c>
      <c r="AZ21" s="497">
        <v>25.681000000000001</v>
      </c>
      <c r="BA21" s="497">
        <v>23.919</v>
      </c>
      <c r="BB21" s="497">
        <v>25.44</v>
      </c>
      <c r="BC21" s="497">
        <v>25.146000000000001</v>
      </c>
      <c r="BD21" s="497">
        <v>25.788</v>
      </c>
      <c r="BE21" s="497">
        <v>25.728000000000002</v>
      </c>
      <c r="BF21" s="497">
        <v>25.809000000000001</v>
      </c>
      <c r="BG21" s="497">
        <v>25.89</v>
      </c>
      <c r="BH21" s="678" t="s">
        <v>1381</v>
      </c>
      <c r="BI21" s="678" t="s">
        <v>1381</v>
      </c>
      <c r="BJ21" s="678" t="s">
        <v>1381</v>
      </c>
      <c r="BK21" s="678" t="s">
        <v>1381</v>
      </c>
      <c r="BL21" s="678" t="s">
        <v>1381</v>
      </c>
      <c r="BM21" s="678" t="s">
        <v>1381</v>
      </c>
      <c r="BN21" s="678" t="s">
        <v>1381</v>
      </c>
      <c r="BO21" s="678" t="s">
        <v>1381</v>
      </c>
      <c r="BP21" s="678" t="s">
        <v>1381</v>
      </c>
      <c r="BQ21" s="678" t="s">
        <v>1381</v>
      </c>
      <c r="BR21" s="678" t="s">
        <v>1381</v>
      </c>
      <c r="BS21" s="678" t="s">
        <v>1381</v>
      </c>
      <c r="BT21" s="678" t="s">
        <v>1381</v>
      </c>
      <c r="BU21" s="678" t="s">
        <v>1381</v>
      </c>
      <c r="BV21" s="678" t="s">
        <v>1381</v>
      </c>
    </row>
    <row r="22" spans="1:74" ht="11.1" customHeight="1" x14ac:dyDescent="0.2">
      <c r="A22" s="290" t="s">
        <v>1374</v>
      </c>
      <c r="B22" s="606" t="s">
        <v>1353</v>
      </c>
      <c r="C22" s="497">
        <v>2.6880000000000002</v>
      </c>
      <c r="D22" s="497">
        <v>2.573</v>
      </c>
      <c r="E22" s="497">
        <v>2.488</v>
      </c>
      <c r="F22" s="497">
        <v>2.31</v>
      </c>
      <c r="G22" s="497">
        <v>2.056</v>
      </c>
      <c r="H22" s="497">
        <v>2.1659999999999999</v>
      </c>
      <c r="I22" s="497">
        <v>2.2010000000000001</v>
      </c>
      <c r="J22" s="497">
        <v>2.1240000000000001</v>
      </c>
      <c r="K22" s="497">
        <v>2.1629999999999998</v>
      </c>
      <c r="L22" s="497">
        <v>2.052</v>
      </c>
      <c r="M22" s="497">
        <v>2.1789999999999998</v>
      </c>
      <c r="N22" s="497">
        <v>2.11</v>
      </c>
      <c r="O22" s="497">
        <v>2.0939999999999999</v>
      </c>
      <c r="P22" s="497">
        <v>1.7070000000000001</v>
      </c>
      <c r="Q22" s="497">
        <v>2.06</v>
      </c>
      <c r="R22" s="497">
        <v>2.0569999999999999</v>
      </c>
      <c r="S22" s="497">
        <v>2.0640000000000001</v>
      </c>
      <c r="T22" s="497">
        <v>2.036</v>
      </c>
      <c r="U22" s="497">
        <v>2.0790000000000002</v>
      </c>
      <c r="V22" s="497">
        <v>2.0710000000000002</v>
      </c>
      <c r="W22" s="497">
        <v>2.1680000000000001</v>
      </c>
      <c r="X22" s="497">
        <v>2.2189999999999999</v>
      </c>
      <c r="Y22" s="497">
        <v>2.21</v>
      </c>
      <c r="Z22" s="497">
        <v>2.194</v>
      </c>
      <c r="AA22" s="497">
        <v>2.125</v>
      </c>
      <c r="AB22" s="497">
        <v>2.1749999999999998</v>
      </c>
      <c r="AC22" s="497">
        <v>2.25</v>
      </c>
      <c r="AD22" s="497">
        <v>2.2810000000000001</v>
      </c>
      <c r="AE22" s="497">
        <v>2.3149999999999999</v>
      </c>
      <c r="AF22" s="497">
        <v>2.3809999999999998</v>
      </c>
      <c r="AG22" s="497">
        <v>2.395</v>
      </c>
      <c r="AH22" s="497">
        <v>2.343</v>
      </c>
      <c r="AI22" s="497">
        <v>2.4550000000000001</v>
      </c>
      <c r="AJ22" s="497">
        <v>2.5059999999999998</v>
      </c>
      <c r="AK22" s="497">
        <v>2.41</v>
      </c>
      <c r="AL22" s="497">
        <v>2.363</v>
      </c>
      <c r="AM22" s="497">
        <v>2.4209999999999998</v>
      </c>
      <c r="AN22" s="497">
        <v>2.3959999999999999</v>
      </c>
      <c r="AO22" s="497">
        <v>2.3980000000000001</v>
      </c>
      <c r="AP22" s="497">
        <v>2.4260000000000002</v>
      </c>
      <c r="AQ22" s="497">
        <v>2.4630000000000001</v>
      </c>
      <c r="AR22" s="497">
        <v>2.3359999999999999</v>
      </c>
      <c r="AS22" s="497">
        <v>2.355</v>
      </c>
      <c r="AT22" s="497">
        <v>2.2999999999999998</v>
      </c>
      <c r="AU22" s="497">
        <v>2.4620000000000002</v>
      </c>
      <c r="AV22" s="497">
        <v>2.335</v>
      </c>
      <c r="AW22" s="497">
        <v>2.3199999999999998</v>
      </c>
      <c r="AX22" s="497">
        <v>2.4119999999999999</v>
      </c>
      <c r="AY22" s="497">
        <v>2.3439999999999999</v>
      </c>
      <c r="AZ22" s="497">
        <v>2.484</v>
      </c>
      <c r="BA22" s="497">
        <v>2.323</v>
      </c>
      <c r="BB22" s="497">
        <v>2.3380000000000001</v>
      </c>
      <c r="BC22" s="497">
        <v>2.339</v>
      </c>
      <c r="BD22" s="497">
        <v>2.34</v>
      </c>
      <c r="BE22" s="497">
        <v>2.3410000000000002</v>
      </c>
      <c r="BF22" s="497">
        <v>2.3420000000000001</v>
      </c>
      <c r="BG22" s="497">
        <v>2.3420000000000001</v>
      </c>
      <c r="BH22" s="678" t="s">
        <v>1381</v>
      </c>
      <c r="BI22" s="678" t="s">
        <v>1381</v>
      </c>
      <c r="BJ22" s="678" t="s">
        <v>1381</v>
      </c>
      <c r="BK22" s="678" t="s">
        <v>1381</v>
      </c>
      <c r="BL22" s="678" t="s">
        <v>1381</v>
      </c>
      <c r="BM22" s="678" t="s">
        <v>1381</v>
      </c>
      <c r="BN22" s="678" t="s">
        <v>1381</v>
      </c>
      <c r="BO22" s="678" t="s">
        <v>1381</v>
      </c>
      <c r="BP22" s="678" t="s">
        <v>1381</v>
      </c>
      <c r="BQ22" s="678" t="s">
        <v>1381</v>
      </c>
      <c r="BR22" s="678" t="s">
        <v>1381</v>
      </c>
      <c r="BS22" s="678" t="s">
        <v>1381</v>
      </c>
      <c r="BT22" s="678" t="s">
        <v>1381</v>
      </c>
      <c r="BU22" s="678" t="s">
        <v>1381</v>
      </c>
      <c r="BV22" s="678" t="s">
        <v>1381</v>
      </c>
    </row>
    <row r="23" spans="1:74" ht="11.1" customHeight="1" x14ac:dyDescent="0.2">
      <c r="A23" s="290" t="s">
        <v>1375</v>
      </c>
      <c r="B23" s="606" t="s">
        <v>1355</v>
      </c>
      <c r="C23" s="497">
        <v>2.802</v>
      </c>
      <c r="D23" s="497">
        <v>2.7949999999999999</v>
      </c>
      <c r="E23" s="497">
        <v>2.7559999999999998</v>
      </c>
      <c r="F23" s="497">
        <v>2.7669999999999999</v>
      </c>
      <c r="G23" s="497">
        <v>2.5299999999999998</v>
      </c>
      <c r="H23" s="497">
        <v>2.5289999999999999</v>
      </c>
      <c r="I23" s="497">
        <v>2.6179999999999999</v>
      </c>
      <c r="J23" s="497">
        <v>2.6970000000000001</v>
      </c>
      <c r="K23" s="497">
        <v>2.67</v>
      </c>
      <c r="L23" s="497">
        <v>2.6030000000000002</v>
      </c>
      <c r="M23" s="497">
        <v>2.6139999999999999</v>
      </c>
      <c r="N23" s="497">
        <v>2.5449999999999999</v>
      </c>
      <c r="O23" s="497">
        <v>2.5019999999999998</v>
      </c>
      <c r="P23" s="497">
        <v>2.4660000000000002</v>
      </c>
      <c r="Q23" s="497">
        <v>2.4660000000000002</v>
      </c>
      <c r="R23" s="497">
        <v>2.6059999999999999</v>
      </c>
      <c r="S23" s="497">
        <v>2.6619999999999999</v>
      </c>
      <c r="T23" s="497">
        <v>2.6179999999999999</v>
      </c>
      <c r="U23" s="497">
        <v>2.6379999999999999</v>
      </c>
      <c r="V23" s="497">
        <v>2.6070000000000002</v>
      </c>
      <c r="W23" s="497">
        <v>2.601</v>
      </c>
      <c r="X23" s="497">
        <v>2.6480000000000001</v>
      </c>
      <c r="Y23" s="497">
        <v>2.6190000000000002</v>
      </c>
      <c r="Z23" s="497">
        <v>2.6120000000000001</v>
      </c>
      <c r="AA23" s="497">
        <v>2.4889999999999999</v>
      </c>
      <c r="AB23" s="497">
        <v>2.52</v>
      </c>
      <c r="AC23" s="497">
        <v>2.58</v>
      </c>
      <c r="AD23" s="497">
        <v>2.58</v>
      </c>
      <c r="AE23" s="497">
        <v>2.5350000000000001</v>
      </c>
      <c r="AF23" s="497">
        <v>2.5139999999999998</v>
      </c>
      <c r="AG23" s="497">
        <v>2.532</v>
      </c>
      <c r="AH23" s="497">
        <v>2.5739999999999998</v>
      </c>
      <c r="AI23" s="497">
        <v>2.5840000000000001</v>
      </c>
      <c r="AJ23" s="497">
        <v>2.5830000000000002</v>
      </c>
      <c r="AK23" s="497">
        <v>2.593</v>
      </c>
      <c r="AL23" s="497">
        <v>2.4409999999999998</v>
      </c>
      <c r="AM23" s="497">
        <v>2.5499999999999998</v>
      </c>
      <c r="AN23" s="497">
        <v>2.5369999999999999</v>
      </c>
      <c r="AO23" s="497">
        <v>2.5659999999999998</v>
      </c>
      <c r="AP23" s="497">
        <v>2.5819999999999999</v>
      </c>
      <c r="AQ23" s="497">
        <v>2.5990000000000002</v>
      </c>
      <c r="AR23" s="497">
        <v>2.6379999999999999</v>
      </c>
      <c r="AS23" s="497">
        <v>2.653</v>
      </c>
      <c r="AT23" s="497">
        <v>2.7090000000000001</v>
      </c>
      <c r="AU23" s="497">
        <v>2.6970000000000001</v>
      </c>
      <c r="AV23" s="497">
        <v>2.73</v>
      </c>
      <c r="AW23" s="497">
        <v>2.7810000000000001</v>
      </c>
      <c r="AX23" s="497">
        <v>2.8119999999999998</v>
      </c>
      <c r="AY23" s="497">
        <v>2.6709999999999998</v>
      </c>
      <c r="AZ23" s="497">
        <v>2.8260000000000001</v>
      </c>
      <c r="BA23" s="497">
        <v>2.8639999999999999</v>
      </c>
      <c r="BB23" s="497">
        <v>2.7629999999999999</v>
      </c>
      <c r="BC23" s="497">
        <v>2.8180000000000001</v>
      </c>
      <c r="BD23" s="497">
        <v>2.831</v>
      </c>
      <c r="BE23" s="497">
        <v>2.8439999999999999</v>
      </c>
      <c r="BF23" s="497">
        <v>2.8570000000000002</v>
      </c>
      <c r="BG23" s="497">
        <v>2.8690000000000002</v>
      </c>
      <c r="BH23" s="678" t="s">
        <v>1381</v>
      </c>
      <c r="BI23" s="678" t="s">
        <v>1381</v>
      </c>
      <c r="BJ23" s="678" t="s">
        <v>1381</v>
      </c>
      <c r="BK23" s="678" t="s">
        <v>1381</v>
      </c>
      <c r="BL23" s="678" t="s">
        <v>1381</v>
      </c>
      <c r="BM23" s="678" t="s">
        <v>1381</v>
      </c>
      <c r="BN23" s="678" t="s">
        <v>1381</v>
      </c>
      <c r="BO23" s="678" t="s">
        <v>1381</v>
      </c>
      <c r="BP23" s="678" t="s">
        <v>1381</v>
      </c>
      <c r="BQ23" s="678" t="s">
        <v>1381</v>
      </c>
      <c r="BR23" s="678" t="s">
        <v>1381</v>
      </c>
      <c r="BS23" s="678" t="s">
        <v>1381</v>
      </c>
      <c r="BT23" s="678" t="s">
        <v>1381</v>
      </c>
      <c r="BU23" s="678" t="s">
        <v>1381</v>
      </c>
      <c r="BV23" s="678" t="s">
        <v>1381</v>
      </c>
    </row>
    <row r="24" spans="1:74" ht="11.1" customHeight="1" x14ac:dyDescent="0.2">
      <c r="A24" s="290" t="s">
        <v>1376</v>
      </c>
      <c r="B24" s="606" t="s">
        <v>1357</v>
      </c>
      <c r="C24" s="497">
        <v>10.250999999999999</v>
      </c>
      <c r="D24" s="497">
        <v>10.247999999999999</v>
      </c>
      <c r="E24" s="497">
        <v>10.683999999999999</v>
      </c>
      <c r="F24" s="497">
        <v>10.3</v>
      </c>
      <c r="G24" s="497">
        <v>9.1270000000000007</v>
      </c>
      <c r="H24" s="497">
        <v>9.952</v>
      </c>
      <c r="I24" s="497">
        <v>10.422000000000001</v>
      </c>
      <c r="J24" s="497">
        <v>10.621</v>
      </c>
      <c r="K24" s="497">
        <v>10.698</v>
      </c>
      <c r="L24" s="497">
        <v>10.775</v>
      </c>
      <c r="M24" s="497">
        <v>10.823</v>
      </c>
      <c r="N24" s="497">
        <v>10.656000000000001</v>
      </c>
      <c r="O24" s="497">
        <v>11.2</v>
      </c>
      <c r="P24" s="497">
        <v>9.141</v>
      </c>
      <c r="Q24" s="497">
        <v>11.33</v>
      </c>
      <c r="R24" s="497">
        <v>12.175000000000001</v>
      </c>
      <c r="S24" s="497">
        <v>12.076000000000001</v>
      </c>
      <c r="T24" s="497">
        <v>12.167</v>
      </c>
      <c r="U24" s="497">
        <v>12.544</v>
      </c>
      <c r="V24" s="497">
        <v>12.696</v>
      </c>
      <c r="W24" s="497">
        <v>13.204000000000001</v>
      </c>
      <c r="X24" s="497">
        <v>13.471</v>
      </c>
      <c r="Y24" s="497">
        <v>13.56</v>
      </c>
      <c r="Z24" s="497">
        <v>13.262</v>
      </c>
      <c r="AA24" s="497">
        <v>12.9</v>
      </c>
      <c r="AB24" s="497">
        <v>13.012</v>
      </c>
      <c r="AC24" s="497">
        <v>13.750999999999999</v>
      </c>
      <c r="AD24" s="497">
        <v>14.209</v>
      </c>
      <c r="AE24" s="497">
        <v>14.266</v>
      </c>
      <c r="AF24" s="497">
        <v>14.183999999999999</v>
      </c>
      <c r="AG24" s="497">
        <v>14.468999999999999</v>
      </c>
      <c r="AH24" s="497">
        <v>14.685</v>
      </c>
      <c r="AI24" s="497">
        <v>15.053000000000001</v>
      </c>
      <c r="AJ24" s="497">
        <v>15.128</v>
      </c>
      <c r="AK24" s="497">
        <v>15.016999999999999</v>
      </c>
      <c r="AL24" s="497">
        <v>14.875999999999999</v>
      </c>
      <c r="AM24" s="497">
        <v>15.218</v>
      </c>
      <c r="AN24" s="497">
        <v>15.183999999999999</v>
      </c>
      <c r="AO24" s="497">
        <v>15.968</v>
      </c>
      <c r="AP24" s="497">
        <v>16.106999999999999</v>
      </c>
      <c r="AQ24" s="497">
        <v>16.106000000000002</v>
      </c>
      <c r="AR24" s="497">
        <v>15.925000000000001</v>
      </c>
      <c r="AS24" s="497">
        <v>16.231000000000002</v>
      </c>
      <c r="AT24" s="497">
        <v>16.591000000000001</v>
      </c>
      <c r="AU24" s="497">
        <v>16.766999999999999</v>
      </c>
      <c r="AV24" s="497">
        <v>16.75</v>
      </c>
      <c r="AW24" s="497">
        <v>17.084</v>
      </c>
      <c r="AX24" s="497">
        <v>17.401</v>
      </c>
      <c r="AY24" s="497">
        <v>16.648</v>
      </c>
      <c r="AZ24" s="497">
        <v>17.349</v>
      </c>
      <c r="BA24" s="497">
        <v>17.722000000000001</v>
      </c>
      <c r="BB24" s="497">
        <v>17.797000000000001</v>
      </c>
      <c r="BC24" s="497">
        <v>17.789000000000001</v>
      </c>
      <c r="BD24" s="497">
        <v>17.739999999999998</v>
      </c>
      <c r="BE24" s="497">
        <v>17.742000000000001</v>
      </c>
      <c r="BF24" s="497">
        <v>17.759</v>
      </c>
      <c r="BG24" s="497">
        <v>17.823</v>
      </c>
      <c r="BH24" s="678" t="s">
        <v>1381</v>
      </c>
      <c r="BI24" s="678" t="s">
        <v>1381</v>
      </c>
      <c r="BJ24" s="678" t="s">
        <v>1381</v>
      </c>
      <c r="BK24" s="678" t="s">
        <v>1381</v>
      </c>
      <c r="BL24" s="678" t="s">
        <v>1381</v>
      </c>
      <c r="BM24" s="678" t="s">
        <v>1381</v>
      </c>
      <c r="BN24" s="678" t="s">
        <v>1381</v>
      </c>
      <c r="BO24" s="678" t="s">
        <v>1381</v>
      </c>
      <c r="BP24" s="678" t="s">
        <v>1381</v>
      </c>
      <c r="BQ24" s="678" t="s">
        <v>1381</v>
      </c>
      <c r="BR24" s="678" t="s">
        <v>1381</v>
      </c>
      <c r="BS24" s="678" t="s">
        <v>1381</v>
      </c>
      <c r="BT24" s="678" t="s">
        <v>1381</v>
      </c>
      <c r="BU24" s="678" t="s">
        <v>1381</v>
      </c>
      <c r="BV24" s="678" t="s">
        <v>1381</v>
      </c>
    </row>
    <row r="25" spans="1:74" ht="11.1" customHeight="1" x14ac:dyDescent="0.2">
      <c r="A25" s="290" t="s">
        <v>1377</v>
      </c>
      <c r="B25" s="606" t="s">
        <v>1378</v>
      </c>
      <c r="C25" s="497">
        <v>7.024</v>
      </c>
      <c r="D25" s="497">
        <v>7.2279999999999998</v>
      </c>
      <c r="E25" s="497">
        <v>7.3369999999999997</v>
      </c>
      <c r="F25" s="497">
        <v>6.6950000000000003</v>
      </c>
      <c r="G25" s="497">
        <v>6.9349999999999996</v>
      </c>
      <c r="H25" s="497">
        <v>7.0949999999999998</v>
      </c>
      <c r="I25" s="497">
        <v>6.7949999999999999</v>
      </c>
      <c r="J25" s="497">
        <v>6.8029999999999999</v>
      </c>
      <c r="K25" s="497">
        <v>7.1189999999999998</v>
      </c>
      <c r="L25" s="497">
        <v>6.7359999999999998</v>
      </c>
      <c r="M25" s="497">
        <v>6.968</v>
      </c>
      <c r="N25" s="497">
        <v>7.2759999999999998</v>
      </c>
      <c r="O25" s="497">
        <v>6.6550000000000002</v>
      </c>
      <c r="P25" s="497">
        <v>6.9189999999999996</v>
      </c>
      <c r="Q25" s="497">
        <v>7.085</v>
      </c>
      <c r="R25" s="497">
        <v>6.5759999999999996</v>
      </c>
      <c r="S25" s="497">
        <v>6.7919999999999998</v>
      </c>
      <c r="T25" s="497">
        <v>6.9720000000000004</v>
      </c>
      <c r="U25" s="497">
        <v>6.5510000000000002</v>
      </c>
      <c r="V25" s="497">
        <v>6.6440000000000001</v>
      </c>
      <c r="W25" s="497">
        <v>6.6859999999999999</v>
      </c>
      <c r="X25" s="497">
        <v>6.6459999999999999</v>
      </c>
      <c r="Y25" s="497">
        <v>6.82</v>
      </c>
      <c r="Z25" s="497">
        <v>6.9059999999999997</v>
      </c>
      <c r="AA25" s="497">
        <v>6.3819999999999997</v>
      </c>
      <c r="AB25" s="497">
        <v>6.5730000000000004</v>
      </c>
      <c r="AC25" s="497">
        <v>6.6529999999999996</v>
      </c>
      <c r="AD25" s="497">
        <v>6.4039999999999999</v>
      </c>
      <c r="AE25" s="497">
        <v>6.556</v>
      </c>
      <c r="AF25" s="497">
        <v>6.7750000000000004</v>
      </c>
      <c r="AG25" s="497">
        <v>6.5570000000000004</v>
      </c>
      <c r="AH25" s="497">
        <v>6.7789999999999999</v>
      </c>
      <c r="AI25" s="497">
        <v>6.9089999999999998</v>
      </c>
      <c r="AJ25" s="497">
        <v>6.4749999999999996</v>
      </c>
      <c r="AK25" s="497">
        <v>6.8369999999999997</v>
      </c>
      <c r="AL25" s="497">
        <v>7.194</v>
      </c>
      <c r="AM25" s="497">
        <v>6.7069999999999999</v>
      </c>
      <c r="AN25" s="497">
        <v>6.7590000000000003</v>
      </c>
      <c r="AO25" s="497">
        <v>6.7839999999999998</v>
      </c>
      <c r="AP25" s="497">
        <v>6.2140000000000004</v>
      </c>
      <c r="AQ25" s="497">
        <v>6.2990000000000004</v>
      </c>
      <c r="AR25" s="497">
        <v>6.306</v>
      </c>
      <c r="AS25" s="497">
        <v>5.9429999999999996</v>
      </c>
      <c r="AT25" s="497">
        <v>6.008</v>
      </c>
      <c r="AU25" s="497">
        <v>5.99</v>
      </c>
      <c r="AV25" s="497">
        <v>5.7089999999999996</v>
      </c>
      <c r="AW25" s="497">
        <v>5.8659999999999997</v>
      </c>
      <c r="AX25" s="497">
        <v>5.9909999999999997</v>
      </c>
      <c r="AY25" s="497">
        <v>5.8769999999999998</v>
      </c>
      <c r="AZ25" s="497">
        <v>5.9560000000000004</v>
      </c>
      <c r="BA25" s="497">
        <v>5.899</v>
      </c>
      <c r="BB25" s="497">
        <v>5.5179999999999998</v>
      </c>
      <c r="BC25" s="497">
        <v>5.6470000000000002</v>
      </c>
      <c r="BD25" s="497">
        <v>5.7629999999999999</v>
      </c>
      <c r="BE25" s="497">
        <v>5.4740000000000002</v>
      </c>
      <c r="BF25" s="497">
        <v>5.5819999999999999</v>
      </c>
      <c r="BG25" s="497">
        <v>5.6239999999999997</v>
      </c>
      <c r="BH25" s="678" t="s">
        <v>1381</v>
      </c>
      <c r="BI25" s="678" t="s">
        <v>1381</v>
      </c>
      <c r="BJ25" s="678" t="s">
        <v>1381</v>
      </c>
      <c r="BK25" s="678" t="s">
        <v>1381</v>
      </c>
      <c r="BL25" s="678" t="s">
        <v>1381</v>
      </c>
      <c r="BM25" s="678" t="s">
        <v>1381</v>
      </c>
      <c r="BN25" s="678" t="s">
        <v>1381</v>
      </c>
      <c r="BO25" s="678" t="s">
        <v>1381</v>
      </c>
      <c r="BP25" s="678" t="s">
        <v>1381</v>
      </c>
      <c r="BQ25" s="678" t="s">
        <v>1381</v>
      </c>
      <c r="BR25" s="678" t="s">
        <v>1381</v>
      </c>
      <c r="BS25" s="678" t="s">
        <v>1381</v>
      </c>
      <c r="BT25" s="678" t="s">
        <v>1381</v>
      </c>
      <c r="BU25" s="678" t="s">
        <v>1381</v>
      </c>
      <c r="BV25" s="678" t="s">
        <v>1381</v>
      </c>
    </row>
    <row r="26" spans="1:74" ht="11.1" customHeight="1" x14ac:dyDescent="0.2">
      <c r="A26" s="290" t="s">
        <v>1379</v>
      </c>
      <c r="B26" s="606" t="s">
        <v>1359</v>
      </c>
      <c r="C26" s="497">
        <v>2.9670000000000001</v>
      </c>
      <c r="D26" s="497">
        <v>2.8860000000000001</v>
      </c>
      <c r="E26" s="497">
        <v>2.8330000000000002</v>
      </c>
      <c r="F26" s="497">
        <v>2.7370000000000001</v>
      </c>
      <c r="G26" s="497">
        <v>2.5</v>
      </c>
      <c r="H26" s="497">
        <v>2.629</v>
      </c>
      <c r="I26" s="497">
        <v>2.6139999999999999</v>
      </c>
      <c r="J26" s="497">
        <v>2.59</v>
      </c>
      <c r="K26" s="497">
        <v>2.6659999999999999</v>
      </c>
      <c r="L26" s="497">
        <v>2.5979999999999999</v>
      </c>
      <c r="M26" s="497">
        <v>2.7370000000000001</v>
      </c>
      <c r="N26" s="497">
        <v>2.7050000000000001</v>
      </c>
      <c r="O26" s="497">
        <v>2.6859999999999999</v>
      </c>
      <c r="P26" s="497">
        <v>2.25</v>
      </c>
      <c r="Q26" s="497">
        <v>2.7930000000000001</v>
      </c>
      <c r="R26" s="497">
        <v>2.8519999999999999</v>
      </c>
      <c r="S26" s="497">
        <v>2.794</v>
      </c>
      <c r="T26" s="497">
        <v>2.798</v>
      </c>
      <c r="U26" s="497">
        <v>2.8740000000000001</v>
      </c>
      <c r="V26" s="497">
        <v>2.8239999999999998</v>
      </c>
      <c r="W26" s="497">
        <v>2.8130000000000002</v>
      </c>
      <c r="X26" s="497">
        <v>2.7949999999999999</v>
      </c>
      <c r="Y26" s="497">
        <v>2.8450000000000002</v>
      </c>
      <c r="Z26" s="497">
        <v>2.7690000000000001</v>
      </c>
      <c r="AA26" s="497">
        <v>2.7229999999999999</v>
      </c>
      <c r="AB26" s="497">
        <v>2.7130000000000001</v>
      </c>
      <c r="AC26" s="497">
        <v>2.8050000000000002</v>
      </c>
      <c r="AD26" s="497">
        <v>3.0030000000000001</v>
      </c>
      <c r="AE26" s="497">
        <v>3.0379999999999998</v>
      </c>
      <c r="AF26" s="497">
        <v>3.0419999999999998</v>
      </c>
      <c r="AG26" s="497">
        <v>3.0219999999999998</v>
      </c>
      <c r="AH26" s="497">
        <v>3.0870000000000002</v>
      </c>
      <c r="AI26" s="497">
        <v>3.2050000000000001</v>
      </c>
      <c r="AJ26" s="497">
        <v>3.0259999999999998</v>
      </c>
      <c r="AK26" s="497">
        <v>3.1709999999999998</v>
      </c>
      <c r="AL26" s="497">
        <v>3.0870000000000002</v>
      </c>
      <c r="AM26" s="497">
        <v>3.3090000000000002</v>
      </c>
      <c r="AN26" s="497">
        <v>3.004</v>
      </c>
      <c r="AO26" s="497">
        <v>2.9620000000000002</v>
      </c>
      <c r="AP26" s="497">
        <v>2.9140000000000001</v>
      </c>
      <c r="AQ26" s="497">
        <v>2.9009999999999998</v>
      </c>
      <c r="AR26" s="497">
        <v>2.9</v>
      </c>
      <c r="AS26" s="497">
        <v>2.899</v>
      </c>
      <c r="AT26" s="497">
        <v>2.8260000000000001</v>
      </c>
      <c r="AU26" s="497">
        <v>2.8380000000000001</v>
      </c>
      <c r="AV26" s="497">
        <v>2.87</v>
      </c>
      <c r="AW26" s="497">
        <v>2.847</v>
      </c>
      <c r="AX26" s="497">
        <v>2.9020000000000001</v>
      </c>
      <c r="AY26" s="497">
        <v>2.7069999999999999</v>
      </c>
      <c r="AZ26" s="497">
        <v>2.8479999999999999</v>
      </c>
      <c r="BA26" s="497">
        <v>2.7629999999999999</v>
      </c>
      <c r="BB26" s="497">
        <v>2.7610000000000001</v>
      </c>
      <c r="BC26" s="497">
        <v>2.875</v>
      </c>
      <c r="BD26" s="497">
        <v>2.85</v>
      </c>
      <c r="BE26" s="497">
        <v>2.8490000000000002</v>
      </c>
      <c r="BF26" s="497">
        <v>2.8490000000000002</v>
      </c>
      <c r="BG26" s="497">
        <v>2.847</v>
      </c>
      <c r="BH26" s="678" t="s">
        <v>1381</v>
      </c>
      <c r="BI26" s="678" t="s">
        <v>1381</v>
      </c>
      <c r="BJ26" s="678" t="s">
        <v>1381</v>
      </c>
      <c r="BK26" s="678" t="s">
        <v>1381</v>
      </c>
      <c r="BL26" s="678" t="s">
        <v>1381</v>
      </c>
      <c r="BM26" s="678" t="s">
        <v>1381</v>
      </c>
      <c r="BN26" s="678" t="s">
        <v>1381</v>
      </c>
      <c r="BO26" s="678" t="s">
        <v>1381</v>
      </c>
      <c r="BP26" s="678" t="s">
        <v>1381</v>
      </c>
      <c r="BQ26" s="678" t="s">
        <v>1381</v>
      </c>
      <c r="BR26" s="678" t="s">
        <v>1381</v>
      </c>
      <c r="BS26" s="678" t="s">
        <v>1381</v>
      </c>
      <c r="BT26" s="678" t="s">
        <v>1381</v>
      </c>
      <c r="BU26" s="678" t="s">
        <v>1381</v>
      </c>
      <c r="BV26" s="678" t="s">
        <v>1381</v>
      </c>
    </row>
    <row r="27" spans="1:74" ht="11.1" customHeight="1" x14ac:dyDescent="0.2">
      <c r="A27" s="290" t="s">
        <v>1380</v>
      </c>
      <c r="B27" s="675" t="s">
        <v>1361</v>
      </c>
      <c r="C27" s="609">
        <v>2.823</v>
      </c>
      <c r="D27" s="609">
        <v>2.859</v>
      </c>
      <c r="E27" s="609">
        <v>2.782</v>
      </c>
      <c r="F27" s="609">
        <v>2.694</v>
      </c>
      <c r="G27" s="609">
        <v>2.5110000000000001</v>
      </c>
      <c r="H27" s="609">
        <v>2.5950000000000002</v>
      </c>
      <c r="I27" s="609">
        <v>2.5939999999999999</v>
      </c>
      <c r="J27" s="609">
        <v>2.605</v>
      </c>
      <c r="K27" s="609">
        <v>2.621</v>
      </c>
      <c r="L27" s="609">
        <v>2.6059999999999999</v>
      </c>
      <c r="M27" s="609">
        <v>2.633</v>
      </c>
      <c r="N27" s="609">
        <v>2.581</v>
      </c>
      <c r="O27" s="609">
        <v>2.5449999999999999</v>
      </c>
      <c r="P27" s="609">
        <v>2.2869999999999999</v>
      </c>
      <c r="Q27" s="609">
        <v>2.536</v>
      </c>
      <c r="R27" s="609">
        <v>2.5129999999999999</v>
      </c>
      <c r="S27" s="609">
        <v>2.3660000000000001</v>
      </c>
      <c r="T27" s="609">
        <v>2.48</v>
      </c>
      <c r="U27" s="609">
        <v>2.3130000000000002</v>
      </c>
      <c r="V27" s="609">
        <v>2.4670000000000001</v>
      </c>
      <c r="W27" s="609">
        <v>2.4849999999999999</v>
      </c>
      <c r="X27" s="609">
        <v>2.4769999999999999</v>
      </c>
      <c r="Y27" s="609">
        <v>2.4529999999999998</v>
      </c>
      <c r="Z27" s="609">
        <v>2.4329999999999998</v>
      </c>
      <c r="AA27" s="609">
        <v>2.39</v>
      </c>
      <c r="AB27" s="609">
        <v>2.3420000000000001</v>
      </c>
      <c r="AC27" s="609">
        <v>2.4</v>
      </c>
      <c r="AD27" s="609">
        <v>2.3730000000000002</v>
      </c>
      <c r="AE27" s="609">
        <v>2.3809999999999998</v>
      </c>
      <c r="AF27" s="609">
        <v>2.3479999999999999</v>
      </c>
      <c r="AG27" s="609">
        <v>2.38</v>
      </c>
      <c r="AH27" s="609">
        <v>2.3650000000000002</v>
      </c>
      <c r="AI27" s="609">
        <v>2.3679999999999999</v>
      </c>
      <c r="AJ27" s="609">
        <v>2.4180000000000001</v>
      </c>
      <c r="AK27" s="609">
        <v>2.379</v>
      </c>
      <c r="AL27" s="609">
        <v>2.3039999999999998</v>
      </c>
      <c r="AM27" s="609">
        <v>2.3450000000000002</v>
      </c>
      <c r="AN27" s="609">
        <v>2.294</v>
      </c>
      <c r="AO27" s="609">
        <v>2.302</v>
      </c>
      <c r="AP27" s="609">
        <v>2.2989999999999999</v>
      </c>
      <c r="AQ27" s="609">
        <v>2.2890000000000001</v>
      </c>
      <c r="AR27" s="609">
        <v>2.2730000000000001</v>
      </c>
      <c r="AS27" s="609">
        <v>2.258</v>
      </c>
      <c r="AT27" s="609">
        <v>2.254</v>
      </c>
      <c r="AU27" s="609">
        <v>2.25</v>
      </c>
      <c r="AV27" s="609">
        <v>2.2160000000000002</v>
      </c>
      <c r="AW27" s="609">
        <v>2.2890000000000001</v>
      </c>
      <c r="AX27" s="609">
        <v>2.331</v>
      </c>
      <c r="AY27" s="609">
        <v>2.181</v>
      </c>
      <c r="AZ27" s="609">
        <v>2.2530000000000001</v>
      </c>
      <c r="BA27" s="609">
        <v>2.1829999999999998</v>
      </c>
      <c r="BB27" s="609">
        <v>2.1080000000000001</v>
      </c>
      <c r="BC27" s="609">
        <v>2.1840000000000002</v>
      </c>
      <c r="BD27" s="609">
        <v>2.19</v>
      </c>
      <c r="BE27" s="609">
        <v>2.1179999999999999</v>
      </c>
      <c r="BF27" s="609">
        <v>2.1150000000000002</v>
      </c>
      <c r="BG27" s="609">
        <v>2.11</v>
      </c>
      <c r="BH27" s="679" t="s">
        <v>1381</v>
      </c>
      <c r="BI27" s="679" t="s">
        <v>1381</v>
      </c>
      <c r="BJ27" s="679" t="s">
        <v>1381</v>
      </c>
      <c r="BK27" s="679" t="s">
        <v>1381</v>
      </c>
      <c r="BL27" s="679" t="s">
        <v>1381</v>
      </c>
      <c r="BM27" s="679" t="s">
        <v>1381</v>
      </c>
      <c r="BN27" s="679" t="s">
        <v>1381</v>
      </c>
      <c r="BO27" s="679" t="s">
        <v>1381</v>
      </c>
      <c r="BP27" s="679" t="s">
        <v>1381</v>
      </c>
      <c r="BQ27" s="679" t="s">
        <v>1381</v>
      </c>
      <c r="BR27" s="679" t="s">
        <v>1381</v>
      </c>
      <c r="BS27" s="679" t="s">
        <v>1381</v>
      </c>
      <c r="BT27" s="679" t="s">
        <v>1381</v>
      </c>
      <c r="BU27" s="679" t="s">
        <v>1381</v>
      </c>
      <c r="BV27" s="679" t="s">
        <v>1381</v>
      </c>
    </row>
    <row r="28" spans="1:74" s="115" customFormat="1" ht="12" customHeight="1" x14ac:dyDescent="0.2">
      <c r="A28" s="1"/>
      <c r="B28" s="594" t="s">
        <v>1342</v>
      </c>
      <c r="C28" s="658"/>
      <c r="D28" s="658"/>
      <c r="E28" s="658"/>
      <c r="F28" s="658"/>
      <c r="G28" s="658"/>
      <c r="H28" s="751"/>
      <c r="I28" s="658"/>
      <c r="J28" s="658"/>
      <c r="K28" s="658"/>
      <c r="L28" s="658"/>
      <c r="M28" s="658"/>
      <c r="N28" s="658"/>
      <c r="O28" s="658"/>
      <c r="P28" s="658"/>
      <c r="Q28" s="658"/>
      <c r="R28" s="658"/>
      <c r="AY28" s="236"/>
      <c r="AZ28" s="236"/>
      <c r="BA28" s="236"/>
      <c r="BB28" s="236"/>
      <c r="BC28" s="236"/>
      <c r="BD28" s="737"/>
      <c r="BE28" s="737"/>
      <c r="BF28" s="737"/>
      <c r="BG28" s="737"/>
      <c r="BH28" s="236"/>
      <c r="BI28" s="236"/>
      <c r="BJ28" s="236"/>
    </row>
    <row r="29" spans="1:74" s="376" customFormat="1" ht="12" customHeight="1" x14ac:dyDescent="0.2">
      <c r="A29" s="375"/>
      <c r="B29" s="366" t="s">
        <v>830</v>
      </c>
      <c r="C29" s="366"/>
      <c r="D29" s="366"/>
      <c r="E29" s="366"/>
      <c r="F29" s="366"/>
      <c r="G29" s="366"/>
      <c r="H29" s="624"/>
      <c r="I29" s="366"/>
      <c r="J29" s="366"/>
      <c r="K29" s="366"/>
      <c r="L29" s="366"/>
      <c r="M29" s="366"/>
      <c r="N29" s="366"/>
      <c r="O29" s="366"/>
      <c r="P29" s="366"/>
      <c r="Q29" s="366"/>
      <c r="R29" s="673"/>
      <c r="BD29" s="379"/>
      <c r="BE29" s="379"/>
      <c r="BF29" s="379"/>
      <c r="BG29" s="379"/>
    </row>
    <row r="30" spans="1:74" s="183" customFormat="1" ht="12" customHeight="1" x14ac:dyDescent="0.25">
      <c r="A30" s="182"/>
      <c r="B30" s="1006" t="str">
        <f>Dates!$G$2</f>
        <v>EIA completed modeling and analysis for this report on Thursday, October 3, 2024.</v>
      </c>
      <c r="C30" s="1007"/>
      <c r="D30" s="1007"/>
      <c r="E30" s="1007"/>
      <c r="F30" s="1007"/>
      <c r="G30" s="1007"/>
      <c r="H30" s="1007"/>
      <c r="I30" s="1007"/>
      <c r="J30" s="1007"/>
      <c r="K30" s="1007"/>
      <c r="L30" s="1007"/>
      <c r="M30" s="1007"/>
      <c r="N30" s="1007"/>
      <c r="O30" s="1007"/>
      <c r="P30" s="1007"/>
      <c r="Q30" s="1007"/>
      <c r="R30" s="672"/>
      <c r="AY30" s="237"/>
      <c r="AZ30" s="237"/>
      <c r="BA30" s="237"/>
      <c r="BB30" s="237"/>
      <c r="BC30" s="237"/>
      <c r="BD30" s="738"/>
      <c r="BE30" s="738"/>
      <c r="BF30" s="738"/>
      <c r="BG30" s="738"/>
      <c r="BH30" s="237"/>
      <c r="BI30" s="237"/>
      <c r="BJ30" s="237"/>
    </row>
    <row r="31" spans="1:74" s="183" customFormat="1" ht="12" customHeight="1" x14ac:dyDescent="0.25">
      <c r="A31" s="182"/>
      <c r="B31" s="1005" t="s">
        <v>483</v>
      </c>
      <c r="C31" s="998"/>
      <c r="D31" s="998"/>
      <c r="E31" s="998"/>
      <c r="F31" s="998"/>
      <c r="G31" s="998"/>
      <c r="H31" s="998"/>
      <c r="I31" s="998"/>
      <c r="J31" s="998"/>
      <c r="K31" s="998"/>
      <c r="L31" s="998"/>
      <c r="M31" s="998"/>
      <c r="N31" s="998"/>
      <c r="O31" s="998"/>
      <c r="P31" s="998"/>
      <c r="Q31" s="998"/>
      <c r="R31" s="672"/>
      <c r="AY31" s="237"/>
      <c r="AZ31" s="237"/>
      <c r="BA31" s="237"/>
      <c r="BB31" s="237"/>
      <c r="BC31" s="237"/>
      <c r="BD31" s="738"/>
      <c r="BE31" s="738"/>
      <c r="BF31" s="738"/>
      <c r="BG31" s="738"/>
      <c r="BH31" s="237"/>
      <c r="BI31" s="237"/>
      <c r="BJ31" s="237"/>
    </row>
    <row r="32" spans="1:74" s="115" customFormat="1" ht="12" customHeight="1" x14ac:dyDescent="0.2">
      <c r="A32" s="1"/>
      <c r="B32" s="1108" t="s">
        <v>1452</v>
      </c>
      <c r="C32" s="1109"/>
      <c r="D32" s="1109"/>
      <c r="E32" s="1109"/>
      <c r="F32" s="1109"/>
      <c r="G32" s="1109"/>
      <c r="H32" s="1109"/>
      <c r="I32" s="1109"/>
      <c r="J32" s="1109"/>
      <c r="K32" s="1109"/>
      <c r="L32" s="1109"/>
      <c r="M32" s="1109"/>
      <c r="N32" s="1109"/>
      <c r="O32" s="1109"/>
      <c r="P32" s="1109"/>
      <c r="Q32" s="1109"/>
      <c r="R32" s="672"/>
      <c r="AY32" s="236"/>
      <c r="AZ32" s="236"/>
      <c r="BA32" s="236"/>
      <c r="BB32" s="236"/>
      <c r="BC32" s="236"/>
      <c r="BD32" s="737"/>
      <c r="BE32" s="737"/>
      <c r="BF32" s="737"/>
      <c r="BG32" s="737"/>
      <c r="BH32" s="236"/>
      <c r="BI32" s="236"/>
      <c r="BJ32" s="236"/>
    </row>
    <row r="33" spans="1:74" s="183" customFormat="1" ht="12" customHeight="1" x14ac:dyDescent="0.25">
      <c r="A33" s="182"/>
      <c r="B33" s="1034" t="s">
        <v>494</v>
      </c>
      <c r="C33" s="1035"/>
      <c r="D33" s="1035"/>
      <c r="E33" s="1035"/>
      <c r="F33" s="1035"/>
      <c r="G33" s="1035"/>
      <c r="H33" s="1035"/>
      <c r="I33" s="1035"/>
      <c r="J33" s="1035"/>
      <c r="K33" s="1035"/>
      <c r="L33" s="1035"/>
      <c r="M33" s="1035"/>
      <c r="N33" s="1035"/>
      <c r="O33" s="1035"/>
      <c r="P33" s="1035"/>
      <c r="Q33" s="1035"/>
      <c r="R33" s="672"/>
      <c r="AY33" s="237"/>
      <c r="AZ33" s="237"/>
      <c r="BA33" s="237"/>
      <c r="BB33" s="237"/>
      <c r="BC33" s="237"/>
      <c r="BD33" s="738"/>
      <c r="BE33" s="738"/>
      <c r="BF33" s="738"/>
      <c r="BG33" s="738"/>
      <c r="BH33" s="237"/>
      <c r="BI33" s="237"/>
      <c r="BJ33" s="237"/>
    </row>
    <row r="34" spans="1:74" s="183" customFormat="1" ht="12" customHeight="1" x14ac:dyDescent="0.25">
      <c r="A34" s="182"/>
      <c r="B34" s="1122" t="s">
        <v>844</v>
      </c>
      <c r="C34" s="1122"/>
      <c r="D34" s="1122"/>
      <c r="E34" s="1122"/>
      <c r="F34" s="1122"/>
      <c r="G34" s="1122"/>
      <c r="H34" s="1122"/>
      <c r="I34" s="1122"/>
      <c r="J34" s="1122"/>
      <c r="K34" s="1122"/>
      <c r="L34" s="1122"/>
      <c r="M34" s="1122"/>
      <c r="N34" s="1122"/>
      <c r="O34" s="1122"/>
      <c r="P34" s="1122"/>
      <c r="Q34" s="1122"/>
      <c r="R34" s="1122"/>
      <c r="AY34" s="237"/>
      <c r="AZ34" s="237"/>
      <c r="BA34" s="237"/>
      <c r="BB34" s="237"/>
      <c r="BC34" s="237"/>
      <c r="BD34" s="738"/>
      <c r="BE34" s="738"/>
      <c r="BF34" s="738"/>
      <c r="BG34" s="738"/>
      <c r="BH34" s="237"/>
      <c r="BI34" s="237"/>
      <c r="BJ34" s="237"/>
    </row>
    <row r="35" spans="1:74" s="183" customFormat="1" ht="12" customHeight="1" x14ac:dyDescent="0.25">
      <c r="A35" s="182"/>
      <c r="B35" s="1034" t="s">
        <v>1343</v>
      </c>
      <c r="C35" s="1077"/>
      <c r="D35" s="1077"/>
      <c r="E35" s="1077"/>
      <c r="F35" s="1077"/>
      <c r="G35" s="1077"/>
      <c r="H35" s="1077"/>
      <c r="I35" s="1077"/>
      <c r="J35" s="1077"/>
      <c r="K35" s="1077"/>
      <c r="L35" s="1077"/>
      <c r="M35" s="1077"/>
      <c r="N35" s="1077"/>
      <c r="O35" s="1077"/>
      <c r="P35" s="1077"/>
      <c r="Q35" s="1035"/>
      <c r="R35" s="672"/>
      <c r="AY35" s="237"/>
      <c r="AZ35" s="237"/>
      <c r="BA35" s="237"/>
      <c r="BB35" s="237"/>
      <c r="BC35" s="237"/>
      <c r="BD35" s="738"/>
      <c r="BE35" s="738"/>
      <c r="BF35" s="738"/>
      <c r="BG35" s="738"/>
      <c r="BH35" s="237"/>
      <c r="BI35" s="237"/>
      <c r="BJ35" s="237"/>
    </row>
    <row r="36" spans="1:74" s="183" customFormat="1" ht="12" customHeight="1" x14ac:dyDescent="0.15">
      <c r="A36" s="2"/>
      <c r="B36" s="1034"/>
      <c r="C36" s="988"/>
      <c r="D36" s="988"/>
      <c r="E36" s="988"/>
      <c r="F36" s="988"/>
      <c r="G36" s="988"/>
      <c r="H36" s="988"/>
      <c r="I36" s="988"/>
      <c r="J36" s="988"/>
      <c r="K36" s="988"/>
      <c r="L36" s="988"/>
      <c r="M36" s="988"/>
      <c r="N36" s="988"/>
      <c r="O36" s="988"/>
      <c r="P36" s="988"/>
      <c r="Q36" s="988"/>
      <c r="AY36" s="237"/>
      <c r="AZ36" s="237"/>
      <c r="BA36" s="237"/>
      <c r="BB36" s="237"/>
      <c r="BC36" s="237"/>
      <c r="BD36" s="738"/>
      <c r="BE36" s="738"/>
      <c r="BF36" s="738"/>
      <c r="BG36" s="738"/>
      <c r="BH36" s="237"/>
      <c r="BI36" s="237"/>
      <c r="BJ36" s="237"/>
    </row>
    <row r="37" spans="1:74" s="183" customFormat="1" ht="12" customHeight="1" x14ac:dyDescent="0.15">
      <c r="A37" s="2"/>
      <c r="B37" s="1121"/>
      <c r="C37" s="988"/>
      <c r="D37" s="988"/>
      <c r="E37" s="988"/>
      <c r="F37" s="988"/>
      <c r="G37" s="988"/>
      <c r="H37" s="988"/>
      <c r="I37" s="988"/>
      <c r="J37" s="988"/>
      <c r="K37" s="988"/>
      <c r="L37" s="988"/>
      <c r="M37" s="988"/>
      <c r="N37" s="988"/>
      <c r="O37" s="988"/>
      <c r="P37" s="988"/>
      <c r="Q37" s="988"/>
      <c r="AY37" s="237"/>
      <c r="AZ37" s="237"/>
      <c r="BA37" s="237"/>
      <c r="BB37" s="237"/>
      <c r="BC37" s="237"/>
      <c r="BD37" s="738"/>
      <c r="BE37" s="738"/>
      <c r="BF37" s="738"/>
      <c r="BG37" s="738"/>
      <c r="BH37" s="237"/>
      <c r="BI37" s="237"/>
      <c r="BJ37" s="237"/>
    </row>
    <row r="38" spans="1:74" s="184" customFormat="1" ht="12" customHeight="1" x14ac:dyDescent="0.15">
      <c r="A38" s="2"/>
      <c r="B38" s="366"/>
      <c r="C38" s="593"/>
      <c r="D38" s="593"/>
      <c r="E38" s="593"/>
      <c r="F38" s="593"/>
      <c r="G38" s="593"/>
      <c r="H38" s="593"/>
      <c r="I38" s="593"/>
      <c r="J38" s="593"/>
      <c r="K38" s="593"/>
      <c r="L38" s="593"/>
      <c r="M38" s="593"/>
      <c r="N38" s="593"/>
      <c r="O38" s="593"/>
      <c r="P38" s="593"/>
      <c r="Q38" s="593"/>
      <c r="AY38" s="238"/>
      <c r="AZ38" s="238"/>
      <c r="BA38" s="238"/>
      <c r="BB38" s="238"/>
      <c r="BC38" s="238"/>
      <c r="BD38" s="738"/>
      <c r="BE38" s="738"/>
      <c r="BF38" s="738"/>
      <c r="BG38" s="738"/>
      <c r="BH38" s="238"/>
      <c r="BI38" s="238"/>
      <c r="BJ38" s="238"/>
    </row>
    <row r="39" spans="1:74" ht="13.2" x14ac:dyDescent="0.15">
      <c r="B39" s="1034"/>
      <c r="C39" s="1037"/>
      <c r="D39" s="1037"/>
      <c r="E39" s="1037"/>
      <c r="F39" s="1037"/>
      <c r="G39" s="1037"/>
      <c r="H39" s="1037"/>
      <c r="I39" s="1037"/>
      <c r="J39" s="1037"/>
      <c r="K39" s="1037"/>
      <c r="L39" s="1037"/>
      <c r="M39" s="1037"/>
      <c r="N39" s="1037"/>
      <c r="O39" s="1037"/>
      <c r="P39" s="1037"/>
      <c r="Q39" s="988"/>
      <c r="BD39" s="737"/>
      <c r="BE39" s="737"/>
      <c r="BF39" s="737"/>
      <c r="BK39" s="150"/>
      <c r="BL39" s="150"/>
      <c r="BM39" s="150"/>
      <c r="BN39" s="150"/>
      <c r="BO39" s="150"/>
      <c r="BP39" s="150"/>
      <c r="BQ39" s="150"/>
      <c r="BR39" s="150"/>
      <c r="BS39" s="150"/>
      <c r="BT39" s="150"/>
      <c r="BU39" s="150"/>
      <c r="BV39" s="150"/>
    </row>
    <row r="40" spans="1:74" ht="13.2" x14ac:dyDescent="0.15">
      <c r="B40" s="1125"/>
      <c r="C40" s="1035"/>
      <c r="D40" s="1035"/>
      <c r="E40" s="1035"/>
      <c r="F40" s="1035"/>
      <c r="G40" s="1035"/>
      <c r="H40" s="1035"/>
      <c r="I40" s="1035"/>
      <c r="J40" s="1035"/>
      <c r="K40" s="1035"/>
      <c r="L40" s="1035"/>
      <c r="M40" s="1035"/>
      <c r="N40" s="1035"/>
      <c r="O40" s="1035"/>
      <c r="P40" s="1035"/>
      <c r="Q40" s="988"/>
      <c r="BK40" s="150"/>
      <c r="BL40" s="150"/>
      <c r="BM40" s="150"/>
      <c r="BN40" s="150"/>
      <c r="BO40" s="150"/>
      <c r="BP40" s="150"/>
      <c r="BQ40" s="150"/>
      <c r="BR40" s="150"/>
      <c r="BS40" s="150"/>
      <c r="BT40" s="150"/>
      <c r="BU40" s="150"/>
      <c r="BV40" s="150"/>
    </row>
    <row r="41" spans="1:74" ht="13.2" x14ac:dyDescent="0.15">
      <c r="B41" s="1032"/>
      <c r="C41" s="988"/>
      <c r="D41" s="988"/>
      <c r="E41" s="988"/>
      <c r="F41" s="988"/>
      <c r="G41" s="988"/>
      <c r="H41" s="988"/>
      <c r="I41" s="988"/>
      <c r="J41" s="988"/>
      <c r="K41" s="988"/>
      <c r="L41" s="988"/>
      <c r="M41" s="988"/>
      <c r="N41" s="988"/>
      <c r="O41" s="988"/>
      <c r="P41" s="988"/>
      <c r="Q41" s="988"/>
      <c r="BK41" s="150"/>
      <c r="BL41" s="150"/>
      <c r="BM41" s="150"/>
      <c r="BN41" s="150"/>
      <c r="BO41" s="150"/>
      <c r="BP41" s="150"/>
      <c r="BQ41" s="150"/>
      <c r="BR41" s="150"/>
      <c r="BS41" s="150"/>
      <c r="BT41" s="150"/>
      <c r="BU41" s="150"/>
      <c r="BV41" s="150"/>
    </row>
    <row r="42" spans="1:74" x14ac:dyDescent="0.15">
      <c r="BK42" s="150"/>
      <c r="BL42" s="150"/>
      <c r="BM42" s="150"/>
      <c r="BN42" s="150"/>
      <c r="BO42" s="150"/>
      <c r="BP42" s="150"/>
      <c r="BQ42" s="150"/>
      <c r="BR42" s="150"/>
      <c r="BS42" s="150"/>
      <c r="BT42" s="150"/>
      <c r="BU42" s="150"/>
      <c r="BV42" s="150"/>
    </row>
    <row r="43" spans="1:74" x14ac:dyDescent="0.15">
      <c r="BK43" s="150"/>
      <c r="BL43" s="150"/>
      <c r="BM43" s="150"/>
      <c r="BN43" s="150"/>
      <c r="BO43" s="150"/>
      <c r="BP43" s="150"/>
      <c r="BQ43" s="150"/>
      <c r="BR43" s="150"/>
      <c r="BS43" s="150"/>
      <c r="BT43" s="150"/>
      <c r="BU43" s="150"/>
      <c r="BV43" s="150"/>
    </row>
    <row r="44" spans="1:74" x14ac:dyDescent="0.15">
      <c r="BK44" s="150"/>
      <c r="BL44" s="150"/>
      <c r="BM44" s="150"/>
      <c r="BN44" s="150"/>
      <c r="BO44" s="150"/>
      <c r="BP44" s="150"/>
      <c r="BQ44" s="150"/>
      <c r="BR44" s="150"/>
      <c r="BS44" s="150"/>
      <c r="BT44" s="150"/>
      <c r="BU44" s="150"/>
      <c r="BV44" s="150"/>
    </row>
    <row r="45" spans="1:74" x14ac:dyDescent="0.15">
      <c r="BK45" s="150"/>
      <c r="BL45" s="150"/>
      <c r="BM45" s="150"/>
      <c r="BN45" s="150"/>
      <c r="BO45" s="150"/>
      <c r="BP45" s="150"/>
      <c r="BQ45" s="150"/>
      <c r="BR45" s="150"/>
      <c r="BS45" s="150"/>
      <c r="BT45" s="150"/>
      <c r="BU45" s="150"/>
      <c r="BV45" s="150"/>
    </row>
    <row r="46" spans="1:74" x14ac:dyDescent="0.15">
      <c r="BK46" s="150"/>
      <c r="BL46" s="150"/>
      <c r="BM46" s="150"/>
      <c r="BN46" s="150"/>
      <c r="BO46" s="150"/>
      <c r="BP46" s="150"/>
      <c r="BQ46" s="150"/>
      <c r="BR46" s="150"/>
      <c r="BS46" s="150"/>
      <c r="BT46" s="150"/>
      <c r="BU46" s="150"/>
      <c r="BV46" s="150"/>
    </row>
    <row r="47" spans="1:74" x14ac:dyDescent="0.15">
      <c r="BK47" s="150"/>
      <c r="BL47" s="150"/>
      <c r="BM47" s="150"/>
      <c r="BN47" s="150"/>
      <c r="BO47" s="150"/>
      <c r="BP47" s="150"/>
      <c r="BQ47" s="150"/>
      <c r="BR47" s="150"/>
      <c r="BS47" s="150"/>
      <c r="BT47" s="150"/>
      <c r="BU47" s="150"/>
      <c r="BV47" s="150"/>
    </row>
    <row r="48" spans="1:74" x14ac:dyDescent="0.15">
      <c r="BK48" s="150"/>
      <c r="BL48" s="150"/>
      <c r="BM48" s="150"/>
      <c r="BN48" s="150"/>
      <c r="BO48" s="150"/>
      <c r="BP48" s="150"/>
      <c r="BQ48" s="150"/>
      <c r="BR48" s="150"/>
      <c r="BS48" s="150"/>
      <c r="BT48" s="150"/>
      <c r="BU48" s="150"/>
      <c r="BV48" s="150"/>
    </row>
    <row r="49" spans="63:74" x14ac:dyDescent="0.15">
      <c r="BK49" s="150"/>
      <c r="BL49" s="150"/>
      <c r="BM49" s="150"/>
      <c r="BN49" s="150"/>
      <c r="BO49" s="150"/>
      <c r="BP49" s="150"/>
      <c r="BQ49" s="150"/>
      <c r="BR49" s="150"/>
      <c r="BS49" s="150"/>
      <c r="BT49" s="150"/>
      <c r="BU49" s="150"/>
      <c r="BV49" s="150"/>
    </row>
    <row r="50" spans="63:74" x14ac:dyDescent="0.15">
      <c r="BK50" s="150"/>
      <c r="BL50" s="150"/>
      <c r="BM50" s="150"/>
      <c r="BN50" s="150"/>
      <c r="BO50" s="150"/>
      <c r="BP50" s="150"/>
      <c r="BQ50" s="150"/>
      <c r="BR50" s="150"/>
      <c r="BS50" s="150"/>
      <c r="BT50" s="150"/>
      <c r="BU50" s="150"/>
      <c r="BV50" s="150"/>
    </row>
    <row r="51" spans="63:74" x14ac:dyDescent="0.15">
      <c r="BK51" s="150"/>
      <c r="BL51" s="150"/>
      <c r="BM51" s="150"/>
      <c r="BN51" s="150"/>
      <c r="BO51" s="150"/>
      <c r="BP51" s="150"/>
      <c r="BQ51" s="150"/>
      <c r="BR51" s="150"/>
      <c r="BS51" s="150"/>
      <c r="BT51" s="150"/>
      <c r="BU51" s="150"/>
      <c r="BV51" s="150"/>
    </row>
    <row r="52" spans="63:74" x14ac:dyDescent="0.15">
      <c r="BK52" s="150"/>
      <c r="BL52" s="150"/>
      <c r="BM52" s="150"/>
      <c r="BN52" s="150"/>
      <c r="BO52" s="150"/>
      <c r="BP52" s="150"/>
      <c r="BQ52" s="150"/>
      <c r="BR52" s="150"/>
      <c r="BS52" s="150"/>
      <c r="BT52" s="150"/>
      <c r="BU52" s="150"/>
      <c r="BV52" s="150"/>
    </row>
    <row r="53" spans="63:74" x14ac:dyDescent="0.15">
      <c r="BK53" s="150"/>
      <c r="BL53" s="150"/>
      <c r="BM53" s="150"/>
      <c r="BN53" s="150"/>
      <c r="BO53" s="150"/>
      <c r="BP53" s="150"/>
      <c r="BQ53" s="150"/>
      <c r="BR53" s="150"/>
      <c r="BS53" s="150"/>
      <c r="BT53" s="150"/>
      <c r="BU53" s="150"/>
      <c r="BV53" s="150"/>
    </row>
    <row r="54" spans="63:74" x14ac:dyDescent="0.15">
      <c r="BK54" s="150"/>
      <c r="BL54" s="150"/>
      <c r="BM54" s="150"/>
      <c r="BN54" s="150"/>
      <c r="BO54" s="150"/>
      <c r="BP54" s="150"/>
      <c r="BQ54" s="150"/>
      <c r="BR54" s="150"/>
      <c r="BS54" s="150"/>
      <c r="BT54" s="150"/>
      <c r="BU54" s="150"/>
      <c r="BV54" s="150"/>
    </row>
    <row r="55" spans="63:74" x14ac:dyDescent="0.15">
      <c r="BK55" s="150"/>
      <c r="BL55" s="150"/>
      <c r="BM55" s="150"/>
      <c r="BN55" s="150"/>
      <c r="BO55" s="150"/>
      <c r="BP55" s="150"/>
      <c r="BQ55" s="150"/>
      <c r="BR55" s="150"/>
      <c r="BS55" s="150"/>
      <c r="BT55" s="150"/>
      <c r="BU55" s="150"/>
      <c r="BV55" s="150"/>
    </row>
    <row r="56" spans="63:74" x14ac:dyDescent="0.15">
      <c r="BK56" s="150"/>
      <c r="BL56" s="150"/>
      <c r="BM56" s="150"/>
      <c r="BN56" s="150"/>
      <c r="BO56" s="150"/>
      <c r="BP56" s="150"/>
      <c r="BQ56" s="150"/>
      <c r="BR56" s="150"/>
      <c r="BS56" s="150"/>
      <c r="BT56" s="150"/>
      <c r="BU56" s="150"/>
      <c r="BV56" s="150"/>
    </row>
    <row r="57" spans="63:74" x14ac:dyDescent="0.15">
      <c r="BK57" s="150"/>
      <c r="BL57" s="150"/>
      <c r="BM57" s="150"/>
      <c r="BN57" s="150"/>
      <c r="BO57" s="150"/>
      <c r="BP57" s="150"/>
      <c r="BQ57" s="150"/>
      <c r="BR57" s="150"/>
      <c r="BS57" s="150"/>
      <c r="BT57" s="150"/>
      <c r="BU57" s="150"/>
      <c r="BV57" s="150"/>
    </row>
    <row r="58" spans="63:74" x14ac:dyDescent="0.15">
      <c r="BK58" s="150"/>
      <c r="BL58" s="150"/>
      <c r="BM58" s="150"/>
      <c r="BN58" s="150"/>
      <c r="BO58" s="150"/>
      <c r="BP58" s="150"/>
      <c r="BQ58" s="150"/>
      <c r="BR58" s="150"/>
      <c r="BS58" s="150"/>
      <c r="BT58" s="150"/>
      <c r="BU58" s="150"/>
      <c r="BV58" s="150"/>
    </row>
    <row r="59" spans="63:74" x14ac:dyDescent="0.15">
      <c r="BK59" s="150"/>
      <c r="BL59" s="150"/>
      <c r="BM59" s="150"/>
      <c r="BN59" s="150"/>
      <c r="BO59" s="150"/>
      <c r="BP59" s="150"/>
      <c r="BQ59" s="150"/>
      <c r="BR59" s="150"/>
      <c r="BS59" s="150"/>
      <c r="BT59" s="150"/>
      <c r="BU59" s="150"/>
      <c r="BV59" s="150"/>
    </row>
    <row r="60" spans="63:74" x14ac:dyDescent="0.15">
      <c r="BK60" s="150"/>
      <c r="BL60" s="150"/>
      <c r="BM60" s="150"/>
      <c r="BN60" s="150"/>
      <c r="BO60" s="150"/>
      <c r="BP60" s="150"/>
      <c r="BQ60" s="150"/>
      <c r="BR60" s="150"/>
      <c r="BS60" s="150"/>
      <c r="BT60" s="150"/>
      <c r="BU60" s="150"/>
      <c r="BV60" s="150"/>
    </row>
    <row r="61" spans="63:74" x14ac:dyDescent="0.15">
      <c r="BK61" s="150"/>
      <c r="BL61" s="150"/>
      <c r="BM61" s="150"/>
      <c r="BN61" s="150"/>
      <c r="BO61" s="150"/>
      <c r="BP61" s="150"/>
      <c r="BQ61" s="150"/>
      <c r="BR61" s="150"/>
      <c r="BS61" s="150"/>
      <c r="BT61" s="150"/>
      <c r="BU61" s="150"/>
      <c r="BV61" s="150"/>
    </row>
    <row r="62" spans="63:74" x14ac:dyDescent="0.15">
      <c r="BK62" s="150"/>
      <c r="BL62" s="150"/>
      <c r="BM62" s="150"/>
      <c r="BN62" s="150"/>
      <c r="BO62" s="150"/>
      <c r="BP62" s="150"/>
      <c r="BQ62" s="150"/>
      <c r="BR62" s="150"/>
      <c r="BS62" s="150"/>
      <c r="BT62" s="150"/>
      <c r="BU62" s="150"/>
      <c r="BV62" s="150"/>
    </row>
    <row r="63" spans="63:74" x14ac:dyDescent="0.15">
      <c r="BK63" s="150"/>
      <c r="BL63" s="150"/>
      <c r="BM63" s="150"/>
      <c r="BN63" s="150"/>
      <c r="BO63" s="150"/>
      <c r="BP63" s="150"/>
      <c r="BQ63" s="150"/>
      <c r="BR63" s="150"/>
      <c r="BS63" s="150"/>
      <c r="BT63" s="150"/>
      <c r="BU63" s="150"/>
      <c r="BV63" s="150"/>
    </row>
    <row r="64" spans="63:74" x14ac:dyDescent="0.15">
      <c r="BK64" s="150"/>
      <c r="BL64" s="150"/>
      <c r="BM64" s="150"/>
      <c r="BN64" s="150"/>
      <c r="BO64" s="150"/>
      <c r="BP64" s="150"/>
      <c r="BQ64" s="150"/>
      <c r="BR64" s="150"/>
      <c r="BS64" s="150"/>
      <c r="BT64" s="150"/>
      <c r="BU64" s="150"/>
      <c r="BV64" s="150"/>
    </row>
    <row r="65" spans="63:74" x14ac:dyDescent="0.15">
      <c r="BK65" s="150"/>
      <c r="BL65" s="150"/>
      <c r="BM65" s="150"/>
      <c r="BN65" s="150"/>
      <c r="BO65" s="150"/>
      <c r="BP65" s="150"/>
      <c r="BQ65" s="150"/>
      <c r="BR65" s="150"/>
      <c r="BS65" s="150"/>
      <c r="BT65" s="150"/>
      <c r="BU65" s="150"/>
      <c r="BV65" s="150"/>
    </row>
    <row r="66" spans="63:74" x14ac:dyDescent="0.15">
      <c r="BK66" s="150"/>
      <c r="BL66" s="150"/>
      <c r="BM66" s="150"/>
      <c r="BN66" s="150"/>
      <c r="BO66" s="150"/>
      <c r="BP66" s="150"/>
      <c r="BQ66" s="150"/>
      <c r="BR66" s="150"/>
      <c r="BS66" s="150"/>
      <c r="BT66" s="150"/>
      <c r="BU66" s="150"/>
      <c r="BV66" s="150"/>
    </row>
    <row r="67" spans="63:74" x14ac:dyDescent="0.15">
      <c r="BK67" s="150"/>
      <c r="BL67" s="150"/>
      <c r="BM67" s="150"/>
      <c r="BN67" s="150"/>
      <c r="BO67" s="150"/>
      <c r="BP67" s="150"/>
      <c r="BQ67" s="150"/>
      <c r="BR67" s="150"/>
      <c r="BS67" s="150"/>
      <c r="BT67" s="150"/>
      <c r="BU67" s="150"/>
      <c r="BV67" s="150"/>
    </row>
    <row r="68" spans="63:74" x14ac:dyDescent="0.15">
      <c r="BK68" s="150"/>
      <c r="BL68" s="150"/>
      <c r="BM68" s="150"/>
      <c r="BN68" s="150"/>
      <c r="BO68" s="150"/>
      <c r="BP68" s="150"/>
      <c r="BQ68" s="150"/>
      <c r="BR68" s="150"/>
      <c r="BS68" s="150"/>
      <c r="BT68" s="150"/>
      <c r="BU68" s="150"/>
      <c r="BV68" s="150"/>
    </row>
    <row r="69" spans="63:74" x14ac:dyDescent="0.15">
      <c r="BK69" s="150"/>
      <c r="BL69" s="150"/>
      <c r="BM69" s="150"/>
      <c r="BN69" s="150"/>
      <c r="BO69" s="150"/>
      <c r="BP69" s="150"/>
      <c r="BQ69" s="150"/>
      <c r="BR69" s="150"/>
      <c r="BS69" s="150"/>
      <c r="BT69" s="150"/>
      <c r="BU69" s="150"/>
      <c r="BV69" s="150"/>
    </row>
    <row r="70" spans="63:74" x14ac:dyDescent="0.15">
      <c r="BK70" s="150"/>
      <c r="BL70" s="150"/>
      <c r="BM70" s="150"/>
      <c r="BN70" s="150"/>
      <c r="BO70" s="150"/>
      <c r="BP70" s="150"/>
      <c r="BQ70" s="150"/>
      <c r="BR70" s="150"/>
      <c r="BS70" s="150"/>
      <c r="BT70" s="150"/>
      <c r="BU70" s="150"/>
      <c r="BV70" s="150"/>
    </row>
    <row r="71" spans="63:74" x14ac:dyDescent="0.15">
      <c r="BK71" s="150"/>
      <c r="BL71" s="150"/>
      <c r="BM71" s="150"/>
      <c r="BN71" s="150"/>
      <c r="BO71" s="150"/>
      <c r="BP71" s="150"/>
      <c r="BQ71" s="150"/>
      <c r="BR71" s="150"/>
      <c r="BS71" s="150"/>
      <c r="BT71" s="150"/>
      <c r="BU71" s="150"/>
      <c r="BV71" s="150"/>
    </row>
    <row r="72" spans="63:74" x14ac:dyDescent="0.15">
      <c r="BK72" s="150"/>
      <c r="BL72" s="150"/>
      <c r="BM72" s="150"/>
      <c r="BN72" s="150"/>
      <c r="BO72" s="150"/>
      <c r="BP72" s="150"/>
      <c r="BQ72" s="150"/>
      <c r="BR72" s="150"/>
      <c r="BS72" s="150"/>
      <c r="BT72" s="150"/>
      <c r="BU72" s="150"/>
      <c r="BV72" s="150"/>
    </row>
    <row r="73" spans="63:74" x14ac:dyDescent="0.15">
      <c r="BK73" s="150"/>
      <c r="BL73" s="150"/>
      <c r="BM73" s="150"/>
      <c r="BN73" s="150"/>
      <c r="BO73" s="150"/>
      <c r="BP73" s="150"/>
      <c r="BQ73" s="150"/>
      <c r="BR73" s="150"/>
      <c r="BS73" s="150"/>
      <c r="BT73" s="150"/>
      <c r="BU73" s="150"/>
      <c r="BV73" s="150"/>
    </row>
    <row r="74" spans="63:74" x14ac:dyDescent="0.15">
      <c r="BK74" s="150"/>
      <c r="BL74" s="150"/>
      <c r="BM74" s="150"/>
      <c r="BN74" s="150"/>
      <c r="BO74" s="150"/>
      <c r="BP74" s="150"/>
      <c r="BQ74" s="150"/>
      <c r="BR74" s="150"/>
      <c r="BS74" s="150"/>
      <c r="BT74" s="150"/>
      <c r="BU74" s="150"/>
      <c r="BV74" s="150"/>
    </row>
    <row r="75" spans="63:74" x14ac:dyDescent="0.15">
      <c r="BK75" s="150"/>
      <c r="BL75" s="150"/>
      <c r="BM75" s="150"/>
      <c r="BN75" s="150"/>
      <c r="BO75" s="150"/>
      <c r="BP75" s="150"/>
      <c r="BQ75" s="150"/>
      <c r="BR75" s="150"/>
      <c r="BS75" s="150"/>
      <c r="BT75" s="150"/>
      <c r="BU75" s="150"/>
      <c r="BV75" s="150"/>
    </row>
    <row r="76" spans="63:74" x14ac:dyDescent="0.15">
      <c r="BK76" s="150"/>
      <c r="BL76" s="150"/>
      <c r="BM76" s="150"/>
      <c r="BN76" s="150"/>
      <c r="BO76" s="150"/>
      <c r="BP76" s="150"/>
      <c r="BQ76" s="150"/>
      <c r="BR76" s="150"/>
      <c r="BS76" s="150"/>
      <c r="BT76" s="150"/>
      <c r="BU76" s="150"/>
      <c r="BV76" s="150"/>
    </row>
    <row r="77" spans="63:74" x14ac:dyDescent="0.15">
      <c r="BK77" s="150"/>
      <c r="BL77" s="150"/>
      <c r="BM77" s="150"/>
      <c r="BN77" s="150"/>
      <c r="BO77" s="150"/>
      <c r="BP77" s="150"/>
      <c r="BQ77" s="150"/>
      <c r="BR77" s="150"/>
      <c r="BS77" s="150"/>
      <c r="BT77" s="150"/>
      <c r="BU77" s="150"/>
      <c r="BV77" s="150"/>
    </row>
    <row r="78" spans="63:74" x14ac:dyDescent="0.15">
      <c r="BK78" s="150"/>
      <c r="BL78" s="150"/>
      <c r="BM78" s="150"/>
      <c r="BN78" s="150"/>
      <c r="BO78" s="150"/>
      <c r="BP78" s="150"/>
      <c r="BQ78" s="150"/>
      <c r="BR78" s="150"/>
      <c r="BS78" s="150"/>
      <c r="BT78" s="150"/>
      <c r="BU78" s="150"/>
      <c r="BV78" s="150"/>
    </row>
    <row r="79" spans="63:74" x14ac:dyDescent="0.15">
      <c r="BK79" s="150"/>
      <c r="BL79" s="150"/>
      <c r="BM79" s="150"/>
      <c r="BN79" s="150"/>
      <c r="BO79" s="150"/>
      <c r="BP79" s="150"/>
      <c r="BQ79" s="150"/>
      <c r="BR79" s="150"/>
      <c r="BS79" s="150"/>
      <c r="BT79" s="150"/>
      <c r="BU79" s="150"/>
      <c r="BV79" s="150"/>
    </row>
    <row r="80" spans="63:74" x14ac:dyDescent="0.15">
      <c r="BK80" s="150"/>
      <c r="BL80" s="150"/>
      <c r="BM80" s="150"/>
      <c r="BN80" s="150"/>
      <c r="BO80" s="150"/>
      <c r="BP80" s="150"/>
      <c r="BQ80" s="150"/>
      <c r="BR80" s="150"/>
      <c r="BS80" s="150"/>
      <c r="BT80" s="150"/>
      <c r="BU80" s="150"/>
      <c r="BV80" s="150"/>
    </row>
    <row r="81" spans="63:74" x14ac:dyDescent="0.15">
      <c r="BK81" s="150"/>
      <c r="BL81" s="150"/>
      <c r="BM81" s="150"/>
      <c r="BN81" s="150"/>
      <c r="BO81" s="150"/>
      <c r="BP81" s="150"/>
      <c r="BQ81" s="150"/>
      <c r="BR81" s="150"/>
      <c r="BS81" s="150"/>
      <c r="BT81" s="150"/>
      <c r="BU81" s="150"/>
      <c r="BV81" s="150"/>
    </row>
    <row r="82" spans="63:74" x14ac:dyDescent="0.15">
      <c r="BK82" s="150"/>
      <c r="BL82" s="150"/>
      <c r="BM82" s="150"/>
      <c r="BN82" s="150"/>
      <c r="BO82" s="150"/>
      <c r="BP82" s="150"/>
      <c r="BQ82" s="150"/>
      <c r="BR82" s="150"/>
      <c r="BS82" s="150"/>
      <c r="BT82" s="150"/>
      <c r="BU82" s="150"/>
      <c r="BV82" s="150"/>
    </row>
    <row r="83" spans="63:74" x14ac:dyDescent="0.15">
      <c r="BK83" s="150"/>
      <c r="BL83" s="150"/>
      <c r="BM83" s="150"/>
      <c r="BN83" s="150"/>
      <c r="BO83" s="150"/>
      <c r="BP83" s="150"/>
      <c r="BQ83" s="150"/>
      <c r="BR83" s="150"/>
      <c r="BS83" s="150"/>
      <c r="BT83" s="150"/>
      <c r="BU83" s="150"/>
      <c r="BV83" s="150"/>
    </row>
    <row r="84" spans="63:74" x14ac:dyDescent="0.15">
      <c r="BK84" s="150"/>
      <c r="BL84" s="150"/>
      <c r="BM84" s="150"/>
      <c r="BN84" s="150"/>
      <c r="BO84" s="150"/>
      <c r="BP84" s="150"/>
      <c r="BQ84" s="150"/>
      <c r="BR84" s="150"/>
      <c r="BS84" s="150"/>
      <c r="BT84" s="150"/>
      <c r="BU84" s="150"/>
      <c r="BV84" s="150"/>
    </row>
    <row r="85" spans="63:74" x14ac:dyDescent="0.15">
      <c r="BK85" s="150"/>
      <c r="BL85" s="150"/>
      <c r="BM85" s="150"/>
      <c r="BN85" s="150"/>
      <c r="BO85" s="150"/>
      <c r="BP85" s="150"/>
      <c r="BQ85" s="150"/>
      <c r="BR85" s="150"/>
      <c r="BS85" s="150"/>
      <c r="BT85" s="150"/>
      <c r="BU85" s="150"/>
      <c r="BV85" s="150"/>
    </row>
    <row r="86" spans="63:74" x14ac:dyDescent="0.15">
      <c r="BK86" s="150"/>
      <c r="BL86" s="150"/>
      <c r="BM86" s="150"/>
      <c r="BN86" s="150"/>
      <c r="BO86" s="150"/>
      <c r="BP86" s="150"/>
      <c r="BQ86" s="150"/>
      <c r="BR86" s="150"/>
      <c r="BS86" s="150"/>
      <c r="BT86" s="150"/>
      <c r="BU86" s="150"/>
      <c r="BV86" s="150"/>
    </row>
    <row r="87" spans="63:74" x14ac:dyDescent="0.15">
      <c r="BK87" s="150"/>
      <c r="BL87" s="150"/>
      <c r="BM87" s="150"/>
      <c r="BN87" s="150"/>
      <c r="BO87" s="150"/>
      <c r="BP87" s="150"/>
      <c r="BQ87" s="150"/>
      <c r="BR87" s="150"/>
      <c r="BS87" s="150"/>
      <c r="BT87" s="150"/>
      <c r="BU87" s="150"/>
      <c r="BV87" s="150"/>
    </row>
    <row r="88" spans="63:74" x14ac:dyDescent="0.15">
      <c r="BK88" s="150"/>
      <c r="BL88" s="150"/>
      <c r="BM88" s="150"/>
      <c r="BN88" s="150"/>
      <c r="BO88" s="150"/>
      <c r="BP88" s="150"/>
      <c r="BQ88" s="150"/>
      <c r="BR88" s="150"/>
      <c r="BS88" s="150"/>
      <c r="BT88" s="150"/>
      <c r="BU88" s="150"/>
      <c r="BV88" s="150"/>
    </row>
    <row r="89" spans="63:74" x14ac:dyDescent="0.15">
      <c r="BK89" s="150"/>
      <c r="BL89" s="150"/>
      <c r="BM89" s="150"/>
      <c r="BN89" s="150"/>
      <c r="BO89" s="150"/>
      <c r="BP89" s="150"/>
      <c r="BQ89" s="150"/>
      <c r="BR89" s="150"/>
      <c r="BS89" s="150"/>
      <c r="BT89" s="150"/>
      <c r="BU89" s="150"/>
      <c r="BV89" s="150"/>
    </row>
    <row r="90" spans="63:74" x14ac:dyDescent="0.15">
      <c r="BK90" s="150"/>
      <c r="BL90" s="150"/>
      <c r="BM90" s="150"/>
      <c r="BN90" s="150"/>
      <c r="BO90" s="150"/>
      <c r="BP90" s="150"/>
      <c r="BQ90" s="150"/>
      <c r="BR90" s="150"/>
      <c r="BS90" s="150"/>
      <c r="BT90" s="150"/>
      <c r="BU90" s="150"/>
      <c r="BV90" s="150"/>
    </row>
    <row r="91" spans="63:74" x14ac:dyDescent="0.15">
      <c r="BK91" s="150"/>
      <c r="BL91" s="150"/>
      <c r="BM91" s="150"/>
      <c r="BN91" s="150"/>
      <c r="BO91" s="150"/>
      <c r="BP91" s="150"/>
      <c r="BQ91" s="150"/>
      <c r="BR91" s="150"/>
      <c r="BS91" s="150"/>
      <c r="BT91" s="150"/>
      <c r="BU91" s="150"/>
      <c r="BV91" s="150"/>
    </row>
    <row r="92" spans="63:74" x14ac:dyDescent="0.15">
      <c r="BK92" s="150"/>
      <c r="BL92" s="150"/>
      <c r="BM92" s="150"/>
      <c r="BN92" s="150"/>
      <c r="BO92" s="150"/>
      <c r="BP92" s="150"/>
      <c r="BQ92" s="150"/>
      <c r="BR92" s="150"/>
      <c r="BS92" s="150"/>
      <c r="BT92" s="150"/>
      <c r="BU92" s="150"/>
      <c r="BV92" s="150"/>
    </row>
    <row r="93" spans="63:74" x14ac:dyDescent="0.15">
      <c r="BK93" s="150"/>
      <c r="BL93" s="150"/>
      <c r="BM93" s="150"/>
      <c r="BN93" s="150"/>
      <c r="BO93" s="150"/>
      <c r="BP93" s="150"/>
      <c r="BQ93" s="150"/>
      <c r="BR93" s="150"/>
      <c r="BS93" s="150"/>
      <c r="BT93" s="150"/>
      <c r="BU93" s="150"/>
      <c r="BV93" s="150"/>
    </row>
    <row r="94" spans="63:74" x14ac:dyDescent="0.15">
      <c r="BK94" s="150"/>
      <c r="BL94" s="150"/>
      <c r="BM94" s="150"/>
      <c r="BN94" s="150"/>
      <c r="BO94" s="150"/>
      <c r="BP94" s="150"/>
      <c r="BQ94" s="150"/>
      <c r="BR94" s="150"/>
      <c r="BS94" s="150"/>
      <c r="BT94" s="150"/>
      <c r="BU94" s="150"/>
      <c r="BV94" s="150"/>
    </row>
    <row r="95" spans="63:74" x14ac:dyDescent="0.15">
      <c r="BK95" s="150"/>
      <c r="BL95" s="150"/>
      <c r="BM95" s="150"/>
      <c r="BN95" s="150"/>
      <c r="BO95" s="150"/>
      <c r="BP95" s="150"/>
      <c r="BQ95" s="150"/>
      <c r="BR95" s="150"/>
      <c r="BS95" s="150"/>
      <c r="BT95" s="150"/>
      <c r="BU95" s="150"/>
      <c r="BV95" s="150"/>
    </row>
    <row r="96" spans="63:74" x14ac:dyDescent="0.15">
      <c r="BK96" s="150"/>
      <c r="BL96" s="150"/>
      <c r="BM96" s="150"/>
      <c r="BN96" s="150"/>
      <c r="BO96" s="150"/>
      <c r="BP96" s="150"/>
      <c r="BQ96" s="150"/>
      <c r="BR96" s="150"/>
      <c r="BS96" s="150"/>
      <c r="BT96" s="150"/>
      <c r="BU96" s="150"/>
      <c r="BV96" s="150"/>
    </row>
    <row r="97" spans="63:74" x14ac:dyDescent="0.15">
      <c r="BK97" s="150"/>
      <c r="BL97" s="150"/>
      <c r="BM97" s="150"/>
      <c r="BN97" s="150"/>
      <c r="BO97" s="150"/>
      <c r="BP97" s="150"/>
      <c r="BQ97" s="150"/>
      <c r="BR97" s="150"/>
      <c r="BS97" s="150"/>
      <c r="BT97" s="150"/>
      <c r="BU97" s="150"/>
      <c r="BV97" s="150"/>
    </row>
    <row r="98" spans="63:74" x14ac:dyDescent="0.15">
      <c r="BK98" s="150"/>
      <c r="BL98" s="150"/>
      <c r="BM98" s="150"/>
      <c r="BN98" s="150"/>
      <c r="BO98" s="150"/>
      <c r="BP98" s="150"/>
      <c r="BQ98" s="150"/>
      <c r="BR98" s="150"/>
      <c r="BS98" s="150"/>
      <c r="BT98" s="150"/>
      <c r="BU98" s="150"/>
      <c r="BV98" s="150"/>
    </row>
    <row r="99" spans="63:74" x14ac:dyDescent="0.15">
      <c r="BK99" s="150"/>
      <c r="BL99" s="150"/>
      <c r="BM99" s="150"/>
      <c r="BN99" s="150"/>
      <c r="BO99" s="150"/>
      <c r="BP99" s="150"/>
      <c r="BQ99" s="150"/>
      <c r="BR99" s="150"/>
      <c r="BS99" s="150"/>
      <c r="BT99" s="150"/>
      <c r="BU99" s="150"/>
      <c r="BV99" s="150"/>
    </row>
    <row r="100" spans="63:74" x14ac:dyDescent="0.15">
      <c r="BK100" s="150"/>
      <c r="BL100" s="150"/>
      <c r="BM100" s="150"/>
      <c r="BN100" s="150"/>
      <c r="BO100" s="150"/>
      <c r="BP100" s="150"/>
      <c r="BQ100" s="150"/>
      <c r="BR100" s="150"/>
      <c r="BS100" s="150"/>
      <c r="BT100" s="150"/>
      <c r="BU100" s="150"/>
      <c r="BV100" s="150"/>
    </row>
    <row r="101" spans="63:74" x14ac:dyDescent="0.15">
      <c r="BK101" s="150"/>
      <c r="BL101" s="150"/>
      <c r="BM101" s="150"/>
      <c r="BN101" s="150"/>
      <c r="BO101" s="150"/>
      <c r="BP101" s="150"/>
      <c r="BQ101" s="150"/>
      <c r="BR101" s="150"/>
      <c r="BS101" s="150"/>
      <c r="BT101" s="150"/>
      <c r="BU101" s="150"/>
      <c r="BV101" s="150"/>
    </row>
    <row r="102" spans="63:74" x14ac:dyDescent="0.15">
      <c r="BK102" s="150"/>
      <c r="BL102" s="150"/>
      <c r="BM102" s="150"/>
      <c r="BN102" s="150"/>
      <c r="BO102" s="150"/>
      <c r="BP102" s="150"/>
      <c r="BQ102" s="150"/>
      <c r="BR102" s="150"/>
      <c r="BS102" s="150"/>
      <c r="BT102" s="150"/>
      <c r="BU102" s="150"/>
      <c r="BV102" s="150"/>
    </row>
    <row r="103" spans="63:74" x14ac:dyDescent="0.15">
      <c r="BK103" s="150"/>
      <c r="BL103" s="150"/>
      <c r="BM103" s="150"/>
      <c r="BN103" s="150"/>
      <c r="BO103" s="150"/>
      <c r="BP103" s="150"/>
      <c r="BQ103" s="150"/>
      <c r="BR103" s="150"/>
      <c r="BS103" s="150"/>
      <c r="BT103" s="150"/>
      <c r="BU103" s="150"/>
      <c r="BV103" s="150"/>
    </row>
    <row r="104" spans="63:74" x14ac:dyDescent="0.15">
      <c r="BK104" s="150"/>
      <c r="BL104" s="150"/>
      <c r="BM104" s="150"/>
      <c r="BN104" s="150"/>
      <c r="BO104" s="150"/>
      <c r="BP104" s="150"/>
      <c r="BQ104" s="150"/>
      <c r="BR104" s="150"/>
      <c r="BS104" s="150"/>
      <c r="BT104" s="150"/>
      <c r="BU104" s="150"/>
      <c r="BV104" s="150"/>
    </row>
    <row r="105" spans="63:74" x14ac:dyDescent="0.15">
      <c r="BK105" s="150"/>
      <c r="BL105" s="150"/>
      <c r="BM105" s="150"/>
      <c r="BN105" s="150"/>
      <c r="BO105" s="150"/>
      <c r="BP105" s="150"/>
      <c r="BQ105" s="150"/>
      <c r="BR105" s="150"/>
      <c r="BS105" s="150"/>
      <c r="BT105" s="150"/>
      <c r="BU105" s="150"/>
      <c r="BV105" s="150"/>
    </row>
    <row r="106" spans="63:74" x14ac:dyDescent="0.15">
      <c r="BK106" s="150"/>
      <c r="BL106" s="150"/>
      <c r="BM106" s="150"/>
      <c r="BN106" s="150"/>
      <c r="BO106" s="150"/>
      <c r="BP106" s="150"/>
      <c r="BQ106" s="150"/>
      <c r="BR106" s="150"/>
      <c r="BS106" s="150"/>
      <c r="BT106" s="150"/>
      <c r="BU106" s="150"/>
      <c r="BV106" s="150"/>
    </row>
    <row r="107" spans="63:74" x14ac:dyDescent="0.15">
      <c r="BK107" s="150"/>
      <c r="BL107" s="150"/>
      <c r="BM107" s="150"/>
      <c r="BN107" s="150"/>
      <c r="BO107" s="150"/>
      <c r="BP107" s="150"/>
      <c r="BQ107" s="150"/>
      <c r="BR107" s="150"/>
      <c r="BS107" s="150"/>
      <c r="BT107" s="150"/>
      <c r="BU107" s="150"/>
      <c r="BV107" s="150"/>
    </row>
    <row r="108" spans="63:74" x14ac:dyDescent="0.15">
      <c r="BK108" s="150"/>
      <c r="BL108" s="150"/>
      <c r="BM108" s="150"/>
      <c r="BN108" s="150"/>
      <c r="BO108" s="150"/>
      <c r="BP108" s="150"/>
      <c r="BQ108" s="150"/>
      <c r="BR108" s="150"/>
      <c r="BS108" s="150"/>
      <c r="BT108" s="150"/>
      <c r="BU108" s="150"/>
      <c r="BV108" s="150"/>
    </row>
    <row r="109" spans="63:74" x14ac:dyDescent="0.15">
      <c r="BK109" s="150"/>
      <c r="BL109" s="150"/>
      <c r="BM109" s="150"/>
      <c r="BN109" s="150"/>
      <c r="BO109" s="150"/>
      <c r="BP109" s="150"/>
      <c r="BQ109" s="150"/>
      <c r="BR109" s="150"/>
      <c r="BS109" s="150"/>
      <c r="BT109" s="150"/>
      <c r="BU109" s="150"/>
      <c r="BV109" s="150"/>
    </row>
    <row r="110" spans="63:74" x14ac:dyDescent="0.15">
      <c r="BK110" s="150"/>
      <c r="BL110" s="150"/>
      <c r="BM110" s="150"/>
      <c r="BN110" s="150"/>
      <c r="BO110" s="150"/>
      <c r="BP110" s="150"/>
      <c r="BQ110" s="150"/>
      <c r="BR110" s="150"/>
      <c r="BS110" s="150"/>
      <c r="BT110" s="150"/>
      <c r="BU110" s="150"/>
      <c r="BV110" s="150"/>
    </row>
    <row r="111" spans="63:74" x14ac:dyDescent="0.15">
      <c r="BK111" s="150"/>
      <c r="BL111" s="150"/>
      <c r="BM111" s="150"/>
      <c r="BN111" s="150"/>
      <c r="BO111" s="150"/>
      <c r="BP111" s="150"/>
      <c r="BQ111" s="150"/>
      <c r="BR111" s="150"/>
      <c r="BS111" s="150"/>
      <c r="BT111" s="150"/>
      <c r="BU111" s="150"/>
      <c r="BV111" s="150"/>
    </row>
    <row r="112" spans="63:74" x14ac:dyDescent="0.15">
      <c r="BK112" s="150"/>
      <c r="BL112" s="150"/>
      <c r="BM112" s="150"/>
      <c r="BN112" s="150"/>
      <c r="BO112" s="150"/>
      <c r="BP112" s="150"/>
      <c r="BQ112" s="150"/>
      <c r="BR112" s="150"/>
      <c r="BS112" s="150"/>
      <c r="BT112" s="150"/>
      <c r="BU112" s="150"/>
      <c r="BV112" s="150"/>
    </row>
    <row r="113" spans="63:74" x14ac:dyDescent="0.15">
      <c r="BK113" s="150"/>
      <c r="BL113" s="150"/>
      <c r="BM113" s="150"/>
      <c r="BN113" s="150"/>
      <c r="BO113" s="150"/>
      <c r="BP113" s="150"/>
      <c r="BQ113" s="150"/>
      <c r="BR113" s="150"/>
      <c r="BS113" s="150"/>
      <c r="BT113" s="150"/>
      <c r="BU113" s="150"/>
      <c r="BV113" s="150"/>
    </row>
    <row r="114" spans="63:74" x14ac:dyDescent="0.15">
      <c r="BK114" s="150"/>
      <c r="BL114" s="150"/>
      <c r="BM114" s="150"/>
      <c r="BN114" s="150"/>
      <c r="BO114" s="150"/>
      <c r="BP114" s="150"/>
      <c r="BQ114" s="150"/>
      <c r="BR114" s="150"/>
      <c r="BS114" s="150"/>
      <c r="BT114" s="150"/>
      <c r="BU114" s="150"/>
      <c r="BV114" s="150"/>
    </row>
    <row r="115" spans="63:74" x14ac:dyDescent="0.15">
      <c r="BK115" s="150"/>
      <c r="BL115" s="150"/>
      <c r="BM115" s="150"/>
      <c r="BN115" s="150"/>
      <c r="BO115" s="150"/>
      <c r="BP115" s="150"/>
      <c r="BQ115" s="150"/>
      <c r="BR115" s="150"/>
      <c r="BS115" s="150"/>
      <c r="BT115" s="150"/>
      <c r="BU115" s="150"/>
      <c r="BV115" s="150"/>
    </row>
    <row r="116" spans="63:74" x14ac:dyDescent="0.15">
      <c r="BK116" s="150"/>
      <c r="BL116" s="150"/>
      <c r="BM116" s="150"/>
      <c r="BN116" s="150"/>
      <c r="BO116" s="150"/>
      <c r="BP116" s="150"/>
      <c r="BQ116" s="150"/>
      <c r="BR116" s="150"/>
      <c r="BS116" s="150"/>
      <c r="BT116" s="150"/>
      <c r="BU116" s="150"/>
      <c r="BV116" s="150"/>
    </row>
    <row r="117" spans="63:74" x14ac:dyDescent="0.15">
      <c r="BK117" s="150"/>
      <c r="BL117" s="150"/>
      <c r="BM117" s="150"/>
      <c r="BN117" s="150"/>
      <c r="BO117" s="150"/>
      <c r="BP117" s="150"/>
      <c r="BQ117" s="150"/>
      <c r="BR117" s="150"/>
      <c r="BS117" s="150"/>
      <c r="BT117" s="150"/>
      <c r="BU117" s="150"/>
      <c r="BV117" s="150"/>
    </row>
    <row r="118" spans="63:74" x14ac:dyDescent="0.15">
      <c r="BK118" s="150"/>
      <c r="BL118" s="150"/>
      <c r="BM118" s="150"/>
      <c r="BN118" s="150"/>
      <c r="BO118" s="150"/>
      <c r="BP118" s="150"/>
      <c r="BQ118" s="150"/>
      <c r="BR118" s="150"/>
      <c r="BS118" s="150"/>
      <c r="BT118" s="150"/>
      <c r="BU118" s="150"/>
      <c r="BV118" s="150"/>
    </row>
    <row r="119" spans="63:74" x14ac:dyDescent="0.15">
      <c r="BK119" s="150"/>
      <c r="BL119" s="150"/>
      <c r="BM119" s="150"/>
      <c r="BN119" s="150"/>
      <c r="BO119" s="150"/>
      <c r="BP119" s="150"/>
      <c r="BQ119" s="150"/>
      <c r="BR119" s="150"/>
      <c r="BS119" s="150"/>
      <c r="BT119" s="150"/>
      <c r="BU119" s="150"/>
      <c r="BV119" s="150"/>
    </row>
    <row r="120" spans="63:74" x14ac:dyDescent="0.15">
      <c r="BK120" s="150"/>
      <c r="BL120" s="150"/>
      <c r="BM120" s="150"/>
      <c r="BN120" s="150"/>
      <c r="BO120" s="150"/>
      <c r="BP120" s="150"/>
      <c r="BQ120" s="150"/>
      <c r="BR120" s="150"/>
      <c r="BS120" s="150"/>
      <c r="BT120" s="150"/>
      <c r="BU120" s="150"/>
      <c r="BV120" s="150"/>
    </row>
    <row r="121" spans="63:74" x14ac:dyDescent="0.15">
      <c r="BK121" s="150"/>
      <c r="BL121" s="150"/>
      <c r="BM121" s="150"/>
      <c r="BN121" s="150"/>
      <c r="BO121" s="150"/>
      <c r="BP121" s="150"/>
      <c r="BQ121" s="150"/>
      <c r="BR121" s="150"/>
      <c r="BS121" s="150"/>
      <c r="BT121" s="150"/>
      <c r="BU121" s="150"/>
      <c r="BV121" s="150"/>
    </row>
    <row r="122" spans="63:74" x14ac:dyDescent="0.15">
      <c r="BK122" s="150"/>
      <c r="BL122" s="150"/>
      <c r="BM122" s="150"/>
      <c r="BN122" s="150"/>
      <c r="BO122" s="150"/>
      <c r="BP122" s="150"/>
      <c r="BQ122" s="150"/>
      <c r="BR122" s="150"/>
      <c r="BS122" s="150"/>
      <c r="BT122" s="150"/>
      <c r="BU122" s="150"/>
      <c r="BV122" s="150"/>
    </row>
    <row r="123" spans="63:74" x14ac:dyDescent="0.15">
      <c r="BK123" s="150"/>
      <c r="BL123" s="150"/>
      <c r="BM123" s="150"/>
      <c r="BN123" s="150"/>
      <c r="BO123" s="150"/>
      <c r="BP123" s="150"/>
      <c r="BQ123" s="150"/>
      <c r="BR123" s="150"/>
      <c r="BS123" s="150"/>
      <c r="BT123" s="150"/>
      <c r="BU123" s="150"/>
      <c r="BV123" s="150"/>
    </row>
    <row r="124" spans="63:74" x14ac:dyDescent="0.15">
      <c r="BK124" s="150"/>
      <c r="BL124" s="150"/>
      <c r="BM124" s="150"/>
      <c r="BN124" s="150"/>
      <c r="BO124" s="150"/>
      <c r="BP124" s="150"/>
      <c r="BQ124" s="150"/>
      <c r="BR124" s="150"/>
      <c r="BS124" s="150"/>
      <c r="BT124" s="150"/>
      <c r="BU124" s="150"/>
      <c r="BV124" s="150"/>
    </row>
    <row r="125" spans="63:74" x14ac:dyDescent="0.15">
      <c r="BK125" s="150"/>
      <c r="BL125" s="150"/>
      <c r="BM125" s="150"/>
      <c r="BN125" s="150"/>
      <c r="BO125" s="150"/>
      <c r="BP125" s="150"/>
      <c r="BQ125" s="150"/>
      <c r="BR125" s="150"/>
      <c r="BS125" s="150"/>
      <c r="BT125" s="150"/>
      <c r="BU125" s="150"/>
      <c r="BV125" s="150"/>
    </row>
    <row r="126" spans="63:74" x14ac:dyDescent="0.15">
      <c r="BK126" s="150"/>
      <c r="BL126" s="150"/>
      <c r="BM126" s="150"/>
      <c r="BN126" s="150"/>
      <c r="BO126" s="150"/>
      <c r="BP126" s="150"/>
      <c r="BQ126" s="150"/>
      <c r="BR126" s="150"/>
      <c r="BS126" s="150"/>
      <c r="BT126" s="150"/>
      <c r="BU126" s="150"/>
      <c r="BV126" s="150"/>
    </row>
    <row r="127" spans="63:74" x14ac:dyDescent="0.15">
      <c r="BK127" s="150"/>
      <c r="BL127" s="150"/>
      <c r="BM127" s="150"/>
      <c r="BN127" s="150"/>
      <c r="BO127" s="150"/>
      <c r="BP127" s="150"/>
      <c r="BQ127" s="150"/>
      <c r="BR127" s="150"/>
      <c r="BS127" s="150"/>
      <c r="BT127" s="150"/>
      <c r="BU127" s="150"/>
      <c r="BV127" s="150"/>
    </row>
    <row r="128" spans="63:74" x14ac:dyDescent="0.15">
      <c r="BK128" s="150"/>
      <c r="BL128" s="150"/>
      <c r="BM128" s="150"/>
      <c r="BN128" s="150"/>
      <c r="BO128" s="150"/>
      <c r="BP128" s="150"/>
      <c r="BQ128" s="150"/>
      <c r="BR128" s="150"/>
      <c r="BS128" s="150"/>
      <c r="BT128" s="150"/>
      <c r="BU128" s="150"/>
      <c r="BV128" s="150"/>
    </row>
  </sheetData>
  <mergeCells count="19">
    <mergeCell ref="B40:Q40"/>
    <mergeCell ref="B41:Q41"/>
    <mergeCell ref="B30:Q30"/>
    <mergeCell ref="B34:R34"/>
    <mergeCell ref="B33:Q33"/>
    <mergeCell ref="B35:Q35"/>
    <mergeCell ref="B36:Q36"/>
    <mergeCell ref="B37:Q37"/>
    <mergeCell ref="B39:Q39"/>
    <mergeCell ref="AY3:BJ3"/>
    <mergeCell ref="BK3:BV3"/>
    <mergeCell ref="B31:Q31"/>
    <mergeCell ref="B32:Q32"/>
    <mergeCell ref="A1:A2"/>
    <mergeCell ref="B1:AL1"/>
    <mergeCell ref="C3:N3"/>
    <mergeCell ref="O3:Z3"/>
    <mergeCell ref="AA3:AL3"/>
    <mergeCell ref="AM3:AX3"/>
  </mergeCells>
  <phoneticPr fontId="51" type="noConversion"/>
  <hyperlinks>
    <hyperlink ref="A1:A2" location="Contents!A1" display="Table of Contents" xr:uid="{914F9250-91DC-41F8-B473-F2E97645EB18}"/>
  </hyperlinks>
  <pageMargins left="0.25" right="0.25" top="0.25" bottom="0.25" header="0.5" footer="0.5"/>
  <pageSetup scale="8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yncVertical="1" syncRef="BB5" transitionEvaluation="1" transitionEntry="1">
    <pageSetUpPr fitToPage="1"/>
  </sheetPr>
  <dimension ref="A1:BV145"/>
  <sheetViews>
    <sheetView showGridLines="0" zoomScaleNormal="100" workbookViewId="0">
      <pane xSplit="2" ySplit="4" topLeftCell="BB5" activePane="bottomRight" state="frozen"/>
      <selection activeCell="BF1" sqref="BF1"/>
      <selection pane="topRight" activeCell="BF1" sqref="BF1"/>
      <selection pane="bottomLeft" activeCell="BF1" sqref="BF1"/>
      <selection pane="bottomRight" activeCell="BE5" sqref="BE5"/>
    </sheetView>
  </sheetViews>
  <sheetFormatPr defaultColWidth="9.5546875" defaultRowHeight="10.199999999999999" x14ac:dyDescent="0.2"/>
  <cols>
    <col min="1" max="1" width="10.5546875" style="7" bestFit="1" customWidth="1"/>
    <col min="2" max="2" width="56.5546875" style="7" customWidth="1"/>
    <col min="3" max="12" width="6.5546875" style="7" customWidth="1"/>
    <col min="13" max="13" width="7.44140625" style="7" customWidth="1"/>
    <col min="14" max="50" width="6.5546875" style="7" customWidth="1"/>
    <col min="51" max="55" width="6.5546875" style="134" customWidth="1"/>
    <col min="56" max="56" width="6.5546875" style="686" customWidth="1"/>
    <col min="57" max="57" width="6.5546875" style="332" customWidth="1"/>
    <col min="58" max="58" width="6.5546875" style="686" customWidth="1"/>
    <col min="59" max="59" width="6.5546875" style="957" customWidth="1"/>
    <col min="60" max="62" width="6.5546875" style="134" customWidth="1"/>
    <col min="63" max="74" width="6.5546875" style="7" customWidth="1"/>
    <col min="75" max="16384" width="9.5546875" style="7"/>
  </cols>
  <sheetData>
    <row r="1" spans="1:74" ht="13.2" x14ac:dyDescent="0.25">
      <c r="A1" s="1008" t="s">
        <v>479</v>
      </c>
      <c r="B1" s="1010" t="s">
        <v>142</v>
      </c>
      <c r="C1" s="1007"/>
      <c r="D1" s="1007"/>
      <c r="E1" s="1007"/>
      <c r="F1" s="1007"/>
      <c r="G1" s="1007"/>
      <c r="H1" s="1007"/>
      <c r="I1" s="1007"/>
      <c r="J1" s="1007"/>
      <c r="K1" s="1007"/>
      <c r="L1" s="1007"/>
      <c r="M1" s="1007"/>
      <c r="N1" s="1007"/>
      <c r="O1" s="1007"/>
      <c r="P1" s="1007"/>
      <c r="Q1" s="1007"/>
      <c r="R1" s="1007"/>
      <c r="S1" s="1007"/>
      <c r="T1" s="1007"/>
      <c r="U1" s="1007"/>
      <c r="V1" s="1007"/>
      <c r="W1" s="1007"/>
      <c r="X1" s="1007"/>
      <c r="Y1" s="1007"/>
      <c r="Z1" s="1007"/>
      <c r="AA1" s="1007"/>
      <c r="AB1" s="1007"/>
      <c r="AC1" s="1007"/>
      <c r="AD1" s="1007"/>
      <c r="AE1" s="1007"/>
      <c r="AF1" s="1007"/>
      <c r="AG1" s="1007"/>
      <c r="AH1" s="1007"/>
      <c r="AI1" s="1007"/>
      <c r="AJ1" s="1007"/>
      <c r="AK1" s="1007"/>
      <c r="AL1" s="1007"/>
    </row>
    <row r="2" spans="1:74" s="8" customFormat="1" ht="13.2" x14ac:dyDescent="0.25">
      <c r="A2" s="1009"/>
      <c r="B2" s="243" t="str">
        <f>"U.S. Energy Information Administration  |  Short-Term Energy Outlook  - "&amp;Dates!D1</f>
        <v>U.S. Energy Information Administration  |  Short-Term Energy Outlook  - October 2024</v>
      </c>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Y2" s="156"/>
      <c r="AZ2" s="156"/>
      <c r="BA2" s="156"/>
      <c r="BB2" s="156"/>
      <c r="BC2" s="156"/>
      <c r="BD2" s="367"/>
      <c r="BE2" s="299"/>
      <c r="BF2" s="367"/>
      <c r="BG2" s="958"/>
      <c r="BH2" s="156"/>
      <c r="BI2" s="156"/>
      <c r="BJ2" s="156"/>
    </row>
    <row r="3" spans="1:74"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12"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13"/>
      <c r="B5" s="14" t="s">
        <v>774</v>
      </c>
      <c r="C5" s="380"/>
      <c r="D5" s="380"/>
      <c r="E5" s="380"/>
      <c r="F5" s="380"/>
      <c r="G5" s="380"/>
      <c r="H5" s="380"/>
      <c r="I5" s="380"/>
      <c r="J5" s="380"/>
      <c r="K5" s="380"/>
      <c r="L5" s="380"/>
      <c r="M5" s="380"/>
      <c r="N5" s="380"/>
      <c r="O5" s="380"/>
      <c r="P5" s="380"/>
      <c r="Q5" s="380"/>
      <c r="R5" s="380"/>
      <c r="S5" s="380"/>
      <c r="T5" s="380"/>
      <c r="U5" s="380"/>
      <c r="V5" s="380"/>
      <c r="W5" s="380"/>
      <c r="X5" s="380"/>
      <c r="Y5" s="380"/>
      <c r="Z5" s="380"/>
      <c r="AA5" s="380"/>
      <c r="AB5" s="380"/>
      <c r="AC5" s="380"/>
      <c r="AD5" s="380"/>
      <c r="AE5" s="380"/>
      <c r="AF5" s="380"/>
      <c r="AG5" s="380"/>
      <c r="AH5" s="380"/>
      <c r="AI5" s="380"/>
      <c r="AJ5" s="380"/>
      <c r="AK5" s="380"/>
      <c r="AL5" s="380"/>
      <c r="AM5" s="380"/>
      <c r="AN5" s="380"/>
      <c r="AO5" s="380"/>
      <c r="AP5" s="380"/>
      <c r="AQ5" s="380"/>
      <c r="AR5" s="380"/>
      <c r="AS5" s="380"/>
      <c r="AT5" s="380"/>
      <c r="AU5" s="380"/>
      <c r="AV5" s="380"/>
      <c r="AW5" s="380"/>
      <c r="AX5" s="380"/>
      <c r="AY5" s="168"/>
      <c r="AZ5" s="168"/>
      <c r="BA5" s="168"/>
      <c r="BB5" s="168"/>
      <c r="BC5" s="168"/>
      <c r="BD5" s="688"/>
      <c r="BE5" s="688"/>
      <c r="BF5" s="688"/>
      <c r="BG5" s="688"/>
      <c r="BH5" s="390"/>
      <c r="BI5" s="390"/>
      <c r="BJ5" s="390"/>
      <c r="BK5" s="390"/>
      <c r="BL5" s="390"/>
      <c r="BM5" s="390"/>
      <c r="BN5" s="390"/>
      <c r="BO5" s="390"/>
      <c r="BP5" s="390"/>
      <c r="BQ5" s="390"/>
      <c r="BR5" s="390"/>
      <c r="BS5" s="390"/>
      <c r="BT5" s="390"/>
      <c r="BU5" s="390"/>
      <c r="BV5" s="390"/>
    </row>
    <row r="6" spans="1:74" ht="11.1" customHeight="1" x14ac:dyDescent="0.2">
      <c r="A6" s="13"/>
      <c r="B6" s="14"/>
      <c r="C6" s="380"/>
      <c r="D6" s="380"/>
      <c r="E6" s="380"/>
      <c r="F6" s="380"/>
      <c r="G6" s="380"/>
      <c r="H6" s="380"/>
      <c r="I6" s="380"/>
      <c r="J6" s="380"/>
      <c r="K6" s="380"/>
      <c r="L6" s="380"/>
      <c r="M6" s="380"/>
      <c r="N6" s="380"/>
      <c r="O6" s="380"/>
      <c r="P6" s="380"/>
      <c r="Q6" s="380"/>
      <c r="R6" s="380"/>
      <c r="S6" s="380"/>
      <c r="T6" s="380"/>
      <c r="U6" s="380"/>
      <c r="V6" s="380"/>
      <c r="W6" s="380"/>
      <c r="X6" s="380"/>
      <c r="Y6" s="380"/>
      <c r="Z6" s="380"/>
      <c r="AA6" s="380"/>
      <c r="AB6" s="380"/>
      <c r="AC6" s="380"/>
      <c r="AD6" s="380"/>
      <c r="AE6" s="380"/>
      <c r="AF6" s="380"/>
      <c r="AG6" s="380"/>
      <c r="AH6" s="380"/>
      <c r="AI6" s="380"/>
      <c r="AJ6" s="380"/>
      <c r="AK6" s="380"/>
      <c r="AL6" s="380"/>
      <c r="AM6" s="380"/>
      <c r="AN6" s="380"/>
      <c r="AO6" s="380"/>
      <c r="AP6" s="380"/>
      <c r="AQ6" s="380"/>
      <c r="AR6" s="380"/>
      <c r="AS6" s="380"/>
      <c r="AT6" s="380"/>
      <c r="AU6" s="380"/>
      <c r="AV6" s="380"/>
      <c r="AW6" s="380"/>
      <c r="AX6" s="380"/>
      <c r="AY6" s="168"/>
      <c r="AZ6" s="168"/>
      <c r="BA6" s="168"/>
      <c r="BB6" s="168"/>
      <c r="BC6" s="168"/>
      <c r="BD6" s="688"/>
      <c r="BE6" s="688"/>
      <c r="BF6" s="688"/>
      <c r="BG6" s="688"/>
      <c r="BH6" s="390"/>
      <c r="BI6" s="390"/>
      <c r="BJ6" s="390"/>
      <c r="BK6" s="390"/>
      <c r="BL6" s="390"/>
      <c r="BM6" s="390" t="s">
        <v>550</v>
      </c>
      <c r="BN6" s="390"/>
      <c r="BO6" s="390"/>
      <c r="BP6" s="390"/>
      <c r="BQ6" s="390"/>
      <c r="BR6" s="390"/>
      <c r="BS6" s="390"/>
      <c r="BT6" s="390"/>
      <c r="BU6" s="390"/>
      <c r="BV6" s="390"/>
    </row>
    <row r="7" spans="1:74" ht="11.1" customHeight="1" x14ac:dyDescent="0.2">
      <c r="A7" s="13"/>
      <c r="B7" s="401" t="s">
        <v>64</v>
      </c>
      <c r="C7" s="380"/>
      <c r="D7" s="380"/>
      <c r="E7" s="380"/>
      <c r="F7" s="380"/>
      <c r="G7" s="380"/>
      <c r="H7" s="380"/>
      <c r="I7" s="380"/>
      <c r="J7" s="380"/>
      <c r="K7" s="380"/>
      <c r="L7" s="380"/>
      <c r="M7" s="380"/>
      <c r="N7" s="380"/>
      <c r="O7" s="380"/>
      <c r="P7" s="380"/>
      <c r="Q7" s="380"/>
      <c r="R7" s="380"/>
      <c r="S7" s="380"/>
      <c r="T7" s="380"/>
      <c r="U7" s="380"/>
      <c r="V7" s="380"/>
      <c r="W7" s="380"/>
      <c r="X7" s="380"/>
      <c r="Y7" s="380"/>
      <c r="Z7" s="380"/>
      <c r="AA7" s="380"/>
      <c r="AB7" s="380"/>
      <c r="AC7" s="380"/>
      <c r="AD7" s="380"/>
      <c r="AE7" s="380"/>
      <c r="AF7" s="380"/>
      <c r="AG7" s="380"/>
      <c r="AH7" s="380"/>
      <c r="AI7" s="380"/>
      <c r="AJ7" s="380"/>
      <c r="AK7" s="380"/>
      <c r="AL7" s="380"/>
      <c r="AM7" s="380"/>
      <c r="AN7" s="380"/>
      <c r="AO7" s="380"/>
      <c r="AP7" s="380"/>
      <c r="AQ7" s="380"/>
      <c r="AR7" s="380"/>
      <c r="AS7" s="380"/>
      <c r="AT7" s="380"/>
      <c r="AU7" s="380"/>
      <c r="AV7" s="380"/>
      <c r="AW7" s="380"/>
      <c r="AX7" s="380"/>
      <c r="AY7" s="168"/>
      <c r="AZ7" s="322"/>
      <c r="BA7" s="168"/>
      <c r="BB7" s="168"/>
      <c r="BC7" s="168"/>
      <c r="BD7" s="688"/>
      <c r="BE7" s="688"/>
      <c r="BF7" s="688"/>
      <c r="BG7" s="688"/>
      <c r="BH7" s="390"/>
      <c r="BI7" s="390"/>
      <c r="BJ7" s="390"/>
      <c r="BK7" s="390"/>
      <c r="BL7" s="390"/>
      <c r="BM7" s="390"/>
      <c r="BN7" s="390"/>
      <c r="BO7" s="390"/>
      <c r="BP7" s="390"/>
      <c r="BQ7" s="390"/>
      <c r="BR7" s="390"/>
      <c r="BS7" s="391"/>
      <c r="BT7" s="390"/>
      <c r="BU7" s="390"/>
      <c r="BV7" s="390"/>
    </row>
    <row r="8" spans="1:74" ht="11.1" customHeight="1" x14ac:dyDescent="0.2">
      <c r="A8" s="13" t="s">
        <v>233</v>
      </c>
      <c r="B8" s="402" t="s">
        <v>53</v>
      </c>
      <c r="C8" s="381">
        <v>12.851364</v>
      </c>
      <c r="D8" s="381">
        <v>12.844123</v>
      </c>
      <c r="E8" s="381">
        <v>12.796182999999999</v>
      </c>
      <c r="F8" s="381">
        <v>11.911199999999999</v>
      </c>
      <c r="G8" s="381">
        <v>9.713984</v>
      </c>
      <c r="H8" s="381">
        <v>10.44604</v>
      </c>
      <c r="I8" s="381">
        <v>11.007873999999999</v>
      </c>
      <c r="J8" s="381">
        <v>10.58478</v>
      </c>
      <c r="K8" s="381">
        <v>10.934182</v>
      </c>
      <c r="L8" s="381">
        <v>10.469150000000001</v>
      </c>
      <c r="M8" s="381">
        <v>11.209517</v>
      </c>
      <c r="N8" s="381">
        <v>11.179121</v>
      </c>
      <c r="O8" s="381">
        <v>11.152018</v>
      </c>
      <c r="P8" s="381">
        <v>9.9382450000000002</v>
      </c>
      <c r="Q8" s="381">
        <v>11.372411</v>
      </c>
      <c r="R8" s="381">
        <v>11.352838999999999</v>
      </c>
      <c r="S8" s="381">
        <v>11.422691</v>
      </c>
      <c r="T8" s="381">
        <v>11.393758</v>
      </c>
      <c r="U8" s="381">
        <v>11.416297999999999</v>
      </c>
      <c r="V8" s="381">
        <v>11.314076999999999</v>
      </c>
      <c r="W8" s="381">
        <v>10.957162</v>
      </c>
      <c r="X8" s="381">
        <v>11.636974</v>
      </c>
      <c r="Y8" s="381">
        <v>11.867466</v>
      </c>
      <c r="Z8" s="381">
        <v>11.752307</v>
      </c>
      <c r="AA8" s="381">
        <v>11.442453</v>
      </c>
      <c r="AB8" s="381">
        <v>11.467150999999999</v>
      </c>
      <c r="AC8" s="381">
        <v>11.875298000000001</v>
      </c>
      <c r="AD8" s="381">
        <v>11.812170999999999</v>
      </c>
      <c r="AE8" s="381">
        <v>11.741680000000001</v>
      </c>
      <c r="AF8" s="381">
        <v>11.912832999999999</v>
      </c>
      <c r="AG8" s="381">
        <v>11.991593</v>
      </c>
      <c r="AH8" s="381">
        <v>12.122529</v>
      </c>
      <c r="AI8" s="381">
        <v>12.438625999999999</v>
      </c>
      <c r="AJ8" s="381">
        <v>12.431267</v>
      </c>
      <c r="AK8" s="381">
        <v>12.466752</v>
      </c>
      <c r="AL8" s="381">
        <v>12.17512</v>
      </c>
      <c r="AM8" s="381">
        <v>12.610580000000001</v>
      </c>
      <c r="AN8" s="381">
        <v>12.590515</v>
      </c>
      <c r="AO8" s="381">
        <v>12.815473000000001</v>
      </c>
      <c r="AP8" s="381">
        <v>12.680327999999999</v>
      </c>
      <c r="AQ8" s="381">
        <v>12.729638</v>
      </c>
      <c r="AR8" s="381">
        <v>12.865575</v>
      </c>
      <c r="AS8" s="381">
        <v>12.935294000000001</v>
      </c>
      <c r="AT8" s="381">
        <v>13.047376</v>
      </c>
      <c r="AU8" s="381">
        <v>13.176662</v>
      </c>
      <c r="AV8" s="381">
        <v>13.148883</v>
      </c>
      <c r="AW8" s="381">
        <v>13.281094</v>
      </c>
      <c r="AX8" s="381">
        <v>13.307957999999999</v>
      </c>
      <c r="AY8" s="381">
        <v>12.553566</v>
      </c>
      <c r="AZ8" s="381">
        <v>13.102080000000001</v>
      </c>
      <c r="BA8" s="381">
        <v>13.170783</v>
      </c>
      <c r="BB8" s="381">
        <v>13.248628999999999</v>
      </c>
      <c r="BC8" s="381">
        <v>13.201128000000001</v>
      </c>
      <c r="BD8" s="689">
        <v>13.229504</v>
      </c>
      <c r="BE8" s="689">
        <v>13.204650000000001</v>
      </c>
      <c r="BF8" s="689">
        <v>13.358596449</v>
      </c>
      <c r="BG8" s="689">
        <v>13.246958577999999</v>
      </c>
      <c r="BH8" s="392">
        <v>13.31625</v>
      </c>
      <c r="BI8" s="392">
        <v>13.505739999999999</v>
      </c>
      <c r="BJ8" s="392">
        <v>13.526809999999999</v>
      </c>
      <c r="BK8" s="392">
        <v>13.52074</v>
      </c>
      <c r="BL8" s="392">
        <v>13.339930000000001</v>
      </c>
      <c r="BM8" s="392">
        <v>13.51554</v>
      </c>
      <c r="BN8" s="392">
        <v>13.524520000000001</v>
      </c>
      <c r="BO8" s="392">
        <v>13.535310000000001</v>
      </c>
      <c r="BP8" s="392">
        <v>13.52426</v>
      </c>
      <c r="BQ8" s="392">
        <v>13.53729</v>
      </c>
      <c r="BR8" s="392">
        <v>13.527189999999999</v>
      </c>
      <c r="BS8" s="392">
        <v>13.55955</v>
      </c>
      <c r="BT8" s="392">
        <v>13.508430000000001</v>
      </c>
      <c r="BU8" s="392">
        <v>13.69228</v>
      </c>
      <c r="BV8" s="392">
        <v>13.711650000000001</v>
      </c>
    </row>
    <row r="9" spans="1:74" ht="11.1" customHeight="1" x14ac:dyDescent="0.2">
      <c r="A9" s="13"/>
      <c r="B9" s="402"/>
      <c r="C9" s="381"/>
      <c r="D9" s="381"/>
      <c r="E9" s="381"/>
      <c r="F9" s="381"/>
      <c r="G9" s="381"/>
      <c r="H9" s="381"/>
      <c r="I9" s="381"/>
      <c r="J9" s="381"/>
      <c r="K9" s="381"/>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c r="AK9" s="381"/>
      <c r="AL9" s="381"/>
      <c r="AM9" s="381"/>
      <c r="AN9" s="381"/>
      <c r="AO9" s="381"/>
      <c r="AP9" s="381"/>
      <c r="AQ9" s="381"/>
      <c r="AR9" s="381"/>
      <c r="AS9" s="381"/>
      <c r="AT9" s="381"/>
      <c r="AU9" s="381"/>
      <c r="AV9" s="381"/>
      <c r="AW9" s="381"/>
      <c r="AX9" s="381"/>
      <c r="AY9" s="381"/>
      <c r="AZ9" s="381"/>
      <c r="BA9" s="381"/>
      <c r="BB9" s="381"/>
      <c r="BC9" s="381"/>
      <c r="BD9" s="689"/>
      <c r="BE9" s="689"/>
      <c r="BF9" s="689"/>
      <c r="BG9" s="689"/>
      <c r="BH9" s="392"/>
      <c r="BI9" s="392"/>
      <c r="BJ9" s="392"/>
      <c r="BK9" s="392"/>
      <c r="BL9" s="392"/>
      <c r="BM9" s="392"/>
      <c r="BN9" s="392"/>
      <c r="BO9" s="392"/>
      <c r="BP9" s="392"/>
      <c r="BQ9" s="392"/>
      <c r="BR9" s="392"/>
      <c r="BS9" s="392"/>
      <c r="BT9" s="392"/>
      <c r="BU9" s="392"/>
      <c r="BV9" s="392"/>
    </row>
    <row r="10" spans="1:74" ht="11.1" customHeight="1" x14ac:dyDescent="0.2">
      <c r="A10" s="13"/>
      <c r="B10" s="401" t="s">
        <v>780</v>
      </c>
      <c r="C10" s="382"/>
      <c r="D10" s="382"/>
      <c r="E10" s="382"/>
      <c r="F10" s="382"/>
      <c r="G10" s="382"/>
      <c r="H10" s="382"/>
      <c r="I10" s="382"/>
      <c r="J10" s="382"/>
      <c r="K10" s="382"/>
      <c r="L10" s="382"/>
      <c r="M10" s="382"/>
      <c r="N10" s="382"/>
      <c r="O10" s="382"/>
      <c r="P10" s="382"/>
      <c r="Q10" s="382"/>
      <c r="R10" s="382"/>
      <c r="S10" s="382"/>
      <c r="T10" s="382"/>
      <c r="U10" s="382"/>
      <c r="V10" s="382"/>
      <c r="W10" s="382"/>
      <c r="X10" s="382"/>
      <c r="Y10" s="382"/>
      <c r="Z10" s="382"/>
      <c r="AA10" s="382"/>
      <c r="AB10" s="382"/>
      <c r="AC10" s="382"/>
      <c r="AD10" s="382"/>
      <c r="AE10" s="382"/>
      <c r="AF10" s="382"/>
      <c r="AG10" s="382"/>
      <c r="AH10" s="382"/>
      <c r="AI10" s="382"/>
      <c r="AJ10" s="382"/>
      <c r="AK10" s="382"/>
      <c r="AL10" s="382"/>
      <c r="AM10" s="382"/>
      <c r="AN10" s="382"/>
      <c r="AO10" s="382"/>
      <c r="AP10" s="382"/>
      <c r="AQ10" s="382"/>
      <c r="AR10" s="382"/>
      <c r="AS10" s="382"/>
      <c r="AT10" s="382"/>
      <c r="AU10" s="382"/>
      <c r="AV10" s="382"/>
      <c r="AW10" s="382"/>
      <c r="AX10" s="382"/>
      <c r="AY10" s="382"/>
      <c r="AZ10" s="382"/>
      <c r="BA10" s="382"/>
      <c r="BB10" s="382"/>
      <c r="BC10" s="382"/>
      <c r="BD10" s="690"/>
      <c r="BE10" s="690"/>
      <c r="BF10" s="690"/>
      <c r="BG10" s="690"/>
      <c r="BH10" s="393"/>
      <c r="BI10" s="393"/>
      <c r="BJ10" s="393"/>
      <c r="BK10" s="393"/>
      <c r="BL10" s="393"/>
      <c r="BM10" s="393"/>
      <c r="BN10" s="393"/>
      <c r="BO10" s="393"/>
      <c r="BP10" s="393"/>
      <c r="BQ10" s="393"/>
      <c r="BR10" s="393"/>
      <c r="BS10" s="393"/>
      <c r="BT10" s="393"/>
      <c r="BU10" s="393"/>
      <c r="BV10" s="393"/>
    </row>
    <row r="11" spans="1:74" ht="11.1" customHeight="1" x14ac:dyDescent="0.2">
      <c r="A11" s="13" t="s">
        <v>260</v>
      </c>
      <c r="B11" s="402" t="s">
        <v>54</v>
      </c>
      <c r="C11" s="383">
        <v>97.369451612999995</v>
      </c>
      <c r="D11" s="383">
        <v>95.498275862</v>
      </c>
      <c r="E11" s="383">
        <v>95.251677419000004</v>
      </c>
      <c r="F11" s="383">
        <v>95.024733333</v>
      </c>
      <c r="G11" s="383">
        <v>87.865387096999996</v>
      </c>
      <c r="H11" s="383">
        <v>90.400933332999998</v>
      </c>
      <c r="I11" s="383">
        <v>90.343129031999993</v>
      </c>
      <c r="J11" s="383">
        <v>90.392741935000004</v>
      </c>
      <c r="K11" s="383">
        <v>91.293066667000005</v>
      </c>
      <c r="L11" s="383">
        <v>89.707580644999993</v>
      </c>
      <c r="M11" s="383">
        <v>92.499433332999999</v>
      </c>
      <c r="N11" s="383">
        <v>93.106387096999995</v>
      </c>
      <c r="O11" s="383">
        <v>92.644387097000006</v>
      </c>
      <c r="P11" s="383">
        <v>85.780857143000006</v>
      </c>
      <c r="Q11" s="383">
        <v>93.553870967999998</v>
      </c>
      <c r="R11" s="383">
        <v>94.286233332999998</v>
      </c>
      <c r="S11" s="383">
        <v>94.210677419000007</v>
      </c>
      <c r="T11" s="383">
        <v>93.873199999999997</v>
      </c>
      <c r="U11" s="383">
        <v>94.760225805999994</v>
      </c>
      <c r="V11" s="383">
        <v>95.041032258000001</v>
      </c>
      <c r="W11" s="383">
        <v>95.686233333000004</v>
      </c>
      <c r="X11" s="383">
        <v>97.205645161000007</v>
      </c>
      <c r="Y11" s="383">
        <v>98.302733333000006</v>
      </c>
      <c r="Z11" s="383">
        <v>99.131096774</v>
      </c>
      <c r="AA11" s="383">
        <v>96.223290323000001</v>
      </c>
      <c r="AB11" s="383">
        <v>95.969892857000005</v>
      </c>
      <c r="AC11" s="383">
        <v>97.626741934999998</v>
      </c>
      <c r="AD11" s="383">
        <v>98.322833333000005</v>
      </c>
      <c r="AE11" s="383">
        <v>99.101548386999994</v>
      </c>
      <c r="AF11" s="383">
        <v>99.340366666999998</v>
      </c>
      <c r="AG11" s="383">
        <v>100.38154839000001</v>
      </c>
      <c r="AH11" s="383">
        <v>100.89625805999999</v>
      </c>
      <c r="AI11" s="383">
        <v>102.35493332999999</v>
      </c>
      <c r="AJ11" s="383">
        <v>102.24535484</v>
      </c>
      <c r="AK11" s="383">
        <v>102.23686667</v>
      </c>
      <c r="AL11" s="383">
        <v>100.24170968</v>
      </c>
      <c r="AM11" s="383">
        <v>101.831</v>
      </c>
      <c r="AN11" s="383">
        <v>101.93346429</v>
      </c>
      <c r="AO11" s="383">
        <v>102.86148387</v>
      </c>
      <c r="AP11" s="383">
        <v>102.70313333</v>
      </c>
      <c r="AQ11" s="383">
        <v>103.55525806</v>
      </c>
      <c r="AR11" s="383">
        <v>103.23403333</v>
      </c>
      <c r="AS11" s="383">
        <v>103.31225806</v>
      </c>
      <c r="AT11" s="383">
        <v>104.48664515999999</v>
      </c>
      <c r="AU11" s="383">
        <v>104.43313333</v>
      </c>
      <c r="AV11" s="383">
        <v>104.30164516000001</v>
      </c>
      <c r="AW11" s="383">
        <v>105.86956667</v>
      </c>
      <c r="AX11" s="383">
        <v>106.34612903</v>
      </c>
      <c r="AY11" s="383">
        <v>103.56177418999999</v>
      </c>
      <c r="AZ11" s="383">
        <v>105.97203448</v>
      </c>
      <c r="BA11" s="383">
        <v>102.67516129000001</v>
      </c>
      <c r="BB11" s="383">
        <v>101.73186667</v>
      </c>
      <c r="BC11" s="383">
        <v>101.57496774000001</v>
      </c>
      <c r="BD11" s="691">
        <v>102.84123332999999</v>
      </c>
      <c r="BE11" s="691">
        <v>104.31748387</v>
      </c>
      <c r="BF11" s="691">
        <v>103.7894</v>
      </c>
      <c r="BG11" s="691">
        <v>103.5326</v>
      </c>
      <c r="BH11" s="394">
        <v>103.67529999999999</v>
      </c>
      <c r="BI11" s="394">
        <v>104.0902</v>
      </c>
      <c r="BJ11" s="394">
        <v>104.15649999999999</v>
      </c>
      <c r="BK11" s="394">
        <v>104.39319999999999</v>
      </c>
      <c r="BL11" s="394">
        <v>103.27119999999999</v>
      </c>
      <c r="BM11" s="394">
        <v>104.8593</v>
      </c>
      <c r="BN11" s="394">
        <v>104.8498</v>
      </c>
      <c r="BO11" s="394">
        <v>104.8156</v>
      </c>
      <c r="BP11" s="394">
        <v>104.68089999999999</v>
      </c>
      <c r="BQ11" s="394">
        <v>104.34399999999999</v>
      </c>
      <c r="BR11" s="394">
        <v>104.56010000000001</v>
      </c>
      <c r="BS11" s="394">
        <v>104.6588</v>
      </c>
      <c r="BT11" s="394">
        <v>104.5548</v>
      </c>
      <c r="BU11" s="394">
        <v>104.9106</v>
      </c>
      <c r="BV11" s="394">
        <v>105.4383</v>
      </c>
    </row>
    <row r="12" spans="1:74" ht="11.1" customHeight="1" x14ac:dyDescent="0.2">
      <c r="A12" s="13"/>
      <c r="B12" s="403"/>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c r="AK12" s="381"/>
      <c r="AL12" s="381"/>
      <c r="AM12" s="381"/>
      <c r="AN12" s="381"/>
      <c r="AO12" s="381"/>
      <c r="AP12" s="381"/>
      <c r="AQ12" s="381"/>
      <c r="AR12" s="381"/>
      <c r="AS12" s="381"/>
      <c r="AT12" s="381"/>
      <c r="AU12" s="381"/>
      <c r="AV12" s="381"/>
      <c r="AW12" s="381"/>
      <c r="AX12" s="381"/>
      <c r="AY12" s="381"/>
      <c r="AZ12" s="381"/>
      <c r="BA12" s="381"/>
      <c r="BB12" s="381"/>
      <c r="BC12" s="381"/>
      <c r="BD12" s="689"/>
      <c r="BE12" s="689"/>
      <c r="BF12" s="689"/>
      <c r="BG12" s="689"/>
      <c r="BH12" s="392"/>
      <c r="BI12" s="392"/>
      <c r="BJ12" s="392"/>
      <c r="BK12" s="392"/>
      <c r="BL12" s="392"/>
      <c r="BM12" s="392"/>
      <c r="BN12" s="392"/>
      <c r="BO12" s="392"/>
      <c r="BP12" s="392"/>
      <c r="BQ12" s="392"/>
      <c r="BR12" s="392"/>
      <c r="BS12" s="392"/>
      <c r="BT12" s="392"/>
      <c r="BU12" s="392"/>
      <c r="BV12" s="392"/>
    </row>
    <row r="13" spans="1:74" ht="11.1" customHeight="1" x14ac:dyDescent="0.2">
      <c r="A13" s="13"/>
      <c r="B13" s="401" t="s">
        <v>472</v>
      </c>
      <c r="C13" s="382"/>
      <c r="D13" s="382"/>
      <c r="E13" s="382"/>
      <c r="F13" s="382"/>
      <c r="G13" s="382"/>
      <c r="H13" s="382"/>
      <c r="I13" s="382"/>
      <c r="J13" s="382"/>
      <c r="K13" s="382"/>
      <c r="L13" s="382"/>
      <c r="M13" s="382"/>
      <c r="N13" s="382"/>
      <c r="O13" s="382"/>
      <c r="P13" s="382"/>
      <c r="Q13" s="382"/>
      <c r="R13" s="382"/>
      <c r="S13" s="382"/>
      <c r="T13" s="382"/>
      <c r="U13" s="382"/>
      <c r="V13" s="382"/>
      <c r="W13" s="382"/>
      <c r="X13" s="382"/>
      <c r="Y13" s="382"/>
      <c r="Z13" s="382"/>
      <c r="AA13" s="382"/>
      <c r="AB13" s="382"/>
      <c r="AC13" s="382"/>
      <c r="AD13" s="382"/>
      <c r="AE13" s="382"/>
      <c r="AF13" s="382"/>
      <c r="AG13" s="382"/>
      <c r="AH13" s="382"/>
      <c r="AI13" s="382"/>
      <c r="AJ13" s="382"/>
      <c r="AK13" s="382"/>
      <c r="AL13" s="382"/>
      <c r="AM13" s="382"/>
      <c r="AN13" s="382"/>
      <c r="AO13" s="382"/>
      <c r="AP13" s="382"/>
      <c r="AQ13" s="382"/>
      <c r="AR13" s="382"/>
      <c r="AS13" s="382"/>
      <c r="AT13" s="382"/>
      <c r="AU13" s="382"/>
      <c r="AV13" s="382"/>
      <c r="AW13" s="382"/>
      <c r="AX13" s="382"/>
      <c r="AY13" s="382"/>
      <c r="AZ13" s="382"/>
      <c r="BA13" s="382"/>
      <c r="BB13" s="382"/>
      <c r="BC13" s="382"/>
      <c r="BD13" s="690"/>
      <c r="BE13" s="690"/>
      <c r="BF13" s="690"/>
      <c r="BG13" s="690"/>
      <c r="BH13" s="393"/>
      <c r="BI13" s="393"/>
      <c r="BJ13" s="393"/>
      <c r="BK13" s="393"/>
      <c r="BL13" s="393"/>
      <c r="BM13" s="393"/>
      <c r="BN13" s="393"/>
      <c r="BO13" s="393"/>
      <c r="BP13" s="393"/>
      <c r="BQ13" s="393"/>
      <c r="BR13" s="393"/>
      <c r="BS13" s="393"/>
      <c r="BT13" s="393"/>
      <c r="BU13" s="393"/>
      <c r="BV13" s="393"/>
    </row>
    <row r="14" spans="1:74" ht="11.1" customHeight="1" x14ac:dyDescent="0.2">
      <c r="A14" s="13" t="s">
        <v>115</v>
      </c>
      <c r="B14" s="402" t="s">
        <v>480</v>
      </c>
      <c r="C14" s="383">
        <v>55.666972999999999</v>
      </c>
      <c r="D14" s="383">
        <v>47.425207999999998</v>
      </c>
      <c r="E14" s="383">
        <v>46.106031999999999</v>
      </c>
      <c r="F14" s="383">
        <v>39.346704000000003</v>
      </c>
      <c r="G14" s="383">
        <v>37.262844999999999</v>
      </c>
      <c r="H14" s="383">
        <v>39.608334999999997</v>
      </c>
      <c r="I14" s="383">
        <v>43.217199999999998</v>
      </c>
      <c r="J14" s="383">
        <v>47.522893000000003</v>
      </c>
      <c r="K14" s="383">
        <v>45.141308000000002</v>
      </c>
      <c r="L14" s="383">
        <v>44.988278999999999</v>
      </c>
      <c r="M14" s="383">
        <v>44.344920999999999</v>
      </c>
      <c r="N14" s="383">
        <v>44.803655999999997</v>
      </c>
      <c r="O14" s="383">
        <v>48.495550999999999</v>
      </c>
      <c r="P14" s="383">
        <v>40.817064999999999</v>
      </c>
      <c r="Q14" s="383">
        <v>50.817703000000002</v>
      </c>
      <c r="R14" s="383">
        <v>45.294547000000001</v>
      </c>
      <c r="S14" s="383">
        <v>48.607135999999997</v>
      </c>
      <c r="T14" s="383">
        <v>48.772692999999997</v>
      </c>
      <c r="U14" s="383">
        <v>48.47289</v>
      </c>
      <c r="V14" s="383">
        <v>50.039026</v>
      </c>
      <c r="W14" s="383">
        <v>49.759599999999999</v>
      </c>
      <c r="X14" s="383">
        <v>48.953837999999998</v>
      </c>
      <c r="Y14" s="383">
        <v>48.825009999999999</v>
      </c>
      <c r="Z14" s="383">
        <v>48.576219000000002</v>
      </c>
      <c r="AA14" s="383">
        <v>49.887262999999997</v>
      </c>
      <c r="AB14" s="383">
        <v>47.875067000000001</v>
      </c>
      <c r="AC14" s="383">
        <v>51.548139999999997</v>
      </c>
      <c r="AD14" s="383">
        <v>46.387467999999998</v>
      </c>
      <c r="AE14" s="383">
        <v>49.552526</v>
      </c>
      <c r="AF14" s="383">
        <v>48.670070000000003</v>
      </c>
      <c r="AG14" s="383">
        <v>49.301246999999996</v>
      </c>
      <c r="AH14" s="383">
        <v>53.601346999999997</v>
      </c>
      <c r="AI14" s="383">
        <v>51.574119000000003</v>
      </c>
      <c r="AJ14" s="383">
        <v>51.331895000000003</v>
      </c>
      <c r="AK14" s="383">
        <v>48.753593000000002</v>
      </c>
      <c r="AL14" s="383">
        <v>45.672547000000002</v>
      </c>
      <c r="AM14" s="383">
        <v>51.009971999999998</v>
      </c>
      <c r="AN14" s="383">
        <v>45.712603000000001</v>
      </c>
      <c r="AO14" s="383">
        <v>51.983674999999998</v>
      </c>
      <c r="AP14" s="383">
        <v>46.968510999999999</v>
      </c>
      <c r="AQ14" s="383">
        <v>48.223477000000003</v>
      </c>
      <c r="AR14" s="383">
        <v>47.145741999999998</v>
      </c>
      <c r="AS14" s="383">
        <v>46.519917999999997</v>
      </c>
      <c r="AT14" s="383">
        <v>50.543283000000002</v>
      </c>
      <c r="AU14" s="383">
        <v>48.541806999999999</v>
      </c>
      <c r="AV14" s="383">
        <v>47.603946000000001</v>
      </c>
      <c r="AW14" s="383">
        <v>47.519768999999997</v>
      </c>
      <c r="AX14" s="383">
        <v>45.711925999999998</v>
      </c>
      <c r="AY14" s="383">
        <v>44.052010000000003</v>
      </c>
      <c r="AZ14" s="383">
        <v>44.010722000000001</v>
      </c>
      <c r="BA14" s="383">
        <v>41.808231999999997</v>
      </c>
      <c r="BB14" s="383">
        <v>35.709395000000001</v>
      </c>
      <c r="BC14" s="383">
        <v>39.370106</v>
      </c>
      <c r="BD14" s="691">
        <v>43.003757999999998</v>
      </c>
      <c r="BE14" s="691">
        <v>41.657691999999997</v>
      </c>
      <c r="BF14" s="691">
        <v>45.346603000000002</v>
      </c>
      <c r="BG14" s="691">
        <v>44.711982857000002</v>
      </c>
      <c r="BH14" s="394">
        <v>45.276719999999997</v>
      </c>
      <c r="BI14" s="394">
        <v>42.972149999999999</v>
      </c>
      <c r="BJ14" s="394">
        <v>42.098959999999998</v>
      </c>
      <c r="BK14" s="394">
        <v>43.997410000000002</v>
      </c>
      <c r="BL14" s="394">
        <v>38.965490000000003</v>
      </c>
      <c r="BM14" s="394">
        <v>43.330440000000003</v>
      </c>
      <c r="BN14" s="394">
        <v>37.231110000000001</v>
      </c>
      <c r="BO14" s="394">
        <v>38.478529999999999</v>
      </c>
      <c r="BP14" s="394">
        <v>37.584240000000001</v>
      </c>
      <c r="BQ14" s="394">
        <v>39.452419999999996</v>
      </c>
      <c r="BR14" s="394">
        <v>44.634950000000003</v>
      </c>
      <c r="BS14" s="394">
        <v>40.141210000000001</v>
      </c>
      <c r="BT14" s="394">
        <v>41.339930000000003</v>
      </c>
      <c r="BU14" s="394">
        <v>39.630929999999999</v>
      </c>
      <c r="BV14" s="394">
        <v>39.852960000000003</v>
      </c>
    </row>
    <row r="15" spans="1:74" ht="11.1" customHeight="1" x14ac:dyDescent="0.2">
      <c r="A15" s="13"/>
      <c r="B15" s="15"/>
      <c r="C15" s="382"/>
      <c r="D15" s="382"/>
      <c r="E15" s="382"/>
      <c r="F15" s="382"/>
      <c r="G15" s="382"/>
      <c r="H15" s="382"/>
      <c r="I15" s="382"/>
      <c r="J15" s="382"/>
      <c r="K15" s="382"/>
      <c r="L15" s="382"/>
      <c r="M15" s="382"/>
      <c r="N15" s="382"/>
      <c r="O15" s="382"/>
      <c r="P15" s="382"/>
      <c r="Q15" s="382"/>
      <c r="R15" s="382"/>
      <c r="S15" s="382"/>
      <c r="T15" s="382"/>
      <c r="U15" s="382"/>
      <c r="V15" s="382"/>
      <c r="W15" s="382"/>
      <c r="X15" s="382"/>
      <c r="Y15" s="382"/>
      <c r="Z15" s="382"/>
      <c r="AA15" s="382"/>
      <c r="AB15" s="382"/>
      <c r="AC15" s="382"/>
      <c r="AD15" s="382"/>
      <c r="AE15" s="382"/>
      <c r="AF15" s="382"/>
      <c r="AG15" s="382"/>
      <c r="AH15" s="382"/>
      <c r="AI15" s="382"/>
      <c r="AJ15" s="382"/>
      <c r="AK15" s="382"/>
      <c r="AL15" s="382"/>
      <c r="AM15" s="382"/>
      <c r="AN15" s="382"/>
      <c r="AO15" s="382"/>
      <c r="AP15" s="382"/>
      <c r="AQ15" s="382"/>
      <c r="AR15" s="382"/>
      <c r="AS15" s="382"/>
      <c r="AT15" s="382"/>
      <c r="AU15" s="382"/>
      <c r="AV15" s="382"/>
      <c r="AW15" s="382"/>
      <c r="AX15" s="382"/>
      <c r="AY15" s="382"/>
      <c r="AZ15" s="382"/>
      <c r="BA15" s="382"/>
      <c r="BB15" s="382"/>
      <c r="BC15" s="382"/>
      <c r="BD15" s="690"/>
      <c r="BE15" s="690"/>
      <c r="BF15" s="690"/>
      <c r="BG15" s="690"/>
      <c r="BH15" s="393"/>
      <c r="BI15" s="393"/>
      <c r="BJ15" s="393"/>
      <c r="BK15" s="393"/>
      <c r="BL15" s="393"/>
      <c r="BM15" s="393"/>
      <c r="BN15" s="393"/>
      <c r="BO15" s="393"/>
      <c r="BP15" s="393"/>
      <c r="BQ15" s="393"/>
      <c r="BR15" s="393"/>
      <c r="BS15" s="393"/>
      <c r="BT15" s="393"/>
      <c r="BU15" s="393"/>
      <c r="BV15" s="393"/>
    </row>
    <row r="16" spans="1:74" ht="11.1" customHeight="1" x14ac:dyDescent="0.2">
      <c r="A16" s="10"/>
      <c r="B16" s="14" t="s">
        <v>473</v>
      </c>
      <c r="C16" s="382"/>
      <c r="D16" s="382"/>
      <c r="E16" s="382"/>
      <c r="F16" s="382"/>
      <c r="G16" s="382"/>
      <c r="H16" s="382"/>
      <c r="I16" s="382"/>
      <c r="J16" s="382"/>
      <c r="K16" s="382"/>
      <c r="L16" s="382"/>
      <c r="M16" s="382"/>
      <c r="N16" s="382"/>
      <c r="O16" s="382"/>
      <c r="P16" s="382"/>
      <c r="Q16" s="382"/>
      <c r="R16" s="382"/>
      <c r="S16" s="382"/>
      <c r="T16" s="382"/>
      <c r="U16" s="382"/>
      <c r="V16" s="382"/>
      <c r="W16" s="382"/>
      <c r="X16" s="382"/>
      <c r="Y16" s="382"/>
      <c r="Z16" s="382"/>
      <c r="AA16" s="382"/>
      <c r="AB16" s="382"/>
      <c r="AC16" s="382"/>
      <c r="AD16" s="382"/>
      <c r="AE16" s="382"/>
      <c r="AF16" s="382"/>
      <c r="AG16" s="382"/>
      <c r="AH16" s="382"/>
      <c r="AI16" s="382"/>
      <c r="AJ16" s="382"/>
      <c r="AK16" s="382"/>
      <c r="AL16" s="382"/>
      <c r="AM16" s="382"/>
      <c r="AN16" s="382"/>
      <c r="AO16" s="382"/>
      <c r="AP16" s="382"/>
      <c r="AQ16" s="382"/>
      <c r="AR16" s="382"/>
      <c r="AS16" s="382"/>
      <c r="AT16" s="382"/>
      <c r="AU16" s="382"/>
      <c r="AV16" s="382"/>
      <c r="AW16" s="382"/>
      <c r="AX16" s="382"/>
      <c r="AY16" s="382"/>
      <c r="AZ16" s="382"/>
      <c r="BA16" s="382"/>
      <c r="BB16" s="382"/>
      <c r="BC16" s="382"/>
      <c r="BD16" s="690"/>
      <c r="BE16" s="690"/>
      <c r="BF16" s="690"/>
      <c r="BG16" s="690"/>
      <c r="BH16" s="393"/>
      <c r="BI16" s="393"/>
      <c r="BJ16" s="393"/>
      <c r="BK16" s="393"/>
      <c r="BL16" s="393"/>
      <c r="BM16" s="393"/>
      <c r="BN16" s="393"/>
      <c r="BO16" s="393"/>
      <c r="BP16" s="393"/>
      <c r="BQ16" s="393"/>
      <c r="BR16" s="393"/>
      <c r="BS16" s="393"/>
      <c r="BT16" s="393"/>
      <c r="BU16" s="393"/>
      <c r="BV16" s="393"/>
    </row>
    <row r="17" spans="1:74" ht="11.1" customHeight="1" x14ac:dyDescent="0.2">
      <c r="A17" s="10"/>
      <c r="B17" s="14"/>
      <c r="C17" s="382"/>
      <c r="D17" s="382"/>
      <c r="E17" s="382"/>
      <c r="F17" s="382"/>
      <c r="G17" s="382"/>
      <c r="H17" s="382"/>
      <c r="I17" s="382"/>
      <c r="J17" s="382"/>
      <c r="K17" s="382"/>
      <c r="L17" s="382"/>
      <c r="M17" s="382"/>
      <c r="N17" s="382"/>
      <c r="O17" s="382"/>
      <c r="P17" s="382"/>
      <c r="Q17" s="382"/>
      <c r="R17" s="382"/>
      <c r="S17" s="382"/>
      <c r="T17" s="382"/>
      <c r="U17" s="382"/>
      <c r="V17" s="382"/>
      <c r="W17" s="382"/>
      <c r="X17" s="382"/>
      <c r="Y17" s="382"/>
      <c r="Z17" s="382"/>
      <c r="AA17" s="382"/>
      <c r="AB17" s="382"/>
      <c r="AC17" s="382"/>
      <c r="AD17" s="382"/>
      <c r="AE17" s="382"/>
      <c r="AF17" s="382"/>
      <c r="AG17" s="382"/>
      <c r="AH17" s="382"/>
      <c r="AI17" s="382"/>
      <c r="AJ17" s="382"/>
      <c r="AK17" s="382"/>
      <c r="AL17" s="382"/>
      <c r="AM17" s="382"/>
      <c r="AN17" s="382"/>
      <c r="AO17" s="382"/>
      <c r="AP17" s="382"/>
      <c r="AQ17" s="382"/>
      <c r="AR17" s="382"/>
      <c r="AS17" s="382"/>
      <c r="AT17" s="382"/>
      <c r="AU17" s="382"/>
      <c r="AV17" s="382"/>
      <c r="AW17" s="382"/>
      <c r="AX17" s="382"/>
      <c r="AY17" s="382"/>
      <c r="AZ17" s="382"/>
      <c r="BA17" s="382"/>
      <c r="BB17" s="382"/>
      <c r="BC17" s="382"/>
      <c r="BD17" s="690"/>
      <c r="BE17" s="690"/>
      <c r="BF17" s="690"/>
      <c r="BG17" s="690"/>
      <c r="BH17" s="393"/>
      <c r="BI17" s="393"/>
      <c r="BJ17" s="393"/>
      <c r="BK17" s="393"/>
      <c r="BL17" s="393"/>
      <c r="BM17" s="393"/>
      <c r="BN17" s="393"/>
      <c r="BO17" s="393"/>
      <c r="BP17" s="393"/>
      <c r="BQ17" s="393"/>
      <c r="BR17" s="393"/>
      <c r="BS17" s="393"/>
      <c r="BT17" s="393"/>
      <c r="BU17" s="393"/>
      <c r="BV17" s="393"/>
    </row>
    <row r="18" spans="1:74" ht="11.1" customHeight="1" x14ac:dyDescent="0.2">
      <c r="A18" s="10"/>
      <c r="B18" s="401" t="s">
        <v>261</v>
      </c>
      <c r="C18" s="384"/>
      <c r="D18" s="384"/>
      <c r="E18" s="384"/>
      <c r="F18" s="384"/>
      <c r="G18" s="384"/>
      <c r="H18" s="384"/>
      <c r="I18" s="384"/>
      <c r="J18" s="384"/>
      <c r="K18" s="384"/>
      <c r="L18" s="384"/>
      <c r="M18" s="384"/>
      <c r="N18" s="384"/>
      <c r="O18" s="384"/>
      <c r="P18" s="384"/>
      <c r="Q18" s="384"/>
      <c r="R18" s="384"/>
      <c r="S18" s="384"/>
      <c r="T18" s="384"/>
      <c r="U18" s="384"/>
      <c r="V18" s="384"/>
      <c r="W18" s="384"/>
      <c r="X18" s="384"/>
      <c r="Y18" s="384"/>
      <c r="Z18" s="384"/>
      <c r="AA18" s="384"/>
      <c r="AB18" s="384"/>
      <c r="AC18" s="384"/>
      <c r="AD18" s="384"/>
      <c r="AE18" s="384"/>
      <c r="AF18" s="384"/>
      <c r="AG18" s="384"/>
      <c r="AH18" s="384"/>
      <c r="AI18" s="384"/>
      <c r="AJ18" s="384"/>
      <c r="AK18" s="384"/>
      <c r="AL18" s="384"/>
      <c r="AM18" s="384"/>
      <c r="AN18" s="384"/>
      <c r="AO18" s="384"/>
      <c r="AP18" s="384"/>
      <c r="AQ18" s="384"/>
      <c r="AR18" s="384"/>
      <c r="AS18" s="384"/>
      <c r="AT18" s="384"/>
      <c r="AU18" s="384"/>
      <c r="AV18" s="384"/>
      <c r="AW18" s="384"/>
      <c r="AX18" s="384"/>
      <c r="AY18" s="384"/>
      <c r="AZ18" s="384"/>
      <c r="BA18" s="384"/>
      <c r="BB18" s="384"/>
      <c r="BC18" s="384"/>
      <c r="BD18" s="692"/>
      <c r="BE18" s="692"/>
      <c r="BF18" s="692"/>
      <c r="BG18" s="692"/>
      <c r="BH18" s="395"/>
      <c r="BI18" s="395"/>
      <c r="BJ18" s="395"/>
      <c r="BK18" s="395"/>
      <c r="BL18" s="395"/>
      <c r="BM18" s="395"/>
      <c r="BN18" s="395"/>
      <c r="BO18" s="395"/>
      <c r="BP18" s="395"/>
      <c r="BQ18" s="395"/>
      <c r="BR18" s="395"/>
      <c r="BS18" s="395"/>
      <c r="BT18" s="395"/>
      <c r="BU18" s="395"/>
      <c r="BV18" s="395"/>
    </row>
    <row r="19" spans="1:74" ht="11.1" customHeight="1" x14ac:dyDescent="0.2">
      <c r="A19" s="13" t="s">
        <v>247</v>
      </c>
      <c r="B19" s="402" t="s">
        <v>53</v>
      </c>
      <c r="C19" s="381">
        <v>19.933385999999999</v>
      </c>
      <c r="D19" s="381">
        <v>20.132245999999999</v>
      </c>
      <c r="E19" s="381">
        <v>18.462838000000001</v>
      </c>
      <c r="F19" s="381">
        <v>14.548503</v>
      </c>
      <c r="G19" s="381">
        <v>16.078182999999999</v>
      </c>
      <c r="H19" s="381">
        <v>17.578056</v>
      </c>
      <c r="I19" s="381">
        <v>18.381069</v>
      </c>
      <c r="J19" s="381">
        <v>18.557874000000002</v>
      </c>
      <c r="K19" s="381">
        <v>18.414828</v>
      </c>
      <c r="L19" s="381">
        <v>18.613648000000001</v>
      </c>
      <c r="M19" s="381">
        <v>18.742515999999998</v>
      </c>
      <c r="N19" s="381">
        <v>18.801689</v>
      </c>
      <c r="O19" s="381">
        <v>18.814347999999999</v>
      </c>
      <c r="P19" s="381">
        <v>17.699107999999999</v>
      </c>
      <c r="Q19" s="381">
        <v>19.132116</v>
      </c>
      <c r="R19" s="381">
        <v>19.743698999999999</v>
      </c>
      <c r="S19" s="381">
        <v>20.049742999999999</v>
      </c>
      <c r="T19" s="381">
        <v>20.585872999999999</v>
      </c>
      <c r="U19" s="381">
        <v>20.171831000000001</v>
      </c>
      <c r="V19" s="381">
        <v>20.572572999999998</v>
      </c>
      <c r="W19" s="381">
        <v>20.138569</v>
      </c>
      <c r="X19" s="381">
        <v>20.37715</v>
      </c>
      <c r="Y19" s="381">
        <v>20.572648000000001</v>
      </c>
      <c r="Z19" s="381">
        <v>20.656690000000001</v>
      </c>
      <c r="AA19" s="381">
        <v>19.613111</v>
      </c>
      <c r="AB19" s="381">
        <v>20.190412999999999</v>
      </c>
      <c r="AC19" s="381">
        <v>20.483485999999999</v>
      </c>
      <c r="AD19" s="381">
        <v>19.727340999999999</v>
      </c>
      <c r="AE19" s="381">
        <v>19.839566999999999</v>
      </c>
      <c r="AF19" s="381">
        <v>20.433236999999998</v>
      </c>
      <c r="AG19" s="381">
        <v>19.925560999999998</v>
      </c>
      <c r="AH19" s="381">
        <v>20.265028999999998</v>
      </c>
      <c r="AI19" s="381">
        <v>20.129058000000001</v>
      </c>
      <c r="AJ19" s="381">
        <v>20.006618</v>
      </c>
      <c r="AK19" s="381">
        <v>20.214213999999998</v>
      </c>
      <c r="AL19" s="381">
        <v>19.327209</v>
      </c>
      <c r="AM19" s="381">
        <v>19.353483000000001</v>
      </c>
      <c r="AN19" s="381">
        <v>19.941524000000001</v>
      </c>
      <c r="AO19" s="381">
        <v>20.207293</v>
      </c>
      <c r="AP19" s="381">
        <v>19.971914999999999</v>
      </c>
      <c r="AQ19" s="381">
        <v>20.323443000000001</v>
      </c>
      <c r="AR19" s="381">
        <v>20.755185999999998</v>
      </c>
      <c r="AS19" s="381">
        <v>20.042788999999999</v>
      </c>
      <c r="AT19" s="381">
        <v>20.767872000000001</v>
      </c>
      <c r="AU19" s="381">
        <v>20.154582999999999</v>
      </c>
      <c r="AV19" s="381">
        <v>20.631443999999998</v>
      </c>
      <c r="AW19" s="381">
        <v>20.738980000000002</v>
      </c>
      <c r="AX19" s="381">
        <v>20.396183000000001</v>
      </c>
      <c r="AY19" s="381">
        <v>19.586971999999999</v>
      </c>
      <c r="AZ19" s="381">
        <v>19.948526999999999</v>
      </c>
      <c r="BA19" s="381">
        <v>19.877115</v>
      </c>
      <c r="BB19" s="381">
        <v>20.008414999999999</v>
      </c>
      <c r="BC19" s="381">
        <v>20.800183000000001</v>
      </c>
      <c r="BD19" s="689">
        <v>20.249020999999999</v>
      </c>
      <c r="BE19" s="689">
        <v>20.482396000000001</v>
      </c>
      <c r="BF19" s="689">
        <v>20.421249464999999</v>
      </c>
      <c r="BG19" s="689">
        <v>20.368506700000001</v>
      </c>
      <c r="BH19" s="392">
        <v>20.392869999999998</v>
      </c>
      <c r="BI19" s="392">
        <v>20.725380000000001</v>
      </c>
      <c r="BJ19" s="392">
        <v>20.498049999999999</v>
      </c>
      <c r="BK19" s="392">
        <v>20.059439999999999</v>
      </c>
      <c r="BL19" s="392">
        <v>20.1387</v>
      </c>
      <c r="BM19" s="392">
        <v>20.3569</v>
      </c>
      <c r="BN19" s="392">
        <v>20.183250000000001</v>
      </c>
      <c r="BO19" s="392">
        <v>20.72871</v>
      </c>
      <c r="BP19" s="392">
        <v>20.78594</v>
      </c>
      <c r="BQ19" s="392">
        <v>20.533280000000001</v>
      </c>
      <c r="BR19" s="392">
        <v>20.73366</v>
      </c>
      <c r="BS19" s="392">
        <v>20.503689999999999</v>
      </c>
      <c r="BT19" s="392">
        <v>20.706969999999998</v>
      </c>
      <c r="BU19" s="392">
        <v>20.570239999999998</v>
      </c>
      <c r="BV19" s="392">
        <v>20.528559999999999</v>
      </c>
    </row>
    <row r="20" spans="1:74" ht="11.1" customHeight="1" x14ac:dyDescent="0.2">
      <c r="A20" s="13"/>
      <c r="B20" s="404"/>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c r="AJ20" s="381"/>
      <c r="AK20" s="381"/>
      <c r="AL20" s="381"/>
      <c r="AM20" s="381"/>
      <c r="AN20" s="381"/>
      <c r="AO20" s="381"/>
      <c r="AP20" s="381"/>
      <c r="AQ20" s="381"/>
      <c r="AR20" s="381"/>
      <c r="AS20" s="381"/>
      <c r="AT20" s="381"/>
      <c r="AU20" s="381"/>
      <c r="AV20" s="381"/>
      <c r="AW20" s="381"/>
      <c r="AX20" s="381"/>
      <c r="AY20" s="381"/>
      <c r="AZ20" s="381"/>
      <c r="BA20" s="381"/>
      <c r="BB20" s="381"/>
      <c r="BC20" s="381"/>
      <c r="BD20" s="689"/>
      <c r="BE20" s="689"/>
      <c r="BF20" s="689"/>
      <c r="BG20" s="689"/>
      <c r="BH20" s="392"/>
      <c r="BI20" s="392"/>
      <c r="BJ20" s="392"/>
      <c r="BK20" s="392"/>
      <c r="BL20" s="392"/>
      <c r="BM20" s="392"/>
      <c r="BN20" s="392"/>
      <c r="BO20" s="392"/>
      <c r="BP20" s="392"/>
      <c r="BQ20" s="392"/>
      <c r="BR20" s="392"/>
      <c r="BS20" s="392"/>
      <c r="BT20" s="392"/>
      <c r="BU20" s="392"/>
      <c r="BV20" s="392"/>
    </row>
    <row r="21" spans="1:74" ht="11.1" customHeight="1" x14ac:dyDescent="0.2">
      <c r="A21" s="10"/>
      <c r="B21" s="401" t="s">
        <v>315</v>
      </c>
      <c r="C21" s="385"/>
      <c r="D21" s="385"/>
      <c r="E21" s="385"/>
      <c r="F21" s="385"/>
      <c r="G21" s="385"/>
      <c r="H21" s="385"/>
      <c r="I21" s="385"/>
      <c r="J21" s="385"/>
      <c r="K21" s="385"/>
      <c r="L21" s="385"/>
      <c r="M21" s="385"/>
      <c r="N21" s="385"/>
      <c r="O21" s="385"/>
      <c r="P21" s="385"/>
      <c r="Q21" s="385"/>
      <c r="R21" s="385"/>
      <c r="S21" s="385"/>
      <c r="T21" s="385"/>
      <c r="U21" s="385"/>
      <c r="V21" s="385"/>
      <c r="W21" s="385"/>
      <c r="X21" s="385"/>
      <c r="Y21" s="385"/>
      <c r="Z21" s="385"/>
      <c r="AA21" s="385"/>
      <c r="AB21" s="385"/>
      <c r="AC21" s="385"/>
      <c r="AD21" s="385"/>
      <c r="AE21" s="385"/>
      <c r="AF21" s="385"/>
      <c r="AG21" s="385"/>
      <c r="AH21" s="385"/>
      <c r="AI21" s="385"/>
      <c r="AJ21" s="385"/>
      <c r="AK21" s="385"/>
      <c r="AL21" s="385"/>
      <c r="AM21" s="385"/>
      <c r="AN21" s="385"/>
      <c r="AO21" s="385"/>
      <c r="AP21" s="385"/>
      <c r="AQ21" s="385"/>
      <c r="AR21" s="385"/>
      <c r="AS21" s="385"/>
      <c r="AT21" s="385"/>
      <c r="AU21" s="385"/>
      <c r="AV21" s="385"/>
      <c r="AW21" s="385"/>
      <c r="AX21" s="385"/>
      <c r="AY21" s="385"/>
      <c r="AZ21" s="385"/>
      <c r="BA21" s="385"/>
      <c r="BB21" s="385"/>
      <c r="BC21" s="385"/>
      <c r="BD21" s="693"/>
      <c r="BE21" s="693"/>
      <c r="BF21" s="693"/>
      <c r="BG21" s="693"/>
      <c r="BH21" s="396"/>
      <c r="BI21" s="396"/>
      <c r="BJ21" s="396"/>
      <c r="BK21" s="396"/>
      <c r="BL21" s="396"/>
      <c r="BM21" s="396"/>
      <c r="BN21" s="396"/>
      <c r="BO21" s="396"/>
      <c r="BP21" s="396"/>
      <c r="BQ21" s="396"/>
      <c r="BR21" s="396"/>
      <c r="BS21" s="396"/>
      <c r="BT21" s="396"/>
      <c r="BU21" s="396"/>
      <c r="BV21" s="396"/>
    </row>
    <row r="22" spans="1:74" ht="11.1" customHeight="1" x14ac:dyDescent="0.2">
      <c r="A22" s="13" t="s">
        <v>272</v>
      </c>
      <c r="B22" s="402" t="s">
        <v>54</v>
      </c>
      <c r="C22" s="383">
        <v>107.33048386999999</v>
      </c>
      <c r="D22" s="383">
        <v>105.59651724</v>
      </c>
      <c r="E22" s="383">
        <v>87.919419355000002</v>
      </c>
      <c r="F22" s="383">
        <v>75.452299999999994</v>
      </c>
      <c r="G22" s="383">
        <v>66.989387097000005</v>
      </c>
      <c r="H22" s="383">
        <v>71.140766666999994</v>
      </c>
      <c r="I22" s="383">
        <v>79.622548386999995</v>
      </c>
      <c r="J22" s="383">
        <v>77.557483871000002</v>
      </c>
      <c r="K22" s="383">
        <v>71.898266667000001</v>
      </c>
      <c r="L22" s="383">
        <v>74.855000000000004</v>
      </c>
      <c r="M22" s="383">
        <v>81.551533332999995</v>
      </c>
      <c r="N22" s="383">
        <v>102.8436129</v>
      </c>
      <c r="O22" s="383">
        <v>107.58770968</v>
      </c>
      <c r="P22" s="383">
        <v>110.56132143000001</v>
      </c>
      <c r="Q22" s="383">
        <v>85.164580645000001</v>
      </c>
      <c r="R22" s="383">
        <v>75.720699999999994</v>
      </c>
      <c r="S22" s="383">
        <v>68.271612903000005</v>
      </c>
      <c r="T22" s="383">
        <v>74.734366667000003</v>
      </c>
      <c r="U22" s="383">
        <v>77.986774194000006</v>
      </c>
      <c r="V22" s="383">
        <v>78.589225806000002</v>
      </c>
      <c r="W22" s="383">
        <v>71.273700000000005</v>
      </c>
      <c r="X22" s="383">
        <v>72.881516129000005</v>
      </c>
      <c r="Y22" s="383">
        <v>89.499233333000006</v>
      </c>
      <c r="Z22" s="383">
        <v>97.039387097000002</v>
      </c>
      <c r="AA22" s="383">
        <v>115.91280645000001</v>
      </c>
      <c r="AB22" s="383">
        <v>109.255</v>
      </c>
      <c r="AC22" s="383">
        <v>89.695580645000007</v>
      </c>
      <c r="AD22" s="383">
        <v>78.679466667</v>
      </c>
      <c r="AE22" s="383">
        <v>72.303193547999996</v>
      </c>
      <c r="AF22" s="383">
        <v>77.226066666999998</v>
      </c>
      <c r="AG22" s="383">
        <v>83.316903225999994</v>
      </c>
      <c r="AH22" s="383">
        <v>82.559096773999997</v>
      </c>
      <c r="AI22" s="383">
        <v>76.266033332999996</v>
      </c>
      <c r="AJ22" s="383">
        <v>76.248548387</v>
      </c>
      <c r="AK22" s="383">
        <v>92.231733332999994</v>
      </c>
      <c r="AL22" s="383">
        <v>108.89893548000001</v>
      </c>
      <c r="AM22" s="383">
        <v>106.58989809000001</v>
      </c>
      <c r="AN22" s="383">
        <v>105.32684450000001</v>
      </c>
      <c r="AO22" s="383">
        <v>97.238683320999996</v>
      </c>
      <c r="AP22" s="383">
        <v>80.724469497000001</v>
      </c>
      <c r="AQ22" s="383">
        <v>74.693447488000004</v>
      </c>
      <c r="AR22" s="383">
        <v>78.802723436999997</v>
      </c>
      <c r="AS22" s="383">
        <v>86.016445254000004</v>
      </c>
      <c r="AT22" s="383">
        <v>86.257775680999998</v>
      </c>
      <c r="AU22" s="383">
        <v>79.134556536999995</v>
      </c>
      <c r="AV22" s="383">
        <v>78.669448357999997</v>
      </c>
      <c r="AW22" s="383">
        <v>94.096170263000005</v>
      </c>
      <c r="AX22" s="383">
        <v>102.24914183999999</v>
      </c>
      <c r="AY22" s="383">
        <v>119.24482971</v>
      </c>
      <c r="AZ22" s="383">
        <v>102.39377231</v>
      </c>
      <c r="BA22" s="383">
        <v>90.121668647999996</v>
      </c>
      <c r="BB22" s="383">
        <v>79.871069703000003</v>
      </c>
      <c r="BC22" s="383">
        <v>75.152599320999997</v>
      </c>
      <c r="BD22" s="691">
        <v>80.8932322</v>
      </c>
      <c r="BE22" s="691">
        <v>88.587230129000005</v>
      </c>
      <c r="BF22" s="691">
        <v>87.278938299999993</v>
      </c>
      <c r="BG22" s="691">
        <v>79.343550300000004</v>
      </c>
      <c r="BH22" s="394">
        <v>80.171090000000007</v>
      </c>
      <c r="BI22" s="394">
        <v>91.947749999999999</v>
      </c>
      <c r="BJ22" s="394">
        <v>106.2736</v>
      </c>
      <c r="BK22" s="394">
        <v>114.5262</v>
      </c>
      <c r="BL22" s="394">
        <v>105.7371</v>
      </c>
      <c r="BM22" s="394">
        <v>92.525779999999997</v>
      </c>
      <c r="BN22" s="394">
        <v>79.943790000000007</v>
      </c>
      <c r="BO22" s="394">
        <v>73.045249999999996</v>
      </c>
      <c r="BP22" s="394">
        <v>78.054060000000007</v>
      </c>
      <c r="BQ22" s="394">
        <v>85.718630000000005</v>
      </c>
      <c r="BR22" s="394">
        <v>85.895579999999995</v>
      </c>
      <c r="BS22" s="394">
        <v>78.326580000000007</v>
      </c>
      <c r="BT22" s="394">
        <v>80.209429999999998</v>
      </c>
      <c r="BU22" s="394">
        <v>90.438400000000001</v>
      </c>
      <c r="BV22" s="394">
        <v>104.9033</v>
      </c>
    </row>
    <row r="23" spans="1:74" ht="11.1" customHeight="1" x14ac:dyDescent="0.2">
      <c r="A23" s="10"/>
      <c r="B23" s="40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c r="AC23" s="381"/>
      <c r="AD23" s="381"/>
      <c r="AE23" s="381"/>
      <c r="AF23" s="381"/>
      <c r="AG23" s="381"/>
      <c r="AH23" s="381"/>
      <c r="AI23" s="381"/>
      <c r="AJ23" s="381"/>
      <c r="AK23" s="381"/>
      <c r="AL23" s="381"/>
      <c r="AM23" s="381"/>
      <c r="AN23" s="381"/>
      <c r="AO23" s="381"/>
      <c r="AP23" s="381"/>
      <c r="AQ23" s="381"/>
      <c r="AR23" s="381"/>
      <c r="AS23" s="381"/>
      <c r="AT23" s="381"/>
      <c r="AU23" s="381"/>
      <c r="AV23" s="381"/>
      <c r="AW23" s="381"/>
      <c r="AX23" s="381"/>
      <c r="AY23" s="381"/>
      <c r="AZ23" s="381"/>
      <c r="BA23" s="381"/>
      <c r="BB23" s="381"/>
      <c r="BC23" s="381"/>
      <c r="BD23" s="689"/>
      <c r="BE23" s="689"/>
      <c r="BF23" s="689"/>
      <c r="BG23" s="689"/>
      <c r="BH23" s="392"/>
      <c r="BI23" s="392"/>
      <c r="BJ23" s="392"/>
      <c r="BK23" s="392"/>
      <c r="BL23" s="392"/>
      <c r="BM23" s="392"/>
      <c r="BN23" s="392"/>
      <c r="BO23" s="392"/>
      <c r="BP23" s="392"/>
      <c r="BQ23" s="392"/>
      <c r="BR23" s="392"/>
      <c r="BS23" s="392"/>
      <c r="BT23" s="392"/>
      <c r="BU23" s="392"/>
      <c r="BV23" s="392"/>
    </row>
    <row r="24" spans="1:74" ht="11.1" customHeight="1" x14ac:dyDescent="0.2">
      <c r="A24" s="10"/>
      <c r="B24" s="401" t="s">
        <v>65</v>
      </c>
      <c r="C24" s="381"/>
      <c r="D24" s="381"/>
      <c r="E24" s="381"/>
      <c r="F24" s="381"/>
      <c r="G24" s="381"/>
      <c r="H24" s="381"/>
      <c r="I24" s="381"/>
      <c r="J24" s="381"/>
      <c r="K24" s="381"/>
      <c r="L24" s="381"/>
      <c r="M24" s="381"/>
      <c r="N24" s="381"/>
      <c r="O24" s="381"/>
      <c r="P24" s="381"/>
      <c r="Q24" s="381"/>
      <c r="R24" s="381"/>
      <c r="S24" s="381"/>
      <c r="T24" s="381"/>
      <c r="U24" s="381"/>
      <c r="V24" s="381"/>
      <c r="W24" s="381"/>
      <c r="X24" s="381"/>
      <c r="Y24" s="381"/>
      <c r="Z24" s="381"/>
      <c r="AA24" s="381"/>
      <c r="AB24" s="381"/>
      <c r="AC24" s="381"/>
      <c r="AD24" s="381"/>
      <c r="AE24" s="381"/>
      <c r="AF24" s="381"/>
      <c r="AG24" s="381"/>
      <c r="AH24" s="381"/>
      <c r="AI24" s="381"/>
      <c r="AJ24" s="381"/>
      <c r="AK24" s="381"/>
      <c r="AL24" s="381"/>
      <c r="AM24" s="381"/>
      <c r="AN24" s="381"/>
      <c r="AO24" s="381"/>
      <c r="AP24" s="381"/>
      <c r="AQ24" s="381"/>
      <c r="AR24" s="381"/>
      <c r="AS24" s="381"/>
      <c r="AT24" s="381"/>
      <c r="AU24" s="381"/>
      <c r="AV24" s="381"/>
      <c r="AW24" s="381"/>
      <c r="AX24" s="381"/>
      <c r="AY24" s="381"/>
      <c r="AZ24" s="381"/>
      <c r="BA24" s="381"/>
      <c r="BB24" s="381"/>
      <c r="BC24" s="381"/>
      <c r="BD24" s="689"/>
      <c r="BE24" s="689"/>
      <c r="BF24" s="689"/>
      <c r="BG24" s="689"/>
      <c r="BH24" s="392"/>
      <c r="BI24" s="392"/>
      <c r="BJ24" s="392"/>
      <c r="BK24" s="392"/>
      <c r="BL24" s="392"/>
      <c r="BM24" s="392"/>
      <c r="BN24" s="392"/>
      <c r="BO24" s="392"/>
      <c r="BP24" s="392"/>
      <c r="BQ24" s="392"/>
      <c r="BR24" s="392"/>
      <c r="BS24" s="392"/>
      <c r="BT24" s="392"/>
      <c r="BU24" s="392"/>
      <c r="BV24" s="392"/>
    </row>
    <row r="25" spans="1:74" ht="11.1" customHeight="1" x14ac:dyDescent="0.2">
      <c r="A25" s="13" t="s">
        <v>133</v>
      </c>
      <c r="B25" s="402" t="s">
        <v>480</v>
      </c>
      <c r="C25" s="383">
        <v>40.771261193999997</v>
      </c>
      <c r="D25" s="383">
        <v>36.011703142999998</v>
      </c>
      <c r="E25" s="383">
        <v>32.842827487999998</v>
      </c>
      <c r="F25" s="383">
        <v>26.754132930000001</v>
      </c>
      <c r="G25" s="383">
        <v>29.783501813000001</v>
      </c>
      <c r="H25" s="383">
        <v>39.797904000000003</v>
      </c>
      <c r="I25" s="383">
        <v>52.852355979000002</v>
      </c>
      <c r="J25" s="383">
        <v>53.610339025000002</v>
      </c>
      <c r="K25" s="383">
        <v>41.827720859999999</v>
      </c>
      <c r="L25" s="383">
        <v>37.392535729999999</v>
      </c>
      <c r="M25" s="383">
        <v>37.873816920000003</v>
      </c>
      <c r="N25" s="383">
        <v>47.175003052000001</v>
      </c>
      <c r="O25" s="383">
        <v>49.009761674000003</v>
      </c>
      <c r="P25" s="383">
        <v>51.520742167999998</v>
      </c>
      <c r="Q25" s="383">
        <v>38.330783930999999</v>
      </c>
      <c r="R25" s="383">
        <v>33.633784050000003</v>
      </c>
      <c r="S25" s="383">
        <v>39.281848803000003</v>
      </c>
      <c r="T25" s="383">
        <v>51.589706790000001</v>
      </c>
      <c r="U25" s="383">
        <v>60.022262775000002</v>
      </c>
      <c r="V25" s="383">
        <v>59.903693634</v>
      </c>
      <c r="W25" s="383">
        <v>47.960249910000002</v>
      </c>
      <c r="X25" s="383">
        <v>39.435283179000002</v>
      </c>
      <c r="Y25" s="383">
        <v>36.623472419999999</v>
      </c>
      <c r="Z25" s="383">
        <v>38.367695847999997</v>
      </c>
      <c r="AA25" s="383">
        <v>52.532774033999999</v>
      </c>
      <c r="AB25" s="383">
        <v>43.693880972000002</v>
      </c>
      <c r="AC25" s="383">
        <v>38.218616445000002</v>
      </c>
      <c r="AD25" s="383">
        <v>34.553562149999998</v>
      </c>
      <c r="AE25" s="383">
        <v>38.843298312999998</v>
      </c>
      <c r="AF25" s="383">
        <v>45.339655229999998</v>
      </c>
      <c r="AG25" s="383">
        <v>53.059303763999999</v>
      </c>
      <c r="AH25" s="383">
        <v>51.962850938000003</v>
      </c>
      <c r="AI25" s="383">
        <v>40.842045900000002</v>
      </c>
      <c r="AJ25" s="383">
        <v>35.108945034000001</v>
      </c>
      <c r="AK25" s="383">
        <v>35.986838069999997</v>
      </c>
      <c r="AL25" s="383">
        <v>45.392050513999997</v>
      </c>
      <c r="AM25" s="383">
        <v>39.066714414000003</v>
      </c>
      <c r="AN25" s="383">
        <v>30.374045828</v>
      </c>
      <c r="AO25" s="383">
        <v>32.255243599000003</v>
      </c>
      <c r="AP25" s="383">
        <v>26.028867989999998</v>
      </c>
      <c r="AQ25" s="383">
        <v>28.779956979000001</v>
      </c>
      <c r="AR25" s="383">
        <v>36.643944990000001</v>
      </c>
      <c r="AS25" s="383">
        <v>47.636295296999997</v>
      </c>
      <c r="AT25" s="383">
        <v>47.030891523000001</v>
      </c>
      <c r="AU25" s="383">
        <v>37.330072289999997</v>
      </c>
      <c r="AV25" s="383">
        <v>32.755060722000003</v>
      </c>
      <c r="AW25" s="383">
        <v>32.857445640000002</v>
      </c>
      <c r="AX25" s="383">
        <v>35.160795354999998</v>
      </c>
      <c r="AY25" s="383">
        <v>45.625879887000004</v>
      </c>
      <c r="AZ25" s="383">
        <v>29.081132023999999</v>
      </c>
      <c r="BA25" s="383">
        <v>25.488387983999999</v>
      </c>
      <c r="BB25" s="383">
        <v>24.2708601</v>
      </c>
      <c r="BC25" s="383">
        <v>29.400067277000002</v>
      </c>
      <c r="BD25" s="691">
        <v>37.438875734</v>
      </c>
      <c r="BE25" s="691">
        <v>43.399259714000003</v>
      </c>
      <c r="BF25" s="691">
        <v>41.967886180000001</v>
      </c>
      <c r="BG25" s="691">
        <v>33.534575099999998</v>
      </c>
      <c r="BH25" s="394">
        <v>29.962890000000002</v>
      </c>
      <c r="BI25" s="394">
        <v>30.758949999999999</v>
      </c>
      <c r="BJ25" s="394">
        <v>39.597999999999999</v>
      </c>
      <c r="BK25" s="394">
        <v>46.433169999999997</v>
      </c>
      <c r="BL25" s="394">
        <v>32.91986</v>
      </c>
      <c r="BM25" s="394">
        <v>26.25703</v>
      </c>
      <c r="BN25" s="394">
        <v>21.348389999999998</v>
      </c>
      <c r="BO25" s="394">
        <v>26.795200000000001</v>
      </c>
      <c r="BP25" s="394">
        <v>34.85089</v>
      </c>
      <c r="BQ25" s="394">
        <v>45.782150000000001</v>
      </c>
      <c r="BR25" s="394">
        <v>46.06906</v>
      </c>
      <c r="BS25" s="394">
        <v>36.544110000000003</v>
      </c>
      <c r="BT25" s="394">
        <v>31.72908</v>
      </c>
      <c r="BU25" s="394">
        <v>31.988939999999999</v>
      </c>
      <c r="BV25" s="394">
        <v>41.291809999999998</v>
      </c>
    </row>
    <row r="26" spans="1:74" ht="11.1" customHeight="1" x14ac:dyDescent="0.2">
      <c r="A26" s="10"/>
      <c r="B26" s="401"/>
      <c r="C26" s="385"/>
      <c r="D26" s="385"/>
      <c r="E26" s="385"/>
      <c r="F26" s="385"/>
      <c r="G26" s="385"/>
      <c r="H26" s="385"/>
      <c r="I26" s="385"/>
      <c r="J26" s="385"/>
      <c r="K26" s="385"/>
      <c r="L26" s="385"/>
      <c r="M26" s="385"/>
      <c r="N26" s="385"/>
      <c r="O26" s="385"/>
      <c r="P26" s="385"/>
      <c r="Q26" s="385"/>
      <c r="R26" s="385"/>
      <c r="S26" s="385"/>
      <c r="T26" s="385"/>
      <c r="U26" s="385"/>
      <c r="V26" s="385"/>
      <c r="W26" s="385"/>
      <c r="X26" s="385"/>
      <c r="Y26" s="385"/>
      <c r="Z26" s="385"/>
      <c r="AA26" s="385"/>
      <c r="AB26" s="385"/>
      <c r="AC26" s="385"/>
      <c r="AD26" s="385"/>
      <c r="AE26" s="385"/>
      <c r="AF26" s="385"/>
      <c r="AG26" s="385"/>
      <c r="AH26" s="385"/>
      <c r="AI26" s="385"/>
      <c r="AJ26" s="385"/>
      <c r="AK26" s="385"/>
      <c r="AL26" s="385"/>
      <c r="AM26" s="385"/>
      <c r="AN26" s="385"/>
      <c r="AO26" s="385"/>
      <c r="AP26" s="385"/>
      <c r="AQ26" s="385"/>
      <c r="AR26" s="385"/>
      <c r="AS26" s="385"/>
      <c r="AT26" s="385"/>
      <c r="AU26" s="385"/>
      <c r="AV26" s="385"/>
      <c r="AW26" s="385"/>
      <c r="AX26" s="385"/>
      <c r="AY26" s="385"/>
      <c r="AZ26" s="385"/>
      <c r="BA26" s="385"/>
      <c r="BB26" s="385"/>
      <c r="BC26" s="385"/>
      <c r="BD26" s="693"/>
      <c r="BE26" s="693"/>
      <c r="BF26" s="693"/>
      <c r="BG26" s="693"/>
      <c r="BH26" s="396"/>
      <c r="BI26" s="396"/>
      <c r="BJ26" s="396"/>
      <c r="BK26" s="396"/>
      <c r="BL26" s="396"/>
      <c r="BM26" s="396"/>
      <c r="BN26" s="396"/>
      <c r="BO26" s="396"/>
      <c r="BP26" s="396"/>
      <c r="BQ26" s="396"/>
      <c r="BR26" s="396"/>
      <c r="BS26" s="396"/>
      <c r="BT26" s="396"/>
      <c r="BU26" s="396"/>
      <c r="BV26" s="396"/>
    </row>
    <row r="27" spans="1:74" ht="11.1" customHeight="1" x14ac:dyDescent="0.2">
      <c r="A27" s="10"/>
      <c r="B27" s="401" t="s">
        <v>471</v>
      </c>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c r="AC27" s="381"/>
      <c r="AD27" s="381"/>
      <c r="AE27" s="381"/>
      <c r="AF27" s="381"/>
      <c r="AG27" s="381"/>
      <c r="AH27" s="381"/>
      <c r="AI27" s="381"/>
      <c r="AJ27" s="381"/>
      <c r="AK27" s="381"/>
      <c r="AL27" s="381"/>
      <c r="AM27" s="381"/>
      <c r="AN27" s="381"/>
      <c r="AO27" s="381"/>
      <c r="AP27" s="381"/>
      <c r="AQ27" s="381"/>
      <c r="AR27" s="381"/>
      <c r="AS27" s="381"/>
      <c r="AT27" s="381"/>
      <c r="AU27" s="381"/>
      <c r="AV27" s="381"/>
      <c r="AW27" s="381"/>
      <c r="AX27" s="381"/>
      <c r="AY27" s="381"/>
      <c r="AZ27" s="381"/>
      <c r="BA27" s="381"/>
      <c r="BB27" s="381"/>
      <c r="BC27" s="381"/>
      <c r="BD27" s="689"/>
      <c r="BE27" s="689"/>
      <c r="BF27" s="689"/>
      <c r="BG27" s="689"/>
      <c r="BH27" s="392"/>
      <c r="BI27" s="392"/>
      <c r="BJ27" s="392"/>
      <c r="BK27" s="392"/>
      <c r="BL27" s="392"/>
      <c r="BM27" s="392"/>
      <c r="BN27" s="392"/>
      <c r="BO27" s="392"/>
      <c r="BP27" s="392"/>
      <c r="BQ27" s="392"/>
      <c r="BR27" s="392"/>
      <c r="BS27" s="392"/>
      <c r="BT27" s="392"/>
      <c r="BU27" s="392"/>
      <c r="BV27" s="392"/>
    </row>
    <row r="28" spans="1:74" ht="11.1" customHeight="1" x14ac:dyDescent="0.2">
      <c r="A28" s="10" t="s">
        <v>313</v>
      </c>
      <c r="B28" s="402" t="s">
        <v>56</v>
      </c>
      <c r="C28" s="381">
        <v>10.588585009999999</v>
      </c>
      <c r="D28" s="381">
        <v>10.56638768</v>
      </c>
      <c r="E28" s="381">
        <v>9.7339580740000002</v>
      </c>
      <c r="F28" s="381">
        <v>9.1044141369999991</v>
      </c>
      <c r="G28" s="381">
        <v>9.2137766330000002</v>
      </c>
      <c r="H28" s="381">
        <v>11.04517671</v>
      </c>
      <c r="I28" s="381">
        <v>12.631546889999999</v>
      </c>
      <c r="J28" s="381">
        <v>12.28967641</v>
      </c>
      <c r="K28" s="381">
        <v>11.12275842</v>
      </c>
      <c r="L28" s="381">
        <v>9.9312700679999999</v>
      </c>
      <c r="M28" s="381">
        <v>9.6076051200000006</v>
      </c>
      <c r="N28" s="381">
        <v>10.56451422</v>
      </c>
      <c r="O28" s="381">
        <v>10.773436439999999</v>
      </c>
      <c r="P28" s="381">
        <v>11.06486726</v>
      </c>
      <c r="Q28" s="381">
        <v>9.879763122</v>
      </c>
      <c r="R28" s="381">
        <v>9.4442929899999992</v>
      </c>
      <c r="S28" s="381">
        <v>9.7136223160000004</v>
      </c>
      <c r="T28" s="381">
        <v>11.67330898</v>
      </c>
      <c r="U28" s="381">
        <v>12.471803960000001</v>
      </c>
      <c r="V28" s="381">
        <v>12.69767553</v>
      </c>
      <c r="W28" s="381">
        <v>11.59440976</v>
      </c>
      <c r="X28" s="381">
        <v>10.11655942</v>
      </c>
      <c r="Y28" s="381">
        <v>9.9612955400000001</v>
      </c>
      <c r="Z28" s="381">
        <v>10.30758501</v>
      </c>
      <c r="AA28" s="381">
        <v>11.324295469999999</v>
      </c>
      <c r="AB28" s="381">
        <v>11.31050331</v>
      </c>
      <c r="AC28" s="381">
        <v>10.18989069</v>
      </c>
      <c r="AD28" s="381">
        <v>9.8595847180000007</v>
      </c>
      <c r="AE28" s="381">
        <v>10.36013112</v>
      </c>
      <c r="AF28" s="381">
        <v>11.95986079</v>
      </c>
      <c r="AG28" s="381">
        <v>12.960696970000001</v>
      </c>
      <c r="AH28" s="381">
        <v>12.973736730000001</v>
      </c>
      <c r="AI28" s="381">
        <v>11.728417520000001</v>
      </c>
      <c r="AJ28" s="381">
        <v>9.9471907210000001</v>
      </c>
      <c r="AK28" s="381">
        <v>10.127077809999999</v>
      </c>
      <c r="AL28" s="381">
        <v>10.95220192</v>
      </c>
      <c r="AM28" s="381">
        <v>10.77317094</v>
      </c>
      <c r="AN28" s="381">
        <v>10.771105560000001</v>
      </c>
      <c r="AO28" s="381">
        <v>10.23853164</v>
      </c>
      <c r="AP28" s="381">
        <v>9.6784801490000003</v>
      </c>
      <c r="AQ28" s="381">
        <v>9.9620966170000003</v>
      </c>
      <c r="AR28" s="381">
        <v>11.31675297</v>
      </c>
      <c r="AS28" s="381">
        <v>12.858463070000001</v>
      </c>
      <c r="AT28" s="381">
        <v>13.043105499999999</v>
      </c>
      <c r="AU28" s="381">
        <v>11.926513310000001</v>
      </c>
      <c r="AV28" s="381">
        <v>10.296387340000001</v>
      </c>
      <c r="AW28" s="381">
        <v>10.174125099999999</v>
      </c>
      <c r="AX28" s="381">
        <v>10.43329503</v>
      </c>
      <c r="AY28" s="381">
        <v>11.40782971</v>
      </c>
      <c r="AZ28" s="381">
        <v>10.816943999999999</v>
      </c>
      <c r="BA28" s="381">
        <v>9.886249415</v>
      </c>
      <c r="BB28" s="381">
        <v>9.8238388499999996</v>
      </c>
      <c r="BC28" s="381">
        <v>10.422519790000001</v>
      </c>
      <c r="BD28" s="689">
        <v>12.105898641</v>
      </c>
      <c r="BE28" s="689">
        <v>13.110302390999999</v>
      </c>
      <c r="BF28" s="689">
        <v>13.02976</v>
      </c>
      <c r="BG28" s="689">
        <v>11.898250000000001</v>
      </c>
      <c r="BH28" s="392">
        <v>10.540050000000001</v>
      </c>
      <c r="BI28" s="392">
        <v>10.34099</v>
      </c>
      <c r="BJ28" s="392">
        <v>10.7867</v>
      </c>
      <c r="BK28" s="392">
        <v>11.56157</v>
      </c>
      <c r="BL28" s="392">
        <v>11.17127</v>
      </c>
      <c r="BM28" s="392">
        <v>10.23343</v>
      </c>
      <c r="BN28" s="392">
        <v>10.08236</v>
      </c>
      <c r="BO28" s="392">
        <v>10.50348</v>
      </c>
      <c r="BP28" s="392">
        <v>12.091290000000001</v>
      </c>
      <c r="BQ28" s="392">
        <v>13.34599</v>
      </c>
      <c r="BR28" s="392">
        <v>13.424569999999999</v>
      </c>
      <c r="BS28" s="392">
        <v>12.278790000000001</v>
      </c>
      <c r="BT28" s="392">
        <v>10.70969</v>
      </c>
      <c r="BU28" s="392">
        <v>10.48479</v>
      </c>
      <c r="BV28" s="392">
        <v>10.946820000000001</v>
      </c>
    </row>
    <row r="29" spans="1:74" ht="11.1" customHeight="1" x14ac:dyDescent="0.2">
      <c r="A29" s="10"/>
      <c r="B29" s="40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c r="AC29" s="381"/>
      <c r="AD29" s="381"/>
      <c r="AE29" s="381"/>
      <c r="AF29" s="381"/>
      <c r="AG29" s="381"/>
      <c r="AH29" s="381"/>
      <c r="AI29" s="381"/>
      <c r="AJ29" s="381"/>
      <c r="AK29" s="381"/>
      <c r="AL29" s="381"/>
      <c r="AM29" s="381"/>
      <c r="AN29" s="381"/>
      <c r="AO29" s="381"/>
      <c r="AP29" s="381"/>
      <c r="AQ29" s="381"/>
      <c r="AR29" s="381"/>
      <c r="AS29" s="381"/>
      <c r="AT29" s="381"/>
      <c r="AU29" s="381"/>
      <c r="AV29" s="381"/>
      <c r="AW29" s="381"/>
      <c r="AX29" s="381"/>
      <c r="AY29" s="381"/>
      <c r="AZ29" s="381"/>
      <c r="BA29" s="381"/>
      <c r="BB29" s="381"/>
      <c r="BC29" s="381"/>
      <c r="BD29" s="689"/>
      <c r="BE29" s="689"/>
      <c r="BF29" s="689"/>
      <c r="BG29" s="689"/>
      <c r="BH29" s="392"/>
      <c r="BI29" s="392"/>
      <c r="BJ29" s="392"/>
      <c r="BK29" s="392"/>
      <c r="BL29" s="392"/>
      <c r="BM29" s="392"/>
      <c r="BN29" s="392"/>
      <c r="BO29" s="392"/>
      <c r="BP29" s="392"/>
      <c r="BQ29" s="392"/>
      <c r="BR29" s="392"/>
      <c r="BS29" s="392"/>
      <c r="BT29" s="392"/>
      <c r="BU29" s="392"/>
      <c r="BV29" s="392"/>
    </row>
    <row r="30" spans="1:74" ht="11.1" customHeight="1" x14ac:dyDescent="0.2">
      <c r="A30" s="10"/>
      <c r="B30" s="401" t="s">
        <v>139</v>
      </c>
      <c r="C30" s="381"/>
      <c r="D30" s="381"/>
      <c r="E30" s="381"/>
      <c r="F30" s="381"/>
      <c r="G30" s="381"/>
      <c r="H30" s="381"/>
      <c r="I30" s="381"/>
      <c r="J30" s="381"/>
      <c r="K30" s="381"/>
      <c r="L30" s="381"/>
      <c r="M30" s="381"/>
      <c r="N30" s="381"/>
      <c r="O30" s="381"/>
      <c r="P30" s="381"/>
      <c r="Q30" s="381"/>
      <c r="R30" s="381"/>
      <c r="S30" s="381"/>
      <c r="T30" s="381"/>
      <c r="U30" s="381"/>
      <c r="V30" s="381"/>
      <c r="W30" s="381"/>
      <c r="X30" s="381"/>
      <c r="Y30" s="381"/>
      <c r="Z30" s="381"/>
      <c r="AA30" s="381"/>
      <c r="AB30" s="381"/>
      <c r="AC30" s="381"/>
      <c r="AD30" s="381"/>
      <c r="AE30" s="381"/>
      <c r="AF30" s="381"/>
      <c r="AG30" s="381"/>
      <c r="AH30" s="381"/>
      <c r="AI30" s="381"/>
      <c r="AJ30" s="381"/>
      <c r="AK30" s="381"/>
      <c r="AL30" s="381"/>
      <c r="AM30" s="381"/>
      <c r="AN30" s="381"/>
      <c r="AO30" s="381"/>
      <c r="AP30" s="381"/>
      <c r="AQ30" s="381"/>
      <c r="AR30" s="381"/>
      <c r="AS30" s="381"/>
      <c r="AT30" s="381"/>
      <c r="AU30" s="381"/>
      <c r="AV30" s="381"/>
      <c r="AW30" s="381"/>
      <c r="AX30" s="381"/>
      <c r="AY30" s="381"/>
      <c r="AZ30" s="381"/>
      <c r="BA30" s="381"/>
      <c r="BB30" s="381"/>
      <c r="BC30" s="381"/>
      <c r="BD30" s="689"/>
      <c r="BE30" s="689"/>
      <c r="BF30" s="689"/>
      <c r="BG30" s="689"/>
      <c r="BH30" s="392"/>
      <c r="BI30" s="392"/>
      <c r="BJ30" s="392"/>
      <c r="BK30" s="392"/>
      <c r="BL30" s="392"/>
      <c r="BM30" s="392"/>
      <c r="BN30" s="392"/>
      <c r="BO30" s="392"/>
      <c r="BP30" s="392"/>
      <c r="BQ30" s="392"/>
      <c r="BR30" s="392"/>
      <c r="BS30" s="392"/>
      <c r="BT30" s="392"/>
      <c r="BU30" s="392"/>
      <c r="BV30" s="392"/>
    </row>
    <row r="31" spans="1:74" ht="11.1" customHeight="1" x14ac:dyDescent="0.2">
      <c r="A31" s="70" t="s">
        <v>15</v>
      </c>
      <c r="B31" s="405" t="s">
        <v>57</v>
      </c>
      <c r="C31" s="381">
        <v>0.62691344076</v>
      </c>
      <c r="D31" s="381">
        <v>0.61502178775000005</v>
      </c>
      <c r="E31" s="381">
        <v>0.61101258033000005</v>
      </c>
      <c r="F31" s="381">
        <v>0.55364224381000005</v>
      </c>
      <c r="G31" s="381">
        <v>0.61980088732000005</v>
      </c>
      <c r="H31" s="381">
        <v>0.63673542850999998</v>
      </c>
      <c r="I31" s="381">
        <v>0.62420063025000005</v>
      </c>
      <c r="J31" s="381">
        <v>0.60759074094999999</v>
      </c>
      <c r="K31" s="381">
        <v>0.57350239221999999</v>
      </c>
      <c r="L31" s="381">
        <v>0.59244855548999997</v>
      </c>
      <c r="M31" s="381">
        <v>0.61205814459999996</v>
      </c>
      <c r="N31" s="381">
        <v>0.62491223936999996</v>
      </c>
      <c r="O31" s="381">
        <v>0.60697291527999997</v>
      </c>
      <c r="P31" s="381">
        <v>0.54648790026000005</v>
      </c>
      <c r="Q31" s="381">
        <v>0.66641879803000004</v>
      </c>
      <c r="R31" s="381">
        <v>0.64147927361000001</v>
      </c>
      <c r="S31" s="381">
        <v>0.68173553406999998</v>
      </c>
      <c r="T31" s="381">
        <v>0.64471775132999998</v>
      </c>
      <c r="U31" s="381">
        <v>0.63856290668000004</v>
      </c>
      <c r="V31" s="381">
        <v>0.64255087111999998</v>
      </c>
      <c r="W31" s="381">
        <v>0.61046084911999998</v>
      </c>
      <c r="X31" s="381">
        <v>0.64113439361000002</v>
      </c>
      <c r="Y31" s="381">
        <v>0.64315868782999996</v>
      </c>
      <c r="Z31" s="381">
        <v>0.67961911546999998</v>
      </c>
      <c r="AA31" s="381">
        <v>0.66607815544000004</v>
      </c>
      <c r="AB31" s="381">
        <v>0.62764673067999999</v>
      </c>
      <c r="AC31" s="381">
        <v>0.71497593267000004</v>
      </c>
      <c r="AD31" s="381">
        <v>0.69979411269000003</v>
      </c>
      <c r="AE31" s="381">
        <v>0.72462085035000001</v>
      </c>
      <c r="AF31" s="381">
        <v>0.71015344109</v>
      </c>
      <c r="AG31" s="381">
        <v>0.69173291824000005</v>
      </c>
      <c r="AH31" s="381">
        <v>0.66445257537000002</v>
      </c>
      <c r="AI31" s="381">
        <v>0.61793207581999998</v>
      </c>
      <c r="AJ31" s="381">
        <v>0.64645053151999998</v>
      </c>
      <c r="AK31" s="381">
        <v>0.66494030517000002</v>
      </c>
      <c r="AL31" s="381">
        <v>0.66104031452000001</v>
      </c>
      <c r="AM31" s="381">
        <v>0.68212395447999996</v>
      </c>
      <c r="AN31" s="381">
        <v>0.64265713335999997</v>
      </c>
      <c r="AO31" s="381">
        <v>0.71817914920000003</v>
      </c>
      <c r="AP31" s="381">
        <v>0.68677701868999996</v>
      </c>
      <c r="AQ31" s="381">
        <v>0.73476343945</v>
      </c>
      <c r="AR31" s="381">
        <v>0.68082060639999997</v>
      </c>
      <c r="AS31" s="381">
        <v>0.69387541929999996</v>
      </c>
      <c r="AT31" s="381">
        <v>0.70284441401999997</v>
      </c>
      <c r="AU31" s="381">
        <v>0.65007667195999996</v>
      </c>
      <c r="AV31" s="381">
        <v>0.69152498118000005</v>
      </c>
      <c r="AW31" s="381">
        <v>0.66467861562999997</v>
      </c>
      <c r="AX31" s="381">
        <v>0.69014743490999997</v>
      </c>
      <c r="AY31" s="381">
        <v>0.66124207459999995</v>
      </c>
      <c r="AZ31" s="381">
        <v>0.68121110702999998</v>
      </c>
      <c r="BA31" s="381">
        <v>0.74908933251999998</v>
      </c>
      <c r="BB31" s="381">
        <v>0.73611955918000005</v>
      </c>
      <c r="BC31" s="381">
        <v>0.75643081233999998</v>
      </c>
      <c r="BD31" s="689">
        <v>0.74261922004000003</v>
      </c>
      <c r="BE31" s="689">
        <v>0.74217617939000002</v>
      </c>
      <c r="BF31" s="689">
        <v>0.73041860492999999</v>
      </c>
      <c r="BG31" s="689">
        <v>0.68947269698000002</v>
      </c>
      <c r="BH31" s="392">
        <v>0.72833499999999995</v>
      </c>
      <c r="BI31" s="392">
        <v>0.71950630000000004</v>
      </c>
      <c r="BJ31" s="392">
        <v>0.73390100000000003</v>
      </c>
      <c r="BK31" s="392">
        <v>0.71600520000000001</v>
      </c>
      <c r="BL31" s="392">
        <v>0.69878759999999995</v>
      </c>
      <c r="BM31" s="392">
        <v>0.7950874</v>
      </c>
      <c r="BN31" s="392">
        <v>0.79214759999999995</v>
      </c>
      <c r="BO31" s="392">
        <v>0.82488620000000001</v>
      </c>
      <c r="BP31" s="392">
        <v>0.81587690000000002</v>
      </c>
      <c r="BQ31" s="392">
        <v>0.79642409999999997</v>
      </c>
      <c r="BR31" s="392">
        <v>0.77874659999999996</v>
      </c>
      <c r="BS31" s="392">
        <v>0.73547379999999996</v>
      </c>
      <c r="BT31" s="392">
        <v>0.75981370000000004</v>
      </c>
      <c r="BU31" s="392">
        <v>0.75041930000000001</v>
      </c>
      <c r="BV31" s="392">
        <v>0.76255099999999998</v>
      </c>
    </row>
    <row r="32" spans="1:74" ht="11.1" customHeight="1" x14ac:dyDescent="0.2">
      <c r="A32" s="10"/>
      <c r="B32" s="401"/>
      <c r="C32" s="381"/>
      <c r="D32" s="381"/>
      <c r="E32" s="381"/>
      <c r="F32" s="381"/>
      <c r="G32" s="381"/>
      <c r="H32" s="381"/>
      <c r="I32" s="381"/>
      <c r="J32" s="381"/>
      <c r="K32" s="381"/>
      <c r="L32" s="381"/>
      <c r="M32" s="381"/>
      <c r="N32" s="381"/>
      <c r="O32" s="381"/>
      <c r="P32" s="381"/>
      <c r="Q32" s="381"/>
      <c r="R32" s="381"/>
      <c r="S32" s="381"/>
      <c r="T32" s="381"/>
      <c r="U32" s="381"/>
      <c r="V32" s="381"/>
      <c r="W32" s="381"/>
      <c r="X32" s="381"/>
      <c r="Y32" s="381"/>
      <c r="Z32" s="381"/>
      <c r="AA32" s="381"/>
      <c r="AB32" s="381"/>
      <c r="AC32" s="381"/>
      <c r="AD32" s="381"/>
      <c r="AE32" s="381"/>
      <c r="AF32" s="381"/>
      <c r="AG32" s="381"/>
      <c r="AH32" s="381"/>
      <c r="AI32" s="381"/>
      <c r="AJ32" s="381"/>
      <c r="AK32" s="381"/>
      <c r="AL32" s="381"/>
      <c r="AM32" s="381"/>
      <c r="AN32" s="381"/>
      <c r="AO32" s="381"/>
      <c r="AP32" s="381"/>
      <c r="AQ32" s="381"/>
      <c r="AR32" s="381"/>
      <c r="AS32" s="381"/>
      <c r="AT32" s="381"/>
      <c r="AU32" s="381"/>
      <c r="AV32" s="381"/>
      <c r="AW32" s="381"/>
      <c r="AX32" s="381"/>
      <c r="AY32" s="381"/>
      <c r="AZ32" s="381"/>
      <c r="BA32" s="381"/>
      <c r="BB32" s="381"/>
      <c r="BC32" s="381"/>
      <c r="BD32" s="689"/>
      <c r="BE32" s="689"/>
      <c r="BF32" s="689"/>
      <c r="BG32" s="689"/>
      <c r="BH32" s="392"/>
      <c r="BI32" s="392"/>
      <c r="BJ32" s="392"/>
      <c r="BK32" s="392"/>
      <c r="BL32" s="392"/>
      <c r="BM32" s="392"/>
      <c r="BN32" s="392"/>
      <c r="BO32" s="392"/>
      <c r="BP32" s="392"/>
      <c r="BQ32" s="392"/>
      <c r="BR32" s="392"/>
      <c r="BS32" s="392"/>
      <c r="BT32" s="392"/>
      <c r="BU32" s="392"/>
      <c r="BV32" s="392"/>
    </row>
    <row r="33" spans="1:74" ht="11.1" customHeight="1" x14ac:dyDescent="0.2">
      <c r="A33" s="10"/>
      <c r="B33" s="401" t="s">
        <v>140</v>
      </c>
      <c r="C33" s="385"/>
      <c r="D33" s="385"/>
      <c r="E33" s="385"/>
      <c r="F33" s="385"/>
      <c r="G33" s="385"/>
      <c r="H33" s="385"/>
      <c r="I33" s="385"/>
      <c r="J33" s="385"/>
      <c r="K33" s="385"/>
      <c r="L33" s="385"/>
      <c r="M33" s="385"/>
      <c r="N33" s="385"/>
      <c r="O33" s="385"/>
      <c r="P33" s="385"/>
      <c r="Q33" s="385"/>
      <c r="R33" s="385"/>
      <c r="S33" s="385"/>
      <c r="T33" s="385"/>
      <c r="U33" s="385"/>
      <c r="V33" s="385"/>
      <c r="W33" s="385"/>
      <c r="X33" s="385"/>
      <c r="Y33" s="385"/>
      <c r="Z33" s="385"/>
      <c r="AA33" s="385"/>
      <c r="AB33" s="385"/>
      <c r="AC33" s="385"/>
      <c r="AD33" s="385"/>
      <c r="AE33" s="385"/>
      <c r="AF33" s="385"/>
      <c r="AG33" s="385"/>
      <c r="AH33" s="385"/>
      <c r="AI33" s="385"/>
      <c r="AJ33" s="385"/>
      <c r="AK33" s="385"/>
      <c r="AL33" s="385"/>
      <c r="AM33" s="385"/>
      <c r="AN33" s="385"/>
      <c r="AO33" s="385"/>
      <c r="AP33" s="385"/>
      <c r="AQ33" s="385"/>
      <c r="AR33" s="385"/>
      <c r="AS33" s="385"/>
      <c r="AT33" s="385"/>
      <c r="AU33" s="385"/>
      <c r="AV33" s="385"/>
      <c r="AW33" s="385"/>
      <c r="AX33" s="385"/>
      <c r="AY33" s="385"/>
      <c r="AZ33" s="385"/>
      <c r="BA33" s="385"/>
      <c r="BB33" s="385"/>
      <c r="BC33" s="385"/>
      <c r="BD33" s="693"/>
      <c r="BE33" s="693"/>
      <c r="BF33" s="693"/>
      <c r="BG33" s="693"/>
      <c r="BH33" s="396"/>
      <c r="BI33" s="396"/>
      <c r="BJ33" s="396"/>
      <c r="BK33" s="396"/>
      <c r="BL33" s="396"/>
      <c r="BM33" s="396"/>
      <c r="BN33" s="396"/>
      <c r="BO33" s="396"/>
      <c r="BP33" s="396"/>
      <c r="BQ33" s="396"/>
      <c r="BR33" s="396"/>
      <c r="BS33" s="396"/>
      <c r="BT33" s="396"/>
      <c r="BU33" s="396"/>
      <c r="BV33" s="396"/>
    </row>
    <row r="34" spans="1:74" ht="11.1" customHeight="1" x14ac:dyDescent="0.2">
      <c r="A34" s="13" t="s">
        <v>316</v>
      </c>
      <c r="B34" s="405" t="s">
        <v>57</v>
      </c>
      <c r="C34" s="381">
        <v>8.6496048610000003</v>
      </c>
      <c r="D34" s="381">
        <v>8.0194898800000001</v>
      </c>
      <c r="E34" s="381">
        <v>7.5357281719999998</v>
      </c>
      <c r="F34" s="381">
        <v>6.1617287129999996</v>
      </c>
      <c r="G34" s="381">
        <v>6.4318868619999998</v>
      </c>
      <c r="H34" s="381">
        <v>6.8819001110000002</v>
      </c>
      <c r="I34" s="381">
        <v>7.7108944230000001</v>
      </c>
      <c r="J34" s="381">
        <v>7.6835481620000001</v>
      </c>
      <c r="K34" s="381">
        <v>7.0068488970000002</v>
      </c>
      <c r="L34" s="381">
        <v>7.156248765</v>
      </c>
      <c r="M34" s="381">
        <v>7.2377501110000004</v>
      </c>
      <c r="N34" s="381">
        <v>8.3767667550000002</v>
      </c>
      <c r="O34" s="381">
        <v>8.5793675920000005</v>
      </c>
      <c r="P34" s="381">
        <v>7.8266143719999999</v>
      </c>
      <c r="Q34" s="381">
        <v>7.7026359739999997</v>
      </c>
      <c r="R34" s="381">
        <v>7.1244918940000002</v>
      </c>
      <c r="S34" s="381">
        <v>7.3101533910000001</v>
      </c>
      <c r="T34" s="381">
        <v>7.6690683069999999</v>
      </c>
      <c r="U34" s="381">
        <v>8.0703084789999995</v>
      </c>
      <c r="V34" s="381">
        <v>8.1629866969999991</v>
      </c>
      <c r="W34" s="381">
        <v>7.3753925520000001</v>
      </c>
      <c r="X34" s="381">
        <v>7.4186719019999998</v>
      </c>
      <c r="Y34" s="381">
        <v>7.7739452419999999</v>
      </c>
      <c r="Z34" s="381">
        <v>8.3492671489999992</v>
      </c>
      <c r="AA34" s="381">
        <v>9.0356621449999999</v>
      </c>
      <c r="AB34" s="381">
        <v>7.9947562159999999</v>
      </c>
      <c r="AC34" s="381">
        <v>8.0444478050000008</v>
      </c>
      <c r="AD34" s="381">
        <v>7.2352244060000004</v>
      </c>
      <c r="AE34" s="381">
        <v>7.4269960079999997</v>
      </c>
      <c r="AF34" s="381">
        <v>7.6371419310000004</v>
      </c>
      <c r="AG34" s="381">
        <v>8.1032052510000003</v>
      </c>
      <c r="AH34" s="381">
        <v>8.11077388</v>
      </c>
      <c r="AI34" s="381">
        <v>7.386259162</v>
      </c>
      <c r="AJ34" s="381">
        <v>7.3800333299999998</v>
      </c>
      <c r="AK34" s="381">
        <v>7.7998604130000002</v>
      </c>
      <c r="AL34" s="381">
        <v>8.6363103209999998</v>
      </c>
      <c r="AM34" s="381">
        <v>8.4634985470000004</v>
      </c>
      <c r="AN34" s="381">
        <v>7.5916263019999999</v>
      </c>
      <c r="AO34" s="381">
        <v>8.1212534999999999</v>
      </c>
      <c r="AP34" s="381">
        <v>7.1634305190000003</v>
      </c>
      <c r="AQ34" s="381">
        <v>7.3413553599999997</v>
      </c>
      <c r="AR34" s="381">
        <v>7.500994511</v>
      </c>
      <c r="AS34" s="381">
        <v>8.0687603790000004</v>
      </c>
      <c r="AT34" s="381">
        <v>8.2077704419999993</v>
      </c>
      <c r="AU34" s="381">
        <v>7.4136374079999996</v>
      </c>
      <c r="AV34" s="381">
        <v>7.5495022790000004</v>
      </c>
      <c r="AW34" s="381">
        <v>7.8423925759999999</v>
      </c>
      <c r="AX34" s="381">
        <v>8.3361313129999992</v>
      </c>
      <c r="AY34" s="381">
        <v>8.9713792360000006</v>
      </c>
      <c r="AZ34" s="381">
        <v>7.7105417999999997</v>
      </c>
      <c r="BA34" s="381">
        <v>7.7062548509999997</v>
      </c>
      <c r="BB34" s="381">
        <v>7.1447457319999996</v>
      </c>
      <c r="BC34" s="381">
        <v>7.4819028120000004</v>
      </c>
      <c r="BD34" s="689">
        <v>7.5845115940000003</v>
      </c>
      <c r="BE34" s="689">
        <v>8.1131829999999994</v>
      </c>
      <c r="BF34" s="689">
        <v>8.1609560000000005</v>
      </c>
      <c r="BG34" s="689">
        <v>7.382587</v>
      </c>
      <c r="BH34" s="392">
        <v>7.5152489999999998</v>
      </c>
      <c r="BI34" s="392">
        <v>7.7740749999999998</v>
      </c>
      <c r="BJ34" s="392">
        <v>8.6413899999999995</v>
      </c>
      <c r="BK34" s="392">
        <v>8.9768720000000002</v>
      </c>
      <c r="BL34" s="392">
        <v>7.7207739999999996</v>
      </c>
      <c r="BM34" s="392">
        <v>7.9547800000000004</v>
      </c>
      <c r="BN34" s="392">
        <v>7.2003719999999998</v>
      </c>
      <c r="BO34" s="392">
        <v>7.4404870000000001</v>
      </c>
      <c r="BP34" s="392">
        <v>7.60778</v>
      </c>
      <c r="BQ34" s="392">
        <v>8.2103269999999995</v>
      </c>
      <c r="BR34" s="392">
        <v>8.2429079999999999</v>
      </c>
      <c r="BS34" s="392">
        <v>7.4986839999999999</v>
      </c>
      <c r="BT34" s="392">
        <v>7.6188349999999998</v>
      </c>
      <c r="BU34" s="392">
        <v>7.7714249999999998</v>
      </c>
      <c r="BV34" s="392">
        <v>8.6691160000000007</v>
      </c>
    </row>
    <row r="35" spans="1:74" ht="11.1" customHeight="1" x14ac:dyDescent="0.2">
      <c r="A35" s="10"/>
      <c r="B35" s="15"/>
      <c r="C35" s="386"/>
      <c r="D35" s="386"/>
      <c r="E35" s="386"/>
      <c r="F35" s="386"/>
      <c r="G35" s="386"/>
      <c r="H35" s="386"/>
      <c r="I35" s="386"/>
      <c r="J35" s="386"/>
      <c r="K35" s="386"/>
      <c r="L35" s="386"/>
      <c r="M35" s="386"/>
      <c r="N35" s="386"/>
      <c r="O35" s="386"/>
      <c r="P35" s="386"/>
      <c r="Q35" s="386"/>
      <c r="R35" s="386"/>
      <c r="S35" s="386"/>
      <c r="T35" s="386"/>
      <c r="U35" s="386"/>
      <c r="V35" s="386"/>
      <c r="W35" s="386"/>
      <c r="X35" s="386"/>
      <c r="Y35" s="386"/>
      <c r="Z35" s="386"/>
      <c r="AA35" s="386"/>
      <c r="AB35" s="386"/>
      <c r="AC35" s="386"/>
      <c r="AD35" s="386"/>
      <c r="AE35" s="386"/>
      <c r="AF35" s="386"/>
      <c r="AG35" s="386"/>
      <c r="AH35" s="386"/>
      <c r="AI35" s="386"/>
      <c r="AJ35" s="386"/>
      <c r="AK35" s="386"/>
      <c r="AL35" s="386"/>
      <c r="AM35" s="386"/>
      <c r="AN35" s="386"/>
      <c r="AO35" s="386"/>
      <c r="AP35" s="386"/>
      <c r="AQ35" s="386"/>
      <c r="AR35" s="386"/>
      <c r="AS35" s="386"/>
      <c r="AT35" s="386"/>
      <c r="AU35" s="386"/>
      <c r="AV35" s="386"/>
      <c r="AW35" s="386"/>
      <c r="AX35" s="386"/>
      <c r="AY35" s="386"/>
      <c r="AZ35" s="386"/>
      <c r="BA35" s="386"/>
      <c r="BB35" s="386"/>
      <c r="BC35" s="386"/>
      <c r="BD35" s="694"/>
      <c r="BE35" s="694"/>
      <c r="BF35" s="694"/>
      <c r="BG35" s="694"/>
      <c r="BH35" s="397"/>
      <c r="BI35" s="397"/>
      <c r="BJ35" s="397"/>
      <c r="BK35" s="397"/>
      <c r="BL35" s="397"/>
      <c r="BM35" s="397"/>
      <c r="BN35" s="397"/>
      <c r="BO35" s="397"/>
      <c r="BP35" s="397"/>
      <c r="BQ35" s="397"/>
      <c r="BR35" s="397"/>
      <c r="BS35" s="397"/>
      <c r="BT35" s="397"/>
      <c r="BU35" s="397"/>
      <c r="BV35" s="397"/>
    </row>
    <row r="36" spans="1:74" ht="11.1" customHeight="1" x14ac:dyDescent="0.2">
      <c r="A36" s="10"/>
      <c r="B36" s="14" t="s">
        <v>66</v>
      </c>
      <c r="C36" s="386"/>
      <c r="D36" s="386"/>
      <c r="E36" s="386"/>
      <c r="F36" s="386"/>
      <c r="G36" s="386"/>
      <c r="H36" s="386"/>
      <c r="I36" s="386"/>
      <c r="J36" s="386"/>
      <c r="K36" s="386"/>
      <c r="L36" s="386"/>
      <c r="M36" s="386"/>
      <c r="N36" s="386"/>
      <c r="O36" s="386"/>
      <c r="P36" s="386"/>
      <c r="Q36" s="386"/>
      <c r="R36" s="386"/>
      <c r="S36" s="386"/>
      <c r="T36" s="386"/>
      <c r="U36" s="386"/>
      <c r="V36" s="386"/>
      <c r="W36" s="386"/>
      <c r="X36" s="386"/>
      <c r="Y36" s="386"/>
      <c r="Z36" s="386"/>
      <c r="AA36" s="386"/>
      <c r="AB36" s="386"/>
      <c r="AC36" s="386"/>
      <c r="AD36" s="386"/>
      <c r="AE36" s="386"/>
      <c r="AF36" s="386"/>
      <c r="AG36" s="386"/>
      <c r="AH36" s="386"/>
      <c r="AI36" s="386"/>
      <c r="AJ36" s="386"/>
      <c r="AK36" s="386"/>
      <c r="AL36" s="386"/>
      <c r="AM36" s="386"/>
      <c r="AN36" s="386"/>
      <c r="AO36" s="386"/>
      <c r="AP36" s="386"/>
      <c r="AQ36" s="386"/>
      <c r="AR36" s="386"/>
      <c r="AS36" s="386"/>
      <c r="AT36" s="386"/>
      <c r="AU36" s="386"/>
      <c r="AV36" s="386"/>
      <c r="AW36" s="386"/>
      <c r="AX36" s="386"/>
      <c r="AY36" s="386"/>
      <c r="AZ36" s="386"/>
      <c r="BA36" s="386"/>
      <c r="BB36" s="386"/>
      <c r="BC36" s="386"/>
      <c r="BD36" s="694"/>
      <c r="BE36" s="694"/>
      <c r="BF36" s="694"/>
      <c r="BG36" s="694"/>
      <c r="BH36" s="397"/>
      <c r="BI36" s="397"/>
      <c r="BJ36" s="397"/>
      <c r="BK36" s="397"/>
      <c r="BL36" s="397"/>
      <c r="BM36" s="397"/>
      <c r="BN36" s="397"/>
      <c r="BO36" s="397"/>
      <c r="BP36" s="397"/>
      <c r="BQ36" s="397"/>
      <c r="BR36" s="397"/>
      <c r="BS36" s="397"/>
      <c r="BT36" s="397"/>
      <c r="BU36" s="397"/>
      <c r="BV36" s="397"/>
    </row>
    <row r="37" spans="1:74" ht="11.1" customHeight="1" x14ac:dyDescent="0.2">
      <c r="A37" s="13"/>
      <c r="B37" s="15"/>
      <c r="C37" s="382"/>
      <c r="D37" s="382"/>
      <c r="E37" s="382"/>
      <c r="F37" s="382"/>
      <c r="G37" s="382"/>
      <c r="H37" s="382"/>
      <c r="I37" s="382"/>
      <c r="J37" s="382"/>
      <c r="K37" s="382"/>
      <c r="L37" s="382"/>
      <c r="M37" s="382"/>
      <c r="N37" s="382"/>
      <c r="O37" s="382"/>
      <c r="P37" s="382"/>
      <c r="Q37" s="382"/>
      <c r="R37" s="382"/>
      <c r="S37" s="382"/>
      <c r="T37" s="382"/>
      <c r="U37" s="382"/>
      <c r="V37" s="382"/>
      <c r="W37" s="382"/>
      <c r="X37" s="382"/>
      <c r="Y37" s="382"/>
      <c r="Z37" s="382"/>
      <c r="AA37" s="382"/>
      <c r="AB37" s="382"/>
      <c r="AC37" s="382"/>
      <c r="AD37" s="382"/>
      <c r="AE37" s="382"/>
      <c r="AF37" s="382"/>
      <c r="AG37" s="382"/>
      <c r="AH37" s="382"/>
      <c r="AI37" s="382"/>
      <c r="AJ37" s="382"/>
      <c r="AK37" s="382"/>
      <c r="AL37" s="382"/>
      <c r="AM37" s="382"/>
      <c r="AN37" s="382"/>
      <c r="AO37" s="382"/>
      <c r="AP37" s="382"/>
      <c r="AQ37" s="382"/>
      <c r="AR37" s="382"/>
      <c r="AS37" s="382"/>
      <c r="AT37" s="382"/>
      <c r="AU37" s="382"/>
      <c r="AV37" s="382"/>
      <c r="AW37" s="382"/>
      <c r="AX37" s="382"/>
      <c r="AY37" s="382"/>
      <c r="AZ37" s="382"/>
      <c r="BA37" s="382"/>
      <c r="BB37" s="382"/>
      <c r="BC37" s="382"/>
      <c r="BD37" s="690"/>
      <c r="BE37" s="690"/>
      <c r="BF37" s="690"/>
      <c r="BG37" s="690"/>
      <c r="BH37" s="393"/>
      <c r="BI37" s="393"/>
      <c r="BJ37" s="393"/>
      <c r="BK37" s="393"/>
      <c r="BL37" s="393"/>
      <c r="BM37" s="393"/>
      <c r="BN37" s="393"/>
      <c r="BO37" s="393"/>
      <c r="BP37" s="393"/>
      <c r="BQ37" s="393"/>
      <c r="BR37" s="393"/>
      <c r="BS37" s="393"/>
      <c r="BT37" s="393"/>
      <c r="BU37" s="393"/>
      <c r="BV37" s="393"/>
    </row>
    <row r="38" spans="1:74" ht="11.1" customHeight="1" x14ac:dyDescent="0.2">
      <c r="A38" s="287"/>
      <c r="B38" s="401" t="s">
        <v>551</v>
      </c>
      <c r="C38" s="382"/>
      <c r="D38" s="382"/>
      <c r="E38" s="382"/>
      <c r="F38" s="382"/>
      <c r="G38" s="382"/>
      <c r="H38" s="382"/>
      <c r="I38" s="382"/>
      <c r="J38" s="382"/>
      <c r="K38" s="382"/>
      <c r="L38" s="382"/>
      <c r="M38" s="382"/>
      <c r="N38" s="382"/>
      <c r="O38" s="382"/>
      <c r="P38" s="382"/>
      <c r="Q38" s="382"/>
      <c r="R38" s="382"/>
      <c r="S38" s="382"/>
      <c r="T38" s="382"/>
      <c r="U38" s="382"/>
      <c r="V38" s="382"/>
      <c r="W38" s="382"/>
      <c r="X38" s="382"/>
      <c r="Y38" s="382"/>
      <c r="Z38" s="382"/>
      <c r="AA38" s="382"/>
      <c r="AB38" s="382"/>
      <c r="AC38" s="382"/>
      <c r="AD38" s="382"/>
      <c r="AE38" s="382"/>
      <c r="AF38" s="382"/>
      <c r="AG38" s="382"/>
      <c r="AH38" s="382"/>
      <c r="AI38" s="382"/>
      <c r="AJ38" s="382"/>
      <c r="AK38" s="382"/>
      <c r="AL38" s="382"/>
      <c r="AM38" s="382"/>
      <c r="AN38" s="382"/>
      <c r="AO38" s="382"/>
      <c r="AP38" s="382"/>
      <c r="AQ38" s="382"/>
      <c r="AR38" s="382"/>
      <c r="AS38" s="382"/>
      <c r="AT38" s="382"/>
      <c r="AU38" s="382"/>
      <c r="AV38" s="382"/>
      <c r="AW38" s="382"/>
      <c r="AX38" s="382"/>
      <c r="AY38" s="382"/>
      <c r="AZ38" s="382"/>
      <c r="BA38" s="382"/>
      <c r="BB38" s="382"/>
      <c r="BC38" s="382"/>
      <c r="BD38" s="690"/>
      <c r="BE38" s="690"/>
      <c r="BF38" s="690"/>
      <c r="BG38" s="690"/>
      <c r="BH38" s="393"/>
      <c r="BI38" s="393"/>
      <c r="BJ38" s="393"/>
      <c r="BK38" s="393"/>
      <c r="BL38" s="393"/>
      <c r="BM38" s="393"/>
      <c r="BN38" s="393"/>
      <c r="BO38" s="393"/>
      <c r="BP38" s="393"/>
      <c r="BQ38" s="393"/>
      <c r="BR38" s="393"/>
      <c r="BS38" s="393"/>
      <c r="BT38" s="393"/>
      <c r="BU38" s="393"/>
      <c r="BV38" s="393"/>
    </row>
    <row r="39" spans="1:74" ht="11.1" customHeight="1" x14ac:dyDescent="0.2">
      <c r="A39" s="287" t="s">
        <v>254</v>
      </c>
      <c r="B39" s="405" t="s">
        <v>61</v>
      </c>
      <c r="C39" s="381">
        <v>57.52</v>
      </c>
      <c r="D39" s="381">
        <v>50.54</v>
      </c>
      <c r="E39" s="381">
        <v>29.21</v>
      </c>
      <c r="F39" s="381">
        <v>16.55</v>
      </c>
      <c r="G39" s="381">
        <v>28.56</v>
      </c>
      <c r="H39" s="381">
        <v>38.31</v>
      </c>
      <c r="I39" s="381">
        <v>40.71</v>
      </c>
      <c r="J39" s="381">
        <v>42.34</v>
      </c>
      <c r="K39" s="381">
        <v>39.630000000000003</v>
      </c>
      <c r="L39" s="381">
        <v>39.4</v>
      </c>
      <c r="M39" s="381">
        <v>40.94</v>
      </c>
      <c r="N39" s="381">
        <v>47.02</v>
      </c>
      <c r="O39" s="381">
        <v>52</v>
      </c>
      <c r="P39" s="381">
        <v>59.04</v>
      </c>
      <c r="Q39" s="381">
        <v>62.33</v>
      </c>
      <c r="R39" s="381">
        <v>61.72</v>
      </c>
      <c r="S39" s="381">
        <v>65.17</v>
      </c>
      <c r="T39" s="381">
        <v>71.38</v>
      </c>
      <c r="U39" s="381">
        <v>72.489999999999995</v>
      </c>
      <c r="V39" s="381">
        <v>67.73</v>
      </c>
      <c r="W39" s="381">
        <v>71.650000000000006</v>
      </c>
      <c r="X39" s="381">
        <v>81.48</v>
      </c>
      <c r="Y39" s="381">
        <v>79.150000000000006</v>
      </c>
      <c r="Z39" s="381">
        <v>71.709999999999994</v>
      </c>
      <c r="AA39" s="381">
        <v>83.22</v>
      </c>
      <c r="AB39" s="381">
        <v>91.64</v>
      </c>
      <c r="AC39" s="381">
        <v>108.5</v>
      </c>
      <c r="AD39" s="381">
        <v>101.78</v>
      </c>
      <c r="AE39" s="381">
        <v>109.55</v>
      </c>
      <c r="AF39" s="381">
        <v>114.84</v>
      </c>
      <c r="AG39" s="381">
        <v>101.62</v>
      </c>
      <c r="AH39" s="381">
        <v>93.67</v>
      </c>
      <c r="AI39" s="381">
        <v>84.26</v>
      </c>
      <c r="AJ39" s="381">
        <v>87.55</v>
      </c>
      <c r="AK39" s="381">
        <v>84.37</v>
      </c>
      <c r="AL39" s="381">
        <v>76.44</v>
      </c>
      <c r="AM39" s="381">
        <v>78.12</v>
      </c>
      <c r="AN39" s="381">
        <v>76.83</v>
      </c>
      <c r="AO39" s="381">
        <v>73.28</v>
      </c>
      <c r="AP39" s="381">
        <v>79.45</v>
      </c>
      <c r="AQ39" s="381">
        <v>71.58</v>
      </c>
      <c r="AR39" s="381">
        <v>70.25</v>
      </c>
      <c r="AS39" s="381">
        <v>76.069999999999993</v>
      </c>
      <c r="AT39" s="381">
        <v>81.39</v>
      </c>
      <c r="AU39" s="381">
        <v>89.43</v>
      </c>
      <c r="AV39" s="381">
        <v>85.64</v>
      </c>
      <c r="AW39" s="381">
        <v>77.69</v>
      </c>
      <c r="AX39" s="381">
        <v>71.900000000000006</v>
      </c>
      <c r="AY39" s="381">
        <v>74.150000000000006</v>
      </c>
      <c r="AZ39" s="381">
        <v>77.25</v>
      </c>
      <c r="BA39" s="381">
        <v>81.28</v>
      </c>
      <c r="BB39" s="381">
        <v>85.35</v>
      </c>
      <c r="BC39" s="381">
        <v>80.02</v>
      </c>
      <c r="BD39" s="689">
        <v>79.77</v>
      </c>
      <c r="BE39" s="689">
        <v>81.8</v>
      </c>
      <c r="BF39" s="689">
        <v>76.680000000000007</v>
      </c>
      <c r="BG39" s="689">
        <v>70.239999999999995</v>
      </c>
      <c r="BH39" s="392">
        <v>71</v>
      </c>
      <c r="BI39" s="392">
        <v>72</v>
      </c>
      <c r="BJ39" s="392">
        <v>73</v>
      </c>
      <c r="BK39" s="392">
        <v>73</v>
      </c>
      <c r="BL39" s="392">
        <v>73.5</v>
      </c>
      <c r="BM39" s="392">
        <v>74.5</v>
      </c>
      <c r="BN39" s="392">
        <v>74.5</v>
      </c>
      <c r="BO39" s="392">
        <v>74.5</v>
      </c>
      <c r="BP39" s="392">
        <v>74.5</v>
      </c>
      <c r="BQ39" s="392">
        <v>73.5</v>
      </c>
      <c r="BR39" s="392">
        <v>73.5</v>
      </c>
      <c r="BS39" s="392">
        <v>72.5</v>
      </c>
      <c r="BT39" s="392">
        <v>72.5</v>
      </c>
      <c r="BU39" s="392">
        <v>70.5</v>
      </c>
      <c r="BV39" s="392">
        <v>70.5</v>
      </c>
    </row>
    <row r="40" spans="1:74" ht="11.1" customHeight="1" x14ac:dyDescent="0.2">
      <c r="A40" s="13"/>
      <c r="B40" s="401"/>
      <c r="C40" s="382"/>
      <c r="D40" s="382"/>
      <c r="E40" s="382"/>
      <c r="F40" s="382"/>
      <c r="G40" s="382"/>
      <c r="H40" s="382"/>
      <c r="I40" s="382"/>
      <c r="J40" s="382"/>
      <c r="K40" s="382"/>
      <c r="L40" s="382"/>
      <c r="M40" s="382"/>
      <c r="N40" s="382"/>
      <c r="O40" s="382"/>
      <c r="P40" s="382"/>
      <c r="Q40" s="382"/>
      <c r="R40" s="382"/>
      <c r="S40" s="382"/>
      <c r="T40" s="382"/>
      <c r="U40" s="382"/>
      <c r="V40" s="382"/>
      <c r="W40" s="382"/>
      <c r="X40" s="382"/>
      <c r="Y40" s="382"/>
      <c r="Z40" s="382"/>
      <c r="AA40" s="382"/>
      <c r="AB40" s="382"/>
      <c r="AC40" s="382"/>
      <c r="AD40" s="382"/>
      <c r="AE40" s="382"/>
      <c r="AF40" s="382"/>
      <c r="AG40" s="382"/>
      <c r="AH40" s="382"/>
      <c r="AI40" s="382"/>
      <c r="AJ40" s="382"/>
      <c r="AK40" s="382"/>
      <c r="AL40" s="382"/>
      <c r="AM40" s="382"/>
      <c r="AN40" s="382"/>
      <c r="AO40" s="382"/>
      <c r="AP40" s="382"/>
      <c r="AQ40" s="382"/>
      <c r="AR40" s="382"/>
      <c r="AS40" s="382"/>
      <c r="AT40" s="382"/>
      <c r="AU40" s="382"/>
      <c r="AV40" s="382"/>
      <c r="AW40" s="382"/>
      <c r="AX40" s="382"/>
      <c r="AY40" s="382"/>
      <c r="AZ40" s="382"/>
      <c r="BA40" s="382"/>
      <c r="BB40" s="382"/>
      <c r="BC40" s="382"/>
      <c r="BD40" s="690"/>
      <c r="BE40" s="690"/>
      <c r="BF40" s="690"/>
      <c r="BG40" s="690"/>
      <c r="BH40" s="393"/>
      <c r="BI40" s="393"/>
      <c r="BJ40" s="393"/>
      <c r="BK40" s="393"/>
      <c r="BL40" s="393"/>
      <c r="BM40" s="393"/>
      <c r="BN40" s="393"/>
      <c r="BO40" s="393"/>
      <c r="BP40" s="393"/>
      <c r="BQ40" s="393"/>
      <c r="BR40" s="393"/>
      <c r="BS40" s="393"/>
      <c r="BT40" s="393"/>
      <c r="BU40" s="393"/>
      <c r="BV40" s="393"/>
    </row>
    <row r="41" spans="1:74" ht="11.1" customHeight="1" x14ac:dyDescent="0.2">
      <c r="A41" s="286"/>
      <c r="B41" s="401" t="s">
        <v>484</v>
      </c>
      <c r="C41" s="386"/>
      <c r="D41" s="386"/>
      <c r="E41" s="386"/>
      <c r="F41" s="386"/>
      <c r="G41" s="386"/>
      <c r="H41" s="386"/>
      <c r="I41" s="386"/>
      <c r="J41" s="386"/>
      <c r="K41" s="386"/>
      <c r="L41" s="386"/>
      <c r="M41" s="386"/>
      <c r="N41" s="386"/>
      <c r="O41" s="386"/>
      <c r="P41" s="386"/>
      <c r="Q41" s="386"/>
      <c r="R41" s="386"/>
      <c r="S41" s="386"/>
      <c r="T41" s="386"/>
      <c r="U41" s="386"/>
      <c r="V41" s="386"/>
      <c r="W41" s="386"/>
      <c r="X41" s="386"/>
      <c r="Y41" s="386"/>
      <c r="Z41" s="386"/>
      <c r="AA41" s="386"/>
      <c r="AB41" s="386"/>
      <c r="AC41" s="386"/>
      <c r="AD41" s="386"/>
      <c r="AE41" s="386"/>
      <c r="AF41" s="386"/>
      <c r="AG41" s="386"/>
      <c r="AH41" s="386"/>
      <c r="AI41" s="386"/>
      <c r="AJ41" s="386"/>
      <c r="AK41" s="386"/>
      <c r="AL41" s="386"/>
      <c r="AM41" s="386"/>
      <c r="AN41" s="386"/>
      <c r="AO41" s="386"/>
      <c r="AP41" s="386"/>
      <c r="AQ41" s="386"/>
      <c r="AR41" s="386"/>
      <c r="AS41" s="386"/>
      <c r="AT41" s="386"/>
      <c r="AU41" s="386"/>
      <c r="AV41" s="386"/>
      <c r="AW41" s="386"/>
      <c r="AX41" s="386"/>
      <c r="AY41" s="386"/>
      <c r="AZ41" s="386"/>
      <c r="BA41" s="386"/>
      <c r="BB41" s="386"/>
      <c r="BC41" s="386"/>
      <c r="BD41" s="694"/>
      <c r="BE41" s="694"/>
      <c r="BF41" s="694"/>
      <c r="BG41" s="694"/>
      <c r="BH41" s="397"/>
      <c r="BI41" s="397"/>
      <c r="BJ41" s="397"/>
      <c r="BK41" s="397"/>
      <c r="BL41" s="397"/>
      <c r="BM41" s="397"/>
      <c r="BN41" s="397"/>
      <c r="BO41" s="397"/>
      <c r="BP41" s="397"/>
      <c r="BQ41" s="397"/>
      <c r="BR41" s="397"/>
      <c r="BS41" s="397"/>
      <c r="BT41" s="397"/>
      <c r="BU41" s="397"/>
      <c r="BV41" s="397"/>
    </row>
    <row r="42" spans="1:74" ht="11.1" customHeight="1" x14ac:dyDescent="0.2">
      <c r="A42" s="287" t="s">
        <v>70</v>
      </c>
      <c r="B42" s="405" t="s">
        <v>62</v>
      </c>
      <c r="C42" s="381">
        <v>2.02</v>
      </c>
      <c r="D42" s="381">
        <v>1.91</v>
      </c>
      <c r="E42" s="381">
        <v>1.79</v>
      </c>
      <c r="F42" s="381">
        <v>1.74</v>
      </c>
      <c r="G42" s="381">
        <v>1.748</v>
      </c>
      <c r="H42" s="381">
        <v>1.631</v>
      </c>
      <c r="I42" s="381">
        <v>1.7669999999999999</v>
      </c>
      <c r="J42" s="381">
        <v>2.2999999999999998</v>
      </c>
      <c r="K42" s="381">
        <v>1.9219999999999999</v>
      </c>
      <c r="L42" s="381">
        <v>2.39</v>
      </c>
      <c r="M42" s="381">
        <v>2.61</v>
      </c>
      <c r="N42" s="381">
        <v>2.59</v>
      </c>
      <c r="O42" s="381">
        <v>2.71</v>
      </c>
      <c r="P42" s="381">
        <v>5.35</v>
      </c>
      <c r="Q42" s="381">
        <v>2.62</v>
      </c>
      <c r="R42" s="381">
        <v>2.6629999999999998</v>
      </c>
      <c r="S42" s="381">
        <v>2.91</v>
      </c>
      <c r="T42" s="381">
        <v>3.26</v>
      </c>
      <c r="U42" s="381">
        <v>3.84</v>
      </c>
      <c r="V42" s="381">
        <v>4.07</v>
      </c>
      <c r="W42" s="381">
        <v>5.16</v>
      </c>
      <c r="X42" s="381">
        <v>5.51</v>
      </c>
      <c r="Y42" s="381">
        <v>5.05</v>
      </c>
      <c r="Z42" s="381">
        <v>3.76</v>
      </c>
      <c r="AA42" s="381">
        <v>4.38</v>
      </c>
      <c r="AB42" s="381">
        <v>4.6900000000000004</v>
      </c>
      <c r="AC42" s="381">
        <v>4.9000000000000004</v>
      </c>
      <c r="AD42" s="381">
        <v>6.59</v>
      </c>
      <c r="AE42" s="381">
        <v>8.14</v>
      </c>
      <c r="AF42" s="381">
        <v>7.7</v>
      </c>
      <c r="AG42" s="381">
        <v>7.2839999999999998</v>
      </c>
      <c r="AH42" s="381">
        <v>8.8000000000000007</v>
      </c>
      <c r="AI42" s="381">
        <v>7.88</v>
      </c>
      <c r="AJ42" s="381">
        <v>5.66</v>
      </c>
      <c r="AK42" s="381">
        <v>5.45</v>
      </c>
      <c r="AL42" s="381">
        <v>5.53</v>
      </c>
      <c r="AM42" s="381">
        <v>3.27</v>
      </c>
      <c r="AN42" s="381">
        <v>2.38</v>
      </c>
      <c r="AO42" s="381">
        <v>2.31</v>
      </c>
      <c r="AP42" s="381">
        <v>2.16</v>
      </c>
      <c r="AQ42" s="381">
        <v>2.15</v>
      </c>
      <c r="AR42" s="381">
        <v>2.1800000000000002</v>
      </c>
      <c r="AS42" s="381">
        <v>2.5499999999999998</v>
      </c>
      <c r="AT42" s="381">
        <v>2.58</v>
      </c>
      <c r="AU42" s="381">
        <v>2.64</v>
      </c>
      <c r="AV42" s="381">
        <v>2.98</v>
      </c>
      <c r="AW42" s="381">
        <v>2.71</v>
      </c>
      <c r="AX42" s="381">
        <v>2.52</v>
      </c>
      <c r="AY42" s="381">
        <v>3.18</v>
      </c>
      <c r="AZ42" s="381">
        <v>1.72</v>
      </c>
      <c r="BA42" s="381">
        <v>1.49</v>
      </c>
      <c r="BB42" s="381">
        <v>1.6</v>
      </c>
      <c r="BC42" s="381">
        <v>2.12</v>
      </c>
      <c r="BD42" s="689">
        <v>2.5299999999999998</v>
      </c>
      <c r="BE42" s="689">
        <v>2.0699999999999998</v>
      </c>
      <c r="BF42" s="689">
        <v>1.98</v>
      </c>
      <c r="BG42" s="689">
        <v>2.2799999999999998</v>
      </c>
      <c r="BH42" s="392">
        <v>2.5308359999999999</v>
      </c>
      <c r="BI42" s="392">
        <v>2.7238609999999999</v>
      </c>
      <c r="BJ42" s="392">
        <v>3.1754989999999998</v>
      </c>
      <c r="BK42" s="392">
        <v>3.4986250000000001</v>
      </c>
      <c r="BL42" s="392">
        <v>3.1465860000000001</v>
      </c>
      <c r="BM42" s="392">
        <v>2.8324379999999998</v>
      </c>
      <c r="BN42" s="392">
        <v>2.5666890000000002</v>
      </c>
      <c r="BO42" s="392">
        <v>2.51213</v>
      </c>
      <c r="BP42" s="392">
        <v>2.6868400000000001</v>
      </c>
      <c r="BQ42" s="392">
        <v>2.9206439999999998</v>
      </c>
      <c r="BR42" s="392">
        <v>3.2237930000000001</v>
      </c>
      <c r="BS42" s="392">
        <v>3.2417549999999999</v>
      </c>
      <c r="BT42" s="392">
        <v>3.2104339999999998</v>
      </c>
      <c r="BU42" s="392">
        <v>3.29739</v>
      </c>
      <c r="BV42" s="392">
        <v>3.5381089999999999</v>
      </c>
    </row>
    <row r="43" spans="1:74" ht="11.1" customHeight="1" x14ac:dyDescent="0.2">
      <c r="A43" s="10"/>
      <c r="B43" s="401"/>
      <c r="C43" s="385"/>
      <c r="D43" s="385"/>
      <c r="E43" s="385"/>
      <c r="F43" s="385"/>
      <c r="G43" s="385"/>
      <c r="H43" s="385"/>
      <c r="I43" s="385"/>
      <c r="J43" s="385"/>
      <c r="K43" s="385"/>
      <c r="L43" s="385"/>
      <c r="M43" s="385"/>
      <c r="N43" s="385"/>
      <c r="O43" s="385"/>
      <c r="P43" s="385"/>
      <c r="Q43" s="385"/>
      <c r="R43" s="385"/>
      <c r="S43" s="385"/>
      <c r="T43" s="385"/>
      <c r="U43" s="385"/>
      <c r="V43" s="385"/>
      <c r="W43" s="385"/>
      <c r="X43" s="385"/>
      <c r="Y43" s="385"/>
      <c r="Z43" s="385"/>
      <c r="AA43" s="385"/>
      <c r="AB43" s="385"/>
      <c r="AC43" s="385"/>
      <c r="AD43" s="385"/>
      <c r="AE43" s="385"/>
      <c r="AF43" s="385"/>
      <c r="AG43" s="385"/>
      <c r="AH43" s="385"/>
      <c r="AI43" s="385"/>
      <c r="AJ43" s="385"/>
      <c r="AK43" s="385"/>
      <c r="AL43" s="385"/>
      <c r="AM43" s="385"/>
      <c r="AN43" s="385"/>
      <c r="AO43" s="385"/>
      <c r="AP43" s="385"/>
      <c r="AQ43" s="385"/>
      <c r="AR43" s="385"/>
      <c r="AS43" s="385"/>
      <c r="AT43" s="385"/>
      <c r="AU43" s="385"/>
      <c r="AV43" s="385"/>
      <c r="AW43" s="385"/>
      <c r="AX43" s="385"/>
      <c r="AY43" s="385"/>
      <c r="AZ43" s="385"/>
      <c r="BA43" s="385"/>
      <c r="BB43" s="385"/>
      <c r="BC43" s="385"/>
      <c r="BD43" s="693"/>
      <c r="BE43" s="693"/>
      <c r="BF43" s="693"/>
      <c r="BG43" s="693"/>
      <c r="BH43" s="396"/>
      <c r="BI43" s="396"/>
      <c r="BJ43" s="396"/>
      <c r="BK43" s="396"/>
      <c r="BL43" s="396"/>
      <c r="BM43" s="396"/>
      <c r="BN43" s="396"/>
      <c r="BO43" s="396"/>
      <c r="BP43" s="396"/>
      <c r="BQ43" s="396"/>
      <c r="BR43" s="396"/>
      <c r="BS43" s="396"/>
      <c r="BT43" s="396"/>
      <c r="BU43" s="396"/>
      <c r="BV43" s="396"/>
    </row>
    <row r="44" spans="1:74" ht="11.1" customHeight="1" x14ac:dyDescent="0.2">
      <c r="A44" s="10"/>
      <c r="B44" s="401" t="s">
        <v>474</v>
      </c>
      <c r="C44" s="385"/>
      <c r="D44" s="385"/>
      <c r="E44" s="385"/>
      <c r="F44" s="385"/>
      <c r="G44" s="385"/>
      <c r="H44" s="385"/>
      <c r="I44" s="385"/>
      <c r="J44" s="385"/>
      <c r="K44" s="385"/>
      <c r="L44" s="385"/>
      <c r="M44" s="385"/>
      <c r="N44" s="385"/>
      <c r="O44" s="385"/>
      <c r="P44" s="385"/>
      <c r="Q44" s="385"/>
      <c r="R44" s="385"/>
      <c r="S44" s="385"/>
      <c r="T44" s="385"/>
      <c r="U44" s="385"/>
      <c r="V44" s="385"/>
      <c r="W44" s="385"/>
      <c r="X44" s="385"/>
      <c r="Y44" s="385"/>
      <c r="Z44" s="385"/>
      <c r="AA44" s="385"/>
      <c r="AB44" s="385"/>
      <c r="AC44" s="385"/>
      <c r="AD44" s="385"/>
      <c r="AE44" s="385"/>
      <c r="AF44" s="385"/>
      <c r="AG44" s="385"/>
      <c r="AH44" s="385"/>
      <c r="AI44" s="385"/>
      <c r="AJ44" s="385"/>
      <c r="AK44" s="385"/>
      <c r="AL44" s="385"/>
      <c r="AM44" s="385"/>
      <c r="AN44" s="385"/>
      <c r="AO44" s="385"/>
      <c r="AP44" s="385"/>
      <c r="AQ44" s="385"/>
      <c r="AR44" s="385"/>
      <c r="AS44" s="385"/>
      <c r="AT44" s="385"/>
      <c r="AU44" s="385"/>
      <c r="AV44" s="385"/>
      <c r="AW44" s="385"/>
      <c r="AX44" s="385"/>
      <c r="AY44" s="385"/>
      <c r="AZ44" s="385"/>
      <c r="BA44" s="385"/>
      <c r="BB44" s="385"/>
      <c r="BC44" s="385"/>
      <c r="BD44" s="693"/>
      <c r="BE44" s="693"/>
      <c r="BF44" s="693"/>
      <c r="BG44" s="693"/>
      <c r="BH44" s="396"/>
      <c r="BI44" s="396"/>
      <c r="BJ44" s="396"/>
      <c r="BK44" s="396"/>
      <c r="BL44" s="396"/>
      <c r="BM44" s="396"/>
      <c r="BN44" s="396"/>
      <c r="BO44" s="396"/>
      <c r="BP44" s="396"/>
      <c r="BQ44" s="396"/>
      <c r="BR44" s="396"/>
      <c r="BS44" s="396"/>
      <c r="BT44" s="396"/>
      <c r="BU44" s="396"/>
      <c r="BV44" s="396"/>
    </row>
    <row r="45" spans="1:74" ht="11.1" customHeight="1" x14ac:dyDescent="0.2">
      <c r="A45" s="13" t="s">
        <v>255</v>
      </c>
      <c r="B45" s="405" t="s">
        <v>62</v>
      </c>
      <c r="C45" s="381">
        <v>1.9360287529</v>
      </c>
      <c r="D45" s="381">
        <v>1.9044576946</v>
      </c>
      <c r="E45" s="381">
        <v>1.9306326428</v>
      </c>
      <c r="F45" s="381">
        <v>1.9229253076999999</v>
      </c>
      <c r="G45" s="381">
        <v>1.8920969184</v>
      </c>
      <c r="H45" s="381">
        <v>1.9045386050999999</v>
      </c>
      <c r="I45" s="381">
        <v>1.9081920777000001</v>
      </c>
      <c r="J45" s="381">
        <v>1.9374620145999999</v>
      </c>
      <c r="K45" s="381">
        <v>1.9396412607</v>
      </c>
      <c r="L45" s="381">
        <v>1.9119282651</v>
      </c>
      <c r="M45" s="381">
        <v>1.9084583820000001</v>
      </c>
      <c r="N45" s="381">
        <v>1.9164044434</v>
      </c>
      <c r="O45" s="381">
        <v>1.9002439028</v>
      </c>
      <c r="P45" s="381">
        <v>1.9264737038999999</v>
      </c>
      <c r="Q45" s="381">
        <v>1.8933881796000001</v>
      </c>
      <c r="R45" s="381">
        <v>1.8952856568000001</v>
      </c>
      <c r="S45" s="381">
        <v>1.8931579256</v>
      </c>
      <c r="T45" s="381">
        <v>1.9520854196999999</v>
      </c>
      <c r="U45" s="381">
        <v>2.0075843822000001</v>
      </c>
      <c r="V45" s="381">
        <v>2.0562939591</v>
      </c>
      <c r="W45" s="381">
        <v>2.0089532846</v>
      </c>
      <c r="X45" s="381">
        <v>2.0282229179</v>
      </c>
      <c r="Y45" s="381">
        <v>2.0357982250000002</v>
      </c>
      <c r="Z45" s="381">
        <v>2.0715358930000001</v>
      </c>
      <c r="AA45" s="381">
        <v>2.1999997519000001</v>
      </c>
      <c r="AB45" s="381">
        <v>2.1699923609999998</v>
      </c>
      <c r="AC45" s="381">
        <v>2.1519612245999999</v>
      </c>
      <c r="AD45" s="381">
        <v>2.1814958866</v>
      </c>
      <c r="AE45" s="381">
        <v>2.2321288404000001</v>
      </c>
      <c r="AF45" s="381">
        <v>2.3155552371999999</v>
      </c>
      <c r="AG45" s="381">
        <v>2.4693298204</v>
      </c>
      <c r="AH45" s="381">
        <v>2.5065243406</v>
      </c>
      <c r="AI45" s="381">
        <v>2.5078223408000002</v>
      </c>
      <c r="AJ45" s="381">
        <v>2.4609091750999998</v>
      </c>
      <c r="AK45" s="381">
        <v>2.4777312747</v>
      </c>
      <c r="AL45" s="381">
        <v>2.6450427794000002</v>
      </c>
      <c r="AM45" s="381">
        <v>2.5958545763999998</v>
      </c>
      <c r="AN45" s="381">
        <v>2.5963211996000002</v>
      </c>
      <c r="AO45" s="381">
        <v>2.5065972968999999</v>
      </c>
      <c r="AP45" s="381">
        <v>2.479427931</v>
      </c>
      <c r="AQ45" s="381">
        <v>2.5169079692</v>
      </c>
      <c r="AR45" s="381">
        <v>2.4715368958999999</v>
      </c>
      <c r="AS45" s="381">
        <v>2.4853128952999999</v>
      </c>
      <c r="AT45" s="381">
        <v>2.5011867341</v>
      </c>
      <c r="AU45" s="381">
        <v>2.5384403248999998</v>
      </c>
      <c r="AV45" s="381">
        <v>2.5392587190000002</v>
      </c>
      <c r="AW45" s="381">
        <v>2.5176086867</v>
      </c>
      <c r="AX45" s="381">
        <v>2.4852665429999998</v>
      </c>
      <c r="AY45" s="381">
        <v>2.4866008167999998</v>
      </c>
      <c r="AZ45" s="381">
        <v>2.4921584887999999</v>
      </c>
      <c r="BA45" s="381">
        <v>2.5076784025999999</v>
      </c>
      <c r="BB45" s="381">
        <v>2.5443057325999998</v>
      </c>
      <c r="BC45" s="381">
        <v>2.5703328191999999</v>
      </c>
      <c r="BD45" s="689">
        <v>2.5185119667999998</v>
      </c>
      <c r="BE45" s="689">
        <v>2.4817023506</v>
      </c>
      <c r="BF45" s="689">
        <v>2.4847350000000001</v>
      </c>
      <c r="BG45" s="689">
        <v>2.4647030000000001</v>
      </c>
      <c r="BH45" s="392">
        <v>2.4360499999999998</v>
      </c>
      <c r="BI45" s="392">
        <v>2.432626</v>
      </c>
      <c r="BJ45" s="392">
        <v>2.4313150000000001</v>
      </c>
      <c r="BK45" s="392">
        <v>2.4514490000000002</v>
      </c>
      <c r="BL45" s="392">
        <v>2.4462470000000001</v>
      </c>
      <c r="BM45" s="392">
        <v>2.4462709999999999</v>
      </c>
      <c r="BN45" s="392">
        <v>2.4476429999999998</v>
      </c>
      <c r="BO45" s="392">
        <v>2.4441459999999999</v>
      </c>
      <c r="BP45" s="392">
        <v>2.4298500000000001</v>
      </c>
      <c r="BQ45" s="392">
        <v>2.4352049999999998</v>
      </c>
      <c r="BR45" s="392">
        <v>2.4432839999999998</v>
      </c>
      <c r="BS45" s="392">
        <v>2.4271630000000002</v>
      </c>
      <c r="BT45" s="392">
        <v>2.4059599999999999</v>
      </c>
      <c r="BU45" s="392">
        <v>2.4085890000000001</v>
      </c>
      <c r="BV45" s="392">
        <v>2.4130539999999998</v>
      </c>
    </row>
    <row r="46" spans="1:74" ht="11.1" customHeight="1" x14ac:dyDescent="0.2">
      <c r="A46" s="13"/>
      <c r="B46" s="16"/>
      <c r="C46" s="382"/>
      <c r="D46" s="382"/>
      <c r="E46" s="382"/>
      <c r="F46" s="382"/>
      <c r="G46" s="382"/>
      <c r="H46" s="382"/>
      <c r="I46" s="382"/>
      <c r="J46" s="382"/>
      <c r="K46" s="382"/>
      <c r="L46" s="382"/>
      <c r="M46" s="382"/>
      <c r="N46" s="382"/>
      <c r="O46" s="382"/>
      <c r="P46" s="382"/>
      <c r="Q46" s="382"/>
      <c r="R46" s="382"/>
      <c r="S46" s="382"/>
      <c r="T46" s="382"/>
      <c r="U46" s="382"/>
      <c r="V46" s="382"/>
      <c r="W46" s="382"/>
      <c r="X46" s="382"/>
      <c r="Y46" s="382"/>
      <c r="Z46" s="382"/>
      <c r="AA46" s="382"/>
      <c r="AB46" s="382"/>
      <c r="AC46" s="382"/>
      <c r="AD46" s="382"/>
      <c r="AE46" s="382"/>
      <c r="AF46" s="382"/>
      <c r="AG46" s="382"/>
      <c r="AH46" s="382"/>
      <c r="AI46" s="382"/>
      <c r="AJ46" s="382"/>
      <c r="AK46" s="382"/>
      <c r="AL46" s="382"/>
      <c r="AM46" s="382"/>
      <c r="AN46" s="382"/>
      <c r="AO46" s="382"/>
      <c r="AP46" s="382"/>
      <c r="AQ46" s="382"/>
      <c r="AR46" s="382"/>
      <c r="AS46" s="382"/>
      <c r="AT46" s="382"/>
      <c r="AU46" s="382"/>
      <c r="AV46" s="382"/>
      <c r="AW46" s="382"/>
      <c r="AX46" s="382"/>
      <c r="AY46" s="382"/>
      <c r="AZ46" s="382"/>
      <c r="BA46" s="382"/>
      <c r="BB46" s="382"/>
      <c r="BC46" s="382"/>
      <c r="BD46" s="690"/>
      <c r="BE46" s="690"/>
      <c r="BF46" s="690"/>
      <c r="BG46" s="690"/>
      <c r="BH46" s="393"/>
      <c r="BI46" s="393"/>
      <c r="BJ46" s="393"/>
      <c r="BK46" s="393"/>
      <c r="BL46" s="393"/>
      <c r="BM46" s="393"/>
      <c r="BN46" s="393"/>
      <c r="BO46" s="393"/>
      <c r="BP46" s="393"/>
      <c r="BQ46" s="393"/>
      <c r="BR46" s="393"/>
      <c r="BS46" s="393"/>
      <c r="BT46" s="393"/>
      <c r="BU46" s="393"/>
      <c r="BV46" s="393"/>
    </row>
    <row r="47" spans="1:74" ht="11.1" customHeight="1" x14ac:dyDescent="0.2">
      <c r="A47" s="13"/>
      <c r="B47" s="14" t="s">
        <v>475</v>
      </c>
      <c r="C47" s="382"/>
      <c r="D47" s="382"/>
      <c r="E47" s="382"/>
      <c r="F47" s="382"/>
      <c r="G47" s="382"/>
      <c r="H47" s="382"/>
      <c r="I47" s="382"/>
      <c r="J47" s="382"/>
      <c r="K47" s="382"/>
      <c r="L47" s="382"/>
      <c r="M47" s="382"/>
      <c r="N47" s="382"/>
      <c r="O47" s="382"/>
      <c r="P47" s="382"/>
      <c r="Q47" s="382"/>
      <c r="R47" s="382"/>
      <c r="S47" s="382"/>
      <c r="T47" s="382"/>
      <c r="U47" s="382"/>
      <c r="V47" s="382"/>
      <c r="W47" s="382"/>
      <c r="X47" s="382"/>
      <c r="Y47" s="382"/>
      <c r="Z47" s="382"/>
      <c r="AA47" s="382"/>
      <c r="AB47" s="382"/>
      <c r="AC47" s="382"/>
      <c r="AD47" s="382"/>
      <c r="AE47" s="382"/>
      <c r="AF47" s="382"/>
      <c r="AG47" s="382"/>
      <c r="AH47" s="382"/>
      <c r="AI47" s="382"/>
      <c r="AJ47" s="382"/>
      <c r="AK47" s="382"/>
      <c r="AL47" s="382"/>
      <c r="AM47" s="382"/>
      <c r="AN47" s="382"/>
      <c r="AO47" s="382"/>
      <c r="AP47" s="382"/>
      <c r="AQ47" s="382"/>
      <c r="AR47" s="382"/>
      <c r="AS47" s="382"/>
      <c r="AT47" s="382"/>
      <c r="AU47" s="382"/>
      <c r="AV47" s="382"/>
      <c r="AW47" s="382"/>
      <c r="AX47" s="382"/>
      <c r="AY47" s="382"/>
      <c r="AZ47" s="382"/>
      <c r="BA47" s="382"/>
      <c r="BB47" s="382"/>
      <c r="BC47" s="382"/>
      <c r="BD47" s="690"/>
      <c r="BE47" s="690"/>
      <c r="BF47" s="690"/>
      <c r="BG47" s="690"/>
      <c r="BH47" s="393"/>
      <c r="BI47" s="393"/>
      <c r="BJ47" s="393"/>
      <c r="BK47" s="393"/>
      <c r="BL47" s="393"/>
      <c r="BM47" s="393"/>
      <c r="BN47" s="393"/>
      <c r="BO47" s="393"/>
      <c r="BP47" s="393"/>
      <c r="BQ47" s="393"/>
      <c r="BR47" s="393"/>
      <c r="BS47" s="393"/>
      <c r="BT47" s="393"/>
      <c r="BU47" s="393"/>
      <c r="BV47" s="393"/>
    </row>
    <row r="48" spans="1:74" ht="11.1" customHeight="1" x14ac:dyDescent="0.2">
      <c r="A48" s="13"/>
      <c r="B48" s="15"/>
      <c r="C48" s="382"/>
      <c r="D48" s="382"/>
      <c r="E48" s="382"/>
      <c r="F48" s="382"/>
      <c r="G48" s="382"/>
      <c r="H48" s="382"/>
      <c r="I48" s="382"/>
      <c r="J48" s="382"/>
      <c r="K48" s="382"/>
      <c r="L48" s="382"/>
      <c r="M48" s="382"/>
      <c r="N48" s="382"/>
      <c r="O48" s="382"/>
      <c r="P48" s="382"/>
      <c r="Q48" s="382"/>
      <c r="R48" s="382"/>
      <c r="S48" s="382"/>
      <c r="T48" s="382"/>
      <c r="U48" s="382"/>
      <c r="V48" s="382"/>
      <c r="W48" s="382"/>
      <c r="X48" s="382"/>
      <c r="Y48" s="382"/>
      <c r="Z48" s="382"/>
      <c r="AA48" s="382"/>
      <c r="AB48" s="382"/>
      <c r="AC48" s="382"/>
      <c r="AD48" s="382"/>
      <c r="AE48" s="382"/>
      <c r="AF48" s="382"/>
      <c r="AG48" s="382"/>
      <c r="AH48" s="382"/>
      <c r="AI48" s="382"/>
      <c r="AJ48" s="382"/>
      <c r="AK48" s="382"/>
      <c r="AL48" s="382"/>
      <c r="AM48" s="382"/>
      <c r="AN48" s="382"/>
      <c r="AO48" s="382"/>
      <c r="AP48" s="382"/>
      <c r="AQ48" s="382"/>
      <c r="AR48" s="382"/>
      <c r="AS48" s="382"/>
      <c r="AT48" s="382"/>
      <c r="AU48" s="382"/>
      <c r="AV48" s="382"/>
      <c r="AW48" s="382"/>
      <c r="AX48" s="382"/>
      <c r="AY48" s="382"/>
      <c r="AZ48" s="382"/>
      <c r="BA48" s="382"/>
      <c r="BB48" s="382"/>
      <c r="BC48" s="382"/>
      <c r="BD48" s="690"/>
      <c r="BE48" s="690"/>
      <c r="BF48" s="690"/>
      <c r="BG48" s="690"/>
      <c r="BH48" s="393"/>
      <c r="BI48" s="393"/>
      <c r="BJ48" s="393"/>
      <c r="BK48" s="393"/>
      <c r="BL48" s="393"/>
      <c r="BM48" s="393"/>
      <c r="BN48" s="393"/>
      <c r="BO48" s="393"/>
      <c r="BP48" s="393"/>
      <c r="BQ48" s="393"/>
      <c r="BR48" s="393"/>
      <c r="BS48" s="393"/>
      <c r="BT48" s="393"/>
      <c r="BU48" s="393"/>
      <c r="BV48" s="393"/>
    </row>
    <row r="49" spans="1:74" ht="11.1" customHeight="1" x14ac:dyDescent="0.2">
      <c r="A49" s="17"/>
      <c r="B49" s="406" t="s">
        <v>277</v>
      </c>
      <c r="C49" s="382"/>
      <c r="D49" s="382"/>
      <c r="E49" s="382"/>
      <c r="F49" s="382"/>
      <c r="G49" s="382"/>
      <c r="H49" s="382"/>
      <c r="I49" s="382"/>
      <c r="J49" s="382"/>
      <c r="K49" s="382"/>
      <c r="L49" s="382"/>
      <c r="M49" s="382"/>
      <c r="N49" s="382"/>
      <c r="O49" s="382"/>
      <c r="P49" s="382"/>
      <c r="Q49" s="382"/>
      <c r="R49" s="382"/>
      <c r="S49" s="382"/>
      <c r="T49" s="382"/>
      <c r="U49" s="382"/>
      <c r="V49" s="382"/>
      <c r="W49" s="382"/>
      <c r="X49" s="382"/>
      <c r="Y49" s="382"/>
      <c r="Z49" s="382"/>
      <c r="AA49" s="382"/>
      <c r="AB49" s="382"/>
      <c r="AC49" s="382"/>
      <c r="AD49" s="382"/>
      <c r="AE49" s="382"/>
      <c r="AF49" s="382"/>
      <c r="AG49" s="382"/>
      <c r="AH49" s="382"/>
      <c r="AI49" s="382"/>
      <c r="AJ49" s="382"/>
      <c r="AK49" s="382"/>
      <c r="AL49" s="382"/>
      <c r="AM49" s="382"/>
      <c r="AN49" s="382"/>
      <c r="AO49" s="382"/>
      <c r="AP49" s="382"/>
      <c r="AQ49" s="382"/>
      <c r="AR49" s="382"/>
      <c r="AS49" s="382"/>
      <c r="AT49" s="382"/>
      <c r="AU49" s="382"/>
      <c r="AV49" s="382"/>
      <c r="AW49" s="382"/>
      <c r="AX49" s="382"/>
      <c r="AY49" s="382"/>
      <c r="AZ49" s="382"/>
      <c r="BA49" s="382"/>
      <c r="BB49" s="382"/>
      <c r="BC49" s="382"/>
      <c r="BD49" s="690"/>
      <c r="BE49" s="690"/>
      <c r="BF49" s="690"/>
      <c r="BG49" s="690"/>
      <c r="BH49" s="393"/>
      <c r="BI49" s="393"/>
      <c r="BJ49" s="393"/>
      <c r="BK49" s="393"/>
      <c r="BL49" s="393"/>
      <c r="BM49" s="393"/>
      <c r="BN49" s="393"/>
      <c r="BO49" s="393"/>
      <c r="BP49" s="393"/>
      <c r="BQ49" s="393"/>
      <c r="BR49" s="393"/>
      <c r="BS49" s="393"/>
      <c r="BT49" s="393"/>
      <c r="BU49" s="393"/>
      <c r="BV49" s="393"/>
    </row>
    <row r="50" spans="1:74" ht="11.1" customHeight="1" x14ac:dyDescent="0.2">
      <c r="A50" s="17" t="s">
        <v>278</v>
      </c>
      <c r="B50" s="407" t="s">
        <v>827</v>
      </c>
      <c r="C50" s="387">
        <v>20665.553</v>
      </c>
      <c r="D50" s="387">
        <v>20665.553</v>
      </c>
      <c r="E50" s="387">
        <v>20665.553</v>
      </c>
      <c r="F50" s="387">
        <v>19034.830000000002</v>
      </c>
      <c r="G50" s="387">
        <v>19034.830000000002</v>
      </c>
      <c r="H50" s="387">
        <v>19034.830000000002</v>
      </c>
      <c r="I50" s="387">
        <v>20511.785</v>
      </c>
      <c r="J50" s="387">
        <v>20511.785</v>
      </c>
      <c r="K50" s="387">
        <v>20511.785</v>
      </c>
      <c r="L50" s="387">
        <v>20724.128000000001</v>
      </c>
      <c r="M50" s="387">
        <v>20724.128000000001</v>
      </c>
      <c r="N50" s="387">
        <v>20724.128000000001</v>
      </c>
      <c r="O50" s="387">
        <v>20990.541000000001</v>
      </c>
      <c r="P50" s="387">
        <v>20990.541000000001</v>
      </c>
      <c r="Q50" s="387">
        <v>20990.541000000001</v>
      </c>
      <c r="R50" s="387">
        <v>21309.544000000002</v>
      </c>
      <c r="S50" s="387">
        <v>21309.544000000002</v>
      </c>
      <c r="T50" s="387">
        <v>21309.544000000002</v>
      </c>
      <c r="U50" s="387">
        <v>21483.082999999999</v>
      </c>
      <c r="V50" s="387">
        <v>21483.082999999999</v>
      </c>
      <c r="W50" s="387">
        <v>21483.082999999999</v>
      </c>
      <c r="X50" s="387">
        <v>21847.601999999999</v>
      </c>
      <c r="Y50" s="387">
        <v>21847.601999999999</v>
      </c>
      <c r="Z50" s="387">
        <v>21847.601999999999</v>
      </c>
      <c r="AA50" s="387">
        <v>21738.870999999999</v>
      </c>
      <c r="AB50" s="387">
        <v>21738.870999999999</v>
      </c>
      <c r="AC50" s="387">
        <v>21738.870999999999</v>
      </c>
      <c r="AD50" s="387">
        <v>21708.16</v>
      </c>
      <c r="AE50" s="387">
        <v>21708.16</v>
      </c>
      <c r="AF50" s="387">
        <v>21708.16</v>
      </c>
      <c r="AG50" s="387">
        <v>21851.133999999998</v>
      </c>
      <c r="AH50" s="387">
        <v>21851.133999999998</v>
      </c>
      <c r="AI50" s="387">
        <v>21851.133999999998</v>
      </c>
      <c r="AJ50" s="387">
        <v>21989.981</v>
      </c>
      <c r="AK50" s="387">
        <v>21989.981</v>
      </c>
      <c r="AL50" s="387">
        <v>21989.981</v>
      </c>
      <c r="AM50" s="387">
        <v>22112.329000000002</v>
      </c>
      <c r="AN50" s="387">
        <v>22112.329000000002</v>
      </c>
      <c r="AO50" s="387">
        <v>22112.329000000002</v>
      </c>
      <c r="AP50" s="387">
        <v>22225.35</v>
      </c>
      <c r="AQ50" s="387">
        <v>22225.35</v>
      </c>
      <c r="AR50" s="387">
        <v>22225.35</v>
      </c>
      <c r="AS50" s="387">
        <v>22490.691999999999</v>
      </c>
      <c r="AT50" s="387">
        <v>22490.691999999999</v>
      </c>
      <c r="AU50" s="387">
        <v>22490.691999999999</v>
      </c>
      <c r="AV50" s="387">
        <v>22679.255000000001</v>
      </c>
      <c r="AW50" s="387">
        <v>22679.255000000001</v>
      </c>
      <c r="AX50" s="387">
        <v>22679.255000000001</v>
      </c>
      <c r="AY50" s="387">
        <v>22758.752</v>
      </c>
      <c r="AZ50" s="387">
        <v>22758.752</v>
      </c>
      <c r="BA50" s="387">
        <v>22758.752</v>
      </c>
      <c r="BB50" s="387">
        <v>22924.863000000001</v>
      </c>
      <c r="BC50" s="387">
        <v>22924.863000000001</v>
      </c>
      <c r="BD50" s="695">
        <v>22924.863000000001</v>
      </c>
      <c r="BE50" s="695">
        <v>23021.027160000001</v>
      </c>
      <c r="BF50" s="695">
        <v>23060.503749</v>
      </c>
      <c r="BG50" s="695">
        <v>23094.817043999999</v>
      </c>
      <c r="BH50" s="398">
        <v>23115.51</v>
      </c>
      <c r="BI50" s="398">
        <v>23145.84</v>
      </c>
      <c r="BJ50" s="398">
        <v>23177.35</v>
      </c>
      <c r="BK50" s="398">
        <v>23208.48</v>
      </c>
      <c r="BL50" s="398">
        <v>23243.5</v>
      </c>
      <c r="BM50" s="398">
        <v>23280.87</v>
      </c>
      <c r="BN50" s="398">
        <v>23324.94</v>
      </c>
      <c r="BO50" s="398">
        <v>23363.71</v>
      </c>
      <c r="BP50" s="398">
        <v>23401.53</v>
      </c>
      <c r="BQ50" s="398">
        <v>23435.43</v>
      </c>
      <c r="BR50" s="398">
        <v>23473.599999999999</v>
      </c>
      <c r="BS50" s="398">
        <v>23513.06</v>
      </c>
      <c r="BT50" s="398">
        <v>23552.86</v>
      </c>
      <c r="BU50" s="398">
        <v>23595.62</v>
      </c>
      <c r="BV50" s="398">
        <v>23640.39</v>
      </c>
    </row>
    <row r="51" spans="1:74" ht="11.1" customHeight="1" x14ac:dyDescent="0.2">
      <c r="A51" s="17" t="s">
        <v>16</v>
      </c>
      <c r="B51" s="408" t="s">
        <v>5</v>
      </c>
      <c r="C51" s="383">
        <v>1.2265547889999999</v>
      </c>
      <c r="D51" s="383">
        <v>1.2265547889999999</v>
      </c>
      <c r="E51" s="383">
        <v>1.2265547889999999</v>
      </c>
      <c r="F51" s="383">
        <v>-7.5284602104999996</v>
      </c>
      <c r="G51" s="383">
        <v>-7.5284602104999996</v>
      </c>
      <c r="H51" s="383">
        <v>-7.5284602104999996</v>
      </c>
      <c r="I51" s="383">
        <v>-1.4689314766999999</v>
      </c>
      <c r="J51" s="383">
        <v>-1.4689314766999999</v>
      </c>
      <c r="K51" s="383">
        <v>-1.4689314766999999</v>
      </c>
      <c r="L51" s="383">
        <v>-1.0832850303999999</v>
      </c>
      <c r="M51" s="383">
        <v>-1.0832850303999999</v>
      </c>
      <c r="N51" s="383">
        <v>-1.0832850303999999</v>
      </c>
      <c r="O51" s="383">
        <v>1.5726073239</v>
      </c>
      <c r="P51" s="383">
        <v>1.5726073239</v>
      </c>
      <c r="Q51" s="383">
        <v>1.5726073239</v>
      </c>
      <c r="R51" s="383">
        <v>11.950272212</v>
      </c>
      <c r="S51" s="383">
        <v>11.950272212</v>
      </c>
      <c r="T51" s="383">
        <v>11.950272212</v>
      </c>
      <c r="U51" s="383">
        <v>4.7353167947000001</v>
      </c>
      <c r="V51" s="383">
        <v>4.7353167947000001</v>
      </c>
      <c r="W51" s="383">
        <v>4.7353167947000001</v>
      </c>
      <c r="X51" s="383">
        <v>5.4210917824999996</v>
      </c>
      <c r="Y51" s="383">
        <v>5.4210917824999996</v>
      </c>
      <c r="Z51" s="383">
        <v>5.4210917824999996</v>
      </c>
      <c r="AA51" s="383">
        <v>3.5650820052999999</v>
      </c>
      <c r="AB51" s="383">
        <v>3.5650820052999999</v>
      </c>
      <c r="AC51" s="383">
        <v>3.5650820052999999</v>
      </c>
      <c r="AD51" s="383">
        <v>1.8705984511</v>
      </c>
      <c r="AE51" s="383">
        <v>1.8705984511</v>
      </c>
      <c r="AF51" s="383">
        <v>1.8705984511</v>
      </c>
      <c r="AG51" s="383">
        <v>1.7132131361</v>
      </c>
      <c r="AH51" s="383">
        <v>1.7132131361</v>
      </c>
      <c r="AI51" s="383">
        <v>1.7132131361</v>
      </c>
      <c r="AJ51" s="383">
        <v>0.65169165933999995</v>
      </c>
      <c r="AK51" s="383">
        <v>0.65169165933999995</v>
      </c>
      <c r="AL51" s="383">
        <v>0.65169165933999995</v>
      </c>
      <c r="AM51" s="383">
        <v>1.7179273017000001</v>
      </c>
      <c r="AN51" s="383">
        <v>1.7179273017000001</v>
      </c>
      <c r="AO51" s="383">
        <v>1.7179273017000001</v>
      </c>
      <c r="AP51" s="383">
        <v>2.3824681594000001</v>
      </c>
      <c r="AQ51" s="383">
        <v>2.3824681594000001</v>
      </c>
      <c r="AR51" s="383">
        <v>2.3824681594000001</v>
      </c>
      <c r="AS51" s="383">
        <v>2.9268869982000001</v>
      </c>
      <c r="AT51" s="383">
        <v>2.9268869982000001</v>
      </c>
      <c r="AU51" s="383">
        <v>2.9268869982000001</v>
      </c>
      <c r="AV51" s="383">
        <v>3.1344911121000001</v>
      </c>
      <c r="AW51" s="383">
        <v>3.1344911121000001</v>
      </c>
      <c r="AX51" s="383">
        <v>3.1344911121000001</v>
      </c>
      <c r="AY51" s="383">
        <v>2.9233600857000002</v>
      </c>
      <c r="AZ51" s="383">
        <v>2.9233600857000002</v>
      </c>
      <c r="BA51" s="383">
        <v>2.9233600857000002</v>
      </c>
      <c r="BB51" s="383">
        <v>3.1473655083000001</v>
      </c>
      <c r="BC51" s="383">
        <v>3.1473655083000001</v>
      </c>
      <c r="BD51" s="691">
        <v>3.1473655083000001</v>
      </c>
      <c r="BE51" s="691">
        <v>2.3580206433000002</v>
      </c>
      <c r="BF51" s="691">
        <v>2.5335447629000001</v>
      </c>
      <c r="BG51" s="691">
        <v>2.6861114095</v>
      </c>
      <c r="BH51" s="394">
        <v>1.9235960000000001</v>
      </c>
      <c r="BI51" s="394">
        <v>2.057321</v>
      </c>
      <c r="BJ51" s="394">
        <v>2.1962389999999998</v>
      </c>
      <c r="BK51" s="394">
        <v>1.9760629999999999</v>
      </c>
      <c r="BL51" s="394">
        <v>2.129953</v>
      </c>
      <c r="BM51" s="394">
        <v>2.2941240000000001</v>
      </c>
      <c r="BN51" s="394">
        <v>1.7451840000000001</v>
      </c>
      <c r="BO51" s="394">
        <v>1.9142680000000001</v>
      </c>
      <c r="BP51" s="394">
        <v>2.0792470000000001</v>
      </c>
      <c r="BQ51" s="394">
        <v>1.800111</v>
      </c>
      <c r="BR51" s="394">
        <v>1.7913680000000001</v>
      </c>
      <c r="BS51" s="394">
        <v>1.8110010000000001</v>
      </c>
      <c r="BT51" s="394">
        <v>1.8920129999999999</v>
      </c>
      <c r="BU51" s="394">
        <v>1.9432560000000001</v>
      </c>
      <c r="BV51" s="394">
        <v>1.9978499999999999</v>
      </c>
    </row>
    <row r="52" spans="1:74" ht="11.1" customHeight="1" x14ac:dyDescent="0.2">
      <c r="A52" s="13"/>
      <c r="B52" s="401"/>
      <c r="C52" s="382"/>
      <c r="D52" s="382"/>
      <c r="E52" s="382"/>
      <c r="F52" s="382"/>
      <c r="G52" s="382"/>
      <c r="H52" s="382"/>
      <c r="I52" s="382"/>
      <c r="J52" s="382"/>
      <c r="K52" s="382"/>
      <c r="L52" s="382"/>
      <c r="M52" s="382"/>
      <c r="N52" s="382"/>
      <c r="O52" s="382"/>
      <c r="P52" s="382"/>
      <c r="Q52" s="382"/>
      <c r="R52" s="382"/>
      <c r="S52" s="382"/>
      <c r="T52" s="382"/>
      <c r="U52" s="382"/>
      <c r="V52" s="382"/>
      <c r="W52" s="382"/>
      <c r="X52" s="382"/>
      <c r="Y52" s="382"/>
      <c r="Z52" s="382"/>
      <c r="AA52" s="382"/>
      <c r="AB52" s="382"/>
      <c r="AC52" s="382"/>
      <c r="AD52" s="382"/>
      <c r="AE52" s="382"/>
      <c r="AF52" s="382"/>
      <c r="AG52" s="382"/>
      <c r="AH52" s="382"/>
      <c r="AI52" s="382"/>
      <c r="AJ52" s="382"/>
      <c r="AK52" s="382"/>
      <c r="AL52" s="382"/>
      <c r="AM52" s="382"/>
      <c r="AN52" s="382"/>
      <c r="AO52" s="382"/>
      <c r="AP52" s="382"/>
      <c r="AQ52" s="382"/>
      <c r="AR52" s="382"/>
      <c r="AS52" s="382"/>
      <c r="AT52" s="382"/>
      <c r="AU52" s="382"/>
      <c r="AV52" s="382"/>
      <c r="AW52" s="382"/>
      <c r="AX52" s="382"/>
      <c r="AY52" s="382"/>
      <c r="AZ52" s="382"/>
      <c r="BA52" s="382"/>
      <c r="BB52" s="382"/>
      <c r="BC52" s="382"/>
      <c r="BD52" s="690"/>
      <c r="BE52" s="690"/>
      <c r="BF52" s="690"/>
      <c r="BG52" s="690"/>
      <c r="BH52" s="393"/>
      <c r="BI52" s="393"/>
      <c r="BJ52" s="393"/>
      <c r="BK52" s="393"/>
      <c r="BL52" s="393"/>
      <c r="BM52" s="393"/>
      <c r="BN52" s="393"/>
      <c r="BO52" s="393"/>
      <c r="BP52" s="393"/>
      <c r="BQ52" s="393"/>
      <c r="BR52" s="393"/>
      <c r="BS52" s="393"/>
      <c r="BT52" s="393"/>
      <c r="BU52" s="393"/>
      <c r="BV52" s="393"/>
    </row>
    <row r="53" spans="1:74" ht="11.1" customHeight="1" x14ac:dyDescent="0.2">
      <c r="A53" s="17"/>
      <c r="B53" s="406" t="s">
        <v>279</v>
      </c>
      <c r="C53" s="386"/>
      <c r="D53" s="386"/>
      <c r="E53" s="386"/>
      <c r="F53" s="386"/>
      <c r="G53" s="386"/>
      <c r="H53" s="386"/>
      <c r="I53" s="386"/>
      <c r="J53" s="386"/>
      <c r="K53" s="386"/>
      <c r="L53" s="386"/>
      <c r="M53" s="386"/>
      <c r="N53" s="386"/>
      <c r="O53" s="386"/>
      <c r="P53" s="386"/>
      <c r="Q53" s="386"/>
      <c r="R53" s="386"/>
      <c r="S53" s="386"/>
      <c r="T53" s="386"/>
      <c r="U53" s="386"/>
      <c r="V53" s="386"/>
      <c r="W53" s="386"/>
      <c r="X53" s="386"/>
      <c r="Y53" s="386"/>
      <c r="Z53" s="386"/>
      <c r="AA53" s="386"/>
      <c r="AB53" s="386"/>
      <c r="AC53" s="386"/>
      <c r="AD53" s="386"/>
      <c r="AE53" s="386"/>
      <c r="AF53" s="386"/>
      <c r="AG53" s="386"/>
      <c r="AH53" s="386"/>
      <c r="AI53" s="386"/>
      <c r="AJ53" s="386"/>
      <c r="AK53" s="386"/>
      <c r="AL53" s="386"/>
      <c r="AM53" s="386"/>
      <c r="AN53" s="386"/>
      <c r="AO53" s="386"/>
      <c r="AP53" s="386"/>
      <c r="AQ53" s="386"/>
      <c r="AR53" s="386"/>
      <c r="AS53" s="386"/>
      <c r="AT53" s="386"/>
      <c r="AU53" s="386"/>
      <c r="AV53" s="386"/>
      <c r="AW53" s="386"/>
      <c r="AX53" s="386"/>
      <c r="AY53" s="386"/>
      <c r="AZ53" s="386"/>
      <c r="BA53" s="386"/>
      <c r="BB53" s="386"/>
      <c r="BC53" s="386"/>
      <c r="BD53" s="694"/>
      <c r="BE53" s="694"/>
      <c r="BF53" s="694"/>
      <c r="BG53" s="694"/>
      <c r="BH53" s="397"/>
      <c r="BI53" s="397"/>
      <c r="BJ53" s="397"/>
      <c r="BK53" s="397"/>
      <c r="BL53" s="397"/>
      <c r="BM53" s="397"/>
      <c r="BN53" s="397"/>
      <c r="BO53" s="397"/>
      <c r="BP53" s="397"/>
      <c r="BQ53" s="397"/>
      <c r="BR53" s="397"/>
      <c r="BS53" s="397"/>
      <c r="BT53" s="397"/>
      <c r="BU53" s="397"/>
      <c r="BV53" s="397"/>
    </row>
    <row r="54" spans="1:74" ht="11.1" customHeight="1" x14ac:dyDescent="0.2">
      <c r="A54" s="17" t="s">
        <v>280</v>
      </c>
      <c r="B54" s="407" t="s">
        <v>771</v>
      </c>
      <c r="C54" s="383">
        <v>105.042</v>
      </c>
      <c r="D54" s="383">
        <v>105.042</v>
      </c>
      <c r="E54" s="383">
        <v>105.042</v>
      </c>
      <c r="F54" s="383">
        <v>104.661</v>
      </c>
      <c r="G54" s="383">
        <v>104.661</v>
      </c>
      <c r="H54" s="383">
        <v>104.661</v>
      </c>
      <c r="I54" s="383">
        <v>105.593</v>
      </c>
      <c r="J54" s="383">
        <v>105.593</v>
      </c>
      <c r="K54" s="383">
        <v>105.593</v>
      </c>
      <c r="L54" s="383">
        <v>106.33</v>
      </c>
      <c r="M54" s="383">
        <v>106.33</v>
      </c>
      <c r="N54" s="383">
        <v>106.33</v>
      </c>
      <c r="O54" s="383">
        <v>107.73099999999999</v>
      </c>
      <c r="P54" s="383">
        <v>107.73099999999999</v>
      </c>
      <c r="Q54" s="383">
        <v>107.73099999999999</v>
      </c>
      <c r="R54" s="383">
        <v>109.33199999999999</v>
      </c>
      <c r="S54" s="383">
        <v>109.33199999999999</v>
      </c>
      <c r="T54" s="383">
        <v>109.33199999999999</v>
      </c>
      <c r="U54" s="383">
        <v>110.95699999999999</v>
      </c>
      <c r="V54" s="383">
        <v>110.95699999999999</v>
      </c>
      <c r="W54" s="383">
        <v>110.95699999999999</v>
      </c>
      <c r="X54" s="383">
        <v>112.858</v>
      </c>
      <c r="Y54" s="383">
        <v>112.858</v>
      </c>
      <c r="Z54" s="383">
        <v>112.858</v>
      </c>
      <c r="AA54" s="383">
        <v>115.182</v>
      </c>
      <c r="AB54" s="383">
        <v>115.182</v>
      </c>
      <c r="AC54" s="383">
        <v>115.182</v>
      </c>
      <c r="AD54" s="383">
        <v>117.70399999999999</v>
      </c>
      <c r="AE54" s="383">
        <v>117.70399999999999</v>
      </c>
      <c r="AF54" s="383">
        <v>117.70399999999999</v>
      </c>
      <c r="AG54" s="383">
        <v>118.98</v>
      </c>
      <c r="AH54" s="383">
        <v>118.98</v>
      </c>
      <c r="AI54" s="383">
        <v>118.98</v>
      </c>
      <c r="AJ54" s="383">
        <v>120.11499999999999</v>
      </c>
      <c r="AK54" s="383">
        <v>120.11499999999999</v>
      </c>
      <c r="AL54" s="383">
        <v>120.11499999999999</v>
      </c>
      <c r="AM54" s="383">
        <v>121.264</v>
      </c>
      <c r="AN54" s="383">
        <v>121.264</v>
      </c>
      <c r="AO54" s="383">
        <v>121.264</v>
      </c>
      <c r="AP54" s="383">
        <v>121.789</v>
      </c>
      <c r="AQ54" s="383">
        <v>121.789</v>
      </c>
      <c r="AR54" s="383">
        <v>121.789</v>
      </c>
      <c r="AS54" s="383">
        <v>122.792</v>
      </c>
      <c r="AT54" s="383">
        <v>122.792</v>
      </c>
      <c r="AU54" s="383">
        <v>122.792</v>
      </c>
      <c r="AV54" s="383">
        <v>123.289</v>
      </c>
      <c r="AW54" s="383">
        <v>123.289</v>
      </c>
      <c r="AX54" s="383">
        <v>123.289</v>
      </c>
      <c r="AY54" s="383">
        <v>124.227</v>
      </c>
      <c r="AZ54" s="383">
        <v>124.227</v>
      </c>
      <c r="BA54" s="383">
        <v>124.227</v>
      </c>
      <c r="BB54" s="383">
        <v>124.99299999999999</v>
      </c>
      <c r="BC54" s="383">
        <v>124.99299999999999</v>
      </c>
      <c r="BD54" s="691">
        <v>124.99299999999999</v>
      </c>
      <c r="BE54" s="691">
        <v>125.31029199</v>
      </c>
      <c r="BF54" s="691">
        <v>125.47573525999999</v>
      </c>
      <c r="BG54" s="691">
        <v>125.64525689</v>
      </c>
      <c r="BH54" s="394">
        <v>125.78749999999999</v>
      </c>
      <c r="BI54" s="394">
        <v>125.98869999999999</v>
      </c>
      <c r="BJ54" s="394">
        <v>126.2176</v>
      </c>
      <c r="BK54" s="394">
        <v>126.5167</v>
      </c>
      <c r="BL54" s="394">
        <v>126.7688</v>
      </c>
      <c r="BM54" s="394">
        <v>127.0167</v>
      </c>
      <c r="BN54" s="394">
        <v>127.24460000000001</v>
      </c>
      <c r="BO54" s="394">
        <v>127.49550000000001</v>
      </c>
      <c r="BP54" s="394">
        <v>127.7538</v>
      </c>
      <c r="BQ54" s="394">
        <v>128.0359</v>
      </c>
      <c r="BR54" s="394">
        <v>128.29660000000001</v>
      </c>
      <c r="BS54" s="394">
        <v>128.5522</v>
      </c>
      <c r="BT54" s="394">
        <v>128.81389999999999</v>
      </c>
      <c r="BU54" s="394">
        <v>129.0513</v>
      </c>
      <c r="BV54" s="394">
        <v>129.27539999999999</v>
      </c>
    </row>
    <row r="55" spans="1:74" ht="11.1" customHeight="1" x14ac:dyDescent="0.2">
      <c r="A55" s="17" t="s">
        <v>17</v>
      </c>
      <c r="B55" s="408" t="s">
        <v>5</v>
      </c>
      <c r="C55" s="383">
        <v>1.6125755744000001</v>
      </c>
      <c r="D55" s="383">
        <v>1.6125755744000001</v>
      </c>
      <c r="E55" s="383">
        <v>1.6125755744000001</v>
      </c>
      <c r="F55" s="383">
        <v>0.75376884422000001</v>
      </c>
      <c r="G55" s="383">
        <v>0.75376884422000001</v>
      </c>
      <c r="H55" s="383">
        <v>0.75376884422000001</v>
      </c>
      <c r="I55" s="383">
        <v>1.3242109909999999</v>
      </c>
      <c r="J55" s="383">
        <v>1.3242109909999999</v>
      </c>
      <c r="K55" s="383">
        <v>1.3242109909999999</v>
      </c>
      <c r="L55" s="383">
        <v>1.6869728209999999</v>
      </c>
      <c r="M55" s="383">
        <v>1.6869728209999999</v>
      </c>
      <c r="N55" s="383">
        <v>1.6869728209999999</v>
      </c>
      <c r="O55" s="383">
        <v>2.5599284095999999</v>
      </c>
      <c r="P55" s="383">
        <v>2.5599284095999999</v>
      </c>
      <c r="Q55" s="383">
        <v>2.5599284095999999</v>
      </c>
      <c r="R55" s="383">
        <v>4.4629804797999997</v>
      </c>
      <c r="S55" s="383">
        <v>4.4629804797999997</v>
      </c>
      <c r="T55" s="383">
        <v>4.4629804797999997</v>
      </c>
      <c r="U55" s="383">
        <v>5.0798821892000001</v>
      </c>
      <c r="V55" s="383">
        <v>5.0798821892000001</v>
      </c>
      <c r="W55" s="383">
        <v>5.0798821892000001</v>
      </c>
      <c r="X55" s="383">
        <v>6.1393774099999998</v>
      </c>
      <c r="Y55" s="383">
        <v>6.1393774099999998</v>
      </c>
      <c r="Z55" s="383">
        <v>6.1393774099999998</v>
      </c>
      <c r="AA55" s="383">
        <v>6.9163007861999999</v>
      </c>
      <c r="AB55" s="383">
        <v>6.9163007861999999</v>
      </c>
      <c r="AC55" s="383">
        <v>6.9163007861999999</v>
      </c>
      <c r="AD55" s="383">
        <v>7.6574104562</v>
      </c>
      <c r="AE55" s="383">
        <v>7.6574104562</v>
      </c>
      <c r="AF55" s="383">
        <v>7.6574104562</v>
      </c>
      <c r="AG55" s="383">
        <v>7.2307290212000002</v>
      </c>
      <c r="AH55" s="383">
        <v>7.2307290212000002</v>
      </c>
      <c r="AI55" s="383">
        <v>7.2307290212000002</v>
      </c>
      <c r="AJ55" s="383">
        <v>6.4302043276000003</v>
      </c>
      <c r="AK55" s="383">
        <v>6.4302043276000003</v>
      </c>
      <c r="AL55" s="383">
        <v>6.4302043276000003</v>
      </c>
      <c r="AM55" s="383">
        <v>5.2803389418000002</v>
      </c>
      <c r="AN55" s="383">
        <v>5.2803389418000002</v>
      </c>
      <c r="AO55" s="383">
        <v>5.2803389418000002</v>
      </c>
      <c r="AP55" s="383">
        <v>3.4705702440000001</v>
      </c>
      <c r="AQ55" s="383">
        <v>3.4705702440000001</v>
      </c>
      <c r="AR55" s="383">
        <v>3.4705702440000001</v>
      </c>
      <c r="AS55" s="383">
        <v>3.2038998151000002</v>
      </c>
      <c r="AT55" s="383">
        <v>3.2038998151000002</v>
      </c>
      <c r="AU55" s="383">
        <v>3.2038998151000002</v>
      </c>
      <c r="AV55" s="383">
        <v>2.6424676352000001</v>
      </c>
      <c r="AW55" s="383">
        <v>2.6424676352000001</v>
      </c>
      <c r="AX55" s="383">
        <v>2.6424676352000001</v>
      </c>
      <c r="AY55" s="383">
        <v>2.4434292122999999</v>
      </c>
      <c r="AZ55" s="383">
        <v>2.4434292122999999</v>
      </c>
      <c r="BA55" s="383">
        <v>2.4434292122999999</v>
      </c>
      <c r="BB55" s="383">
        <v>2.6307794628000001</v>
      </c>
      <c r="BC55" s="383">
        <v>2.6307794628000001</v>
      </c>
      <c r="BD55" s="691">
        <v>2.6307794628000001</v>
      </c>
      <c r="BE55" s="691">
        <v>2.0508599800999998</v>
      </c>
      <c r="BF55" s="691">
        <v>2.1855945468</v>
      </c>
      <c r="BG55" s="691">
        <v>2.3236504743999999</v>
      </c>
      <c r="BH55" s="394">
        <v>2.0264989999999998</v>
      </c>
      <c r="BI55" s="394">
        <v>2.1897199999999999</v>
      </c>
      <c r="BJ55" s="394">
        <v>2.3753540000000002</v>
      </c>
      <c r="BK55" s="394">
        <v>1.843124</v>
      </c>
      <c r="BL55" s="394">
        <v>2.046122</v>
      </c>
      <c r="BM55" s="394">
        <v>2.2456399999999999</v>
      </c>
      <c r="BN55" s="394">
        <v>1.801412</v>
      </c>
      <c r="BO55" s="394">
        <v>2.0021429999999998</v>
      </c>
      <c r="BP55" s="394">
        <v>2.2087680000000001</v>
      </c>
      <c r="BQ55" s="394">
        <v>2.1750980000000002</v>
      </c>
      <c r="BR55" s="394">
        <v>2.2481019999999998</v>
      </c>
      <c r="BS55" s="394">
        <v>2.3136220000000001</v>
      </c>
      <c r="BT55" s="394">
        <v>2.40604</v>
      </c>
      <c r="BU55" s="394">
        <v>2.4308860000000001</v>
      </c>
      <c r="BV55" s="394">
        <v>2.4226920000000001</v>
      </c>
    </row>
    <row r="56" spans="1:74" ht="11.1" customHeight="1" x14ac:dyDescent="0.2">
      <c r="A56" s="10"/>
      <c r="B56" s="401"/>
      <c r="C56" s="388"/>
      <c r="D56" s="388"/>
      <c r="E56" s="388"/>
      <c r="F56" s="388"/>
      <c r="G56" s="388"/>
      <c r="H56" s="388"/>
      <c r="I56" s="388"/>
      <c r="J56" s="388"/>
      <c r="K56" s="388"/>
      <c r="L56" s="388"/>
      <c r="M56" s="388"/>
      <c r="N56" s="388"/>
      <c r="O56" s="388"/>
      <c r="P56" s="388"/>
      <c r="Q56" s="388"/>
      <c r="R56" s="388"/>
      <c r="S56" s="388"/>
      <c r="T56" s="388"/>
      <c r="U56" s="388"/>
      <c r="V56" s="388"/>
      <c r="W56" s="388"/>
      <c r="X56" s="388"/>
      <c r="Y56" s="388"/>
      <c r="Z56" s="388"/>
      <c r="AA56" s="388"/>
      <c r="AB56" s="388"/>
      <c r="AC56" s="388"/>
      <c r="AD56" s="388"/>
      <c r="AE56" s="388"/>
      <c r="AF56" s="388"/>
      <c r="AG56" s="388"/>
      <c r="AH56" s="388"/>
      <c r="AI56" s="388"/>
      <c r="AJ56" s="388"/>
      <c r="AK56" s="388"/>
      <c r="AL56" s="388"/>
      <c r="AM56" s="388"/>
      <c r="AN56" s="388"/>
      <c r="AO56" s="388"/>
      <c r="AP56" s="388"/>
      <c r="AQ56" s="388"/>
      <c r="AR56" s="388"/>
      <c r="AS56" s="388"/>
      <c r="AT56" s="388"/>
      <c r="AU56" s="388"/>
      <c r="AV56" s="388"/>
      <c r="AW56" s="388"/>
      <c r="AX56" s="388"/>
      <c r="AY56" s="388"/>
      <c r="AZ56" s="388"/>
      <c r="BA56" s="388"/>
      <c r="BB56" s="388"/>
      <c r="BC56" s="388"/>
      <c r="BD56" s="696"/>
      <c r="BE56" s="696"/>
      <c r="BF56" s="696"/>
      <c r="BG56" s="696"/>
      <c r="BH56" s="399"/>
      <c r="BI56" s="399"/>
      <c r="BJ56" s="399"/>
      <c r="BK56" s="399"/>
      <c r="BL56" s="399"/>
      <c r="BM56" s="399"/>
      <c r="BN56" s="399"/>
      <c r="BO56" s="399"/>
      <c r="BP56" s="399"/>
      <c r="BQ56" s="399"/>
      <c r="BR56" s="399"/>
      <c r="BS56" s="399"/>
      <c r="BT56" s="399"/>
      <c r="BU56" s="399"/>
      <c r="BV56" s="399"/>
    </row>
    <row r="57" spans="1:74" ht="11.1" customHeight="1" x14ac:dyDescent="0.2">
      <c r="A57" s="17"/>
      <c r="B57" s="406" t="s">
        <v>281</v>
      </c>
      <c r="C57" s="386"/>
      <c r="D57" s="386"/>
      <c r="E57" s="386"/>
      <c r="F57" s="386"/>
      <c r="G57" s="386"/>
      <c r="H57" s="386"/>
      <c r="I57" s="386"/>
      <c r="J57" s="386"/>
      <c r="K57" s="386"/>
      <c r="L57" s="386"/>
      <c r="M57" s="386"/>
      <c r="N57" s="386"/>
      <c r="O57" s="386"/>
      <c r="P57" s="386"/>
      <c r="Q57" s="386"/>
      <c r="R57" s="386"/>
      <c r="S57" s="386"/>
      <c r="T57" s="386"/>
      <c r="U57" s="386"/>
      <c r="V57" s="386"/>
      <c r="W57" s="386"/>
      <c r="X57" s="386"/>
      <c r="Y57" s="386"/>
      <c r="Z57" s="386"/>
      <c r="AA57" s="386"/>
      <c r="AB57" s="386"/>
      <c r="AC57" s="386"/>
      <c r="AD57" s="386"/>
      <c r="AE57" s="386"/>
      <c r="AF57" s="386"/>
      <c r="AG57" s="386"/>
      <c r="AH57" s="386"/>
      <c r="AI57" s="386"/>
      <c r="AJ57" s="386"/>
      <c r="AK57" s="386"/>
      <c r="AL57" s="386"/>
      <c r="AM57" s="386"/>
      <c r="AN57" s="386"/>
      <c r="AO57" s="386"/>
      <c r="AP57" s="386"/>
      <c r="AQ57" s="386"/>
      <c r="AR57" s="386"/>
      <c r="AS57" s="386"/>
      <c r="AT57" s="386"/>
      <c r="AU57" s="386"/>
      <c r="AV57" s="386"/>
      <c r="AW57" s="386"/>
      <c r="AX57" s="386"/>
      <c r="AY57" s="386"/>
      <c r="AZ57" s="386"/>
      <c r="BA57" s="386"/>
      <c r="BB57" s="386"/>
      <c r="BC57" s="386"/>
      <c r="BD57" s="694"/>
      <c r="BE57" s="694"/>
      <c r="BF57" s="694"/>
      <c r="BG57" s="694"/>
      <c r="BH57" s="397"/>
      <c r="BI57" s="397"/>
      <c r="BJ57" s="397"/>
      <c r="BK57" s="397"/>
      <c r="BL57" s="397"/>
      <c r="BM57" s="397"/>
      <c r="BN57" s="397"/>
      <c r="BO57" s="397"/>
      <c r="BP57" s="397"/>
      <c r="BQ57" s="397"/>
      <c r="BR57" s="397"/>
      <c r="BS57" s="397"/>
      <c r="BT57" s="397"/>
      <c r="BU57" s="397"/>
      <c r="BV57" s="397"/>
    </row>
    <row r="58" spans="1:74" ht="11.1" customHeight="1" x14ac:dyDescent="0.2">
      <c r="A58" s="17" t="s">
        <v>282</v>
      </c>
      <c r="B58" s="407" t="s">
        <v>827</v>
      </c>
      <c r="C58" s="387">
        <v>15852.5</v>
      </c>
      <c r="D58" s="387">
        <v>15918</v>
      </c>
      <c r="E58" s="387">
        <v>15696.3</v>
      </c>
      <c r="F58" s="387">
        <v>18020.2</v>
      </c>
      <c r="G58" s="387">
        <v>17104.599999999999</v>
      </c>
      <c r="H58" s="387">
        <v>17035</v>
      </c>
      <c r="I58" s="387">
        <v>17193.2</v>
      </c>
      <c r="J58" s="387">
        <v>16525.8</v>
      </c>
      <c r="K58" s="387">
        <v>16607.900000000001</v>
      </c>
      <c r="L58" s="387">
        <v>16561.900000000001</v>
      </c>
      <c r="M58" s="387">
        <v>16368.1</v>
      </c>
      <c r="N58" s="387">
        <v>16406.099999999999</v>
      </c>
      <c r="O58" s="387">
        <v>18107.3</v>
      </c>
      <c r="P58" s="387">
        <v>16604.900000000001</v>
      </c>
      <c r="Q58" s="387">
        <v>20422.599999999999</v>
      </c>
      <c r="R58" s="387">
        <v>17316.599999999999</v>
      </c>
      <c r="S58" s="387">
        <v>16819.099999999999</v>
      </c>
      <c r="T58" s="387">
        <v>16736.3</v>
      </c>
      <c r="U58" s="387">
        <v>16836.099999999999</v>
      </c>
      <c r="V58" s="387">
        <v>16791.7</v>
      </c>
      <c r="W58" s="387">
        <v>16564.3</v>
      </c>
      <c r="X58" s="387">
        <v>16547.400000000001</v>
      </c>
      <c r="Y58" s="387">
        <v>16499.8</v>
      </c>
      <c r="Z58" s="387">
        <v>16418.5</v>
      </c>
      <c r="AA58" s="387">
        <v>16080.8</v>
      </c>
      <c r="AB58" s="387">
        <v>16092.7</v>
      </c>
      <c r="AC58" s="387">
        <v>16028.1</v>
      </c>
      <c r="AD58" s="387">
        <v>16042.6</v>
      </c>
      <c r="AE58" s="387">
        <v>16023.2</v>
      </c>
      <c r="AF58" s="387">
        <v>15963.4</v>
      </c>
      <c r="AG58" s="387">
        <v>16109.3</v>
      </c>
      <c r="AH58" s="387">
        <v>16161.4</v>
      </c>
      <c r="AI58" s="387">
        <v>16184.9</v>
      </c>
      <c r="AJ58" s="387">
        <v>16223.5</v>
      </c>
      <c r="AK58" s="387">
        <v>16229.6</v>
      </c>
      <c r="AL58" s="387">
        <v>16265.1</v>
      </c>
      <c r="AM58" s="387">
        <v>16601.900000000001</v>
      </c>
      <c r="AN58" s="387">
        <v>16656.099999999999</v>
      </c>
      <c r="AO58" s="387">
        <v>16730.2</v>
      </c>
      <c r="AP58" s="387">
        <v>16763.900000000001</v>
      </c>
      <c r="AQ58" s="387">
        <v>16818.5</v>
      </c>
      <c r="AR58" s="387">
        <v>16809.5</v>
      </c>
      <c r="AS58" s="387">
        <v>16816.400000000001</v>
      </c>
      <c r="AT58" s="387">
        <v>16826.2</v>
      </c>
      <c r="AU58" s="387">
        <v>16816.3</v>
      </c>
      <c r="AV58" s="387">
        <v>16819.900000000001</v>
      </c>
      <c r="AW58" s="387">
        <v>16859.599999999999</v>
      </c>
      <c r="AX58" s="387">
        <v>16889.2</v>
      </c>
      <c r="AY58" s="387">
        <v>16914.2</v>
      </c>
      <c r="AZ58" s="387">
        <v>16897.400000000001</v>
      </c>
      <c r="BA58" s="387">
        <v>16924.3</v>
      </c>
      <c r="BB58" s="387">
        <v>16914.2</v>
      </c>
      <c r="BC58" s="387">
        <v>16969.3</v>
      </c>
      <c r="BD58" s="695">
        <v>16983.900000000001</v>
      </c>
      <c r="BE58" s="695">
        <v>17002</v>
      </c>
      <c r="BF58" s="695">
        <v>17060.560481</v>
      </c>
      <c r="BG58" s="695">
        <v>17095.057556</v>
      </c>
      <c r="BH58" s="398">
        <v>17122.009999999998</v>
      </c>
      <c r="BI58" s="398">
        <v>17161.61</v>
      </c>
      <c r="BJ58" s="398">
        <v>17206.53</v>
      </c>
      <c r="BK58" s="398">
        <v>17266.5</v>
      </c>
      <c r="BL58" s="398">
        <v>17314.71</v>
      </c>
      <c r="BM58" s="398">
        <v>17360.919999999998</v>
      </c>
      <c r="BN58" s="398">
        <v>17400.84</v>
      </c>
      <c r="BO58" s="398">
        <v>17446.240000000002</v>
      </c>
      <c r="BP58" s="398">
        <v>17492.82</v>
      </c>
      <c r="BQ58" s="398">
        <v>17540.349999999999</v>
      </c>
      <c r="BR58" s="398">
        <v>17589.509999999998</v>
      </c>
      <c r="BS58" s="398">
        <v>17640.060000000001</v>
      </c>
      <c r="BT58" s="398">
        <v>17686.849999999999</v>
      </c>
      <c r="BU58" s="398">
        <v>17744.009999999998</v>
      </c>
      <c r="BV58" s="398">
        <v>17806.41</v>
      </c>
    </row>
    <row r="59" spans="1:74" ht="11.1" customHeight="1" x14ac:dyDescent="0.2">
      <c r="A59" s="17" t="s">
        <v>18</v>
      </c>
      <c r="B59" s="408" t="s">
        <v>5</v>
      </c>
      <c r="C59" s="383">
        <v>2.2629776089</v>
      </c>
      <c r="D59" s="383">
        <v>2.3422079633999999</v>
      </c>
      <c r="E59" s="383">
        <v>0.81829801719999995</v>
      </c>
      <c r="F59" s="383">
        <v>16.076627760000001</v>
      </c>
      <c r="G59" s="383">
        <v>10.212892085</v>
      </c>
      <c r="H59" s="383">
        <v>9.5752071219000001</v>
      </c>
      <c r="I59" s="383">
        <v>10.455681402</v>
      </c>
      <c r="J59" s="383">
        <v>5.5685092085000001</v>
      </c>
      <c r="K59" s="383">
        <v>5.8414535443000002</v>
      </c>
      <c r="L59" s="383">
        <v>5.3683333226999999</v>
      </c>
      <c r="M59" s="383">
        <v>3.7387027670999999</v>
      </c>
      <c r="N59" s="383">
        <v>4.5987197796999997</v>
      </c>
      <c r="O59" s="383">
        <v>14.223624034</v>
      </c>
      <c r="P59" s="383">
        <v>4.3152406080999999</v>
      </c>
      <c r="Q59" s="383">
        <v>30.110917860000001</v>
      </c>
      <c r="R59" s="383">
        <v>-3.9045071642</v>
      </c>
      <c r="S59" s="383">
        <v>-1.6691416344000001</v>
      </c>
      <c r="T59" s="383">
        <v>-1.7534487819</v>
      </c>
      <c r="U59" s="383">
        <v>-2.0769839238999999</v>
      </c>
      <c r="V59" s="383">
        <v>1.6089992618</v>
      </c>
      <c r="W59" s="383">
        <v>-0.26252566550000001</v>
      </c>
      <c r="X59" s="383">
        <v>-8.7550341446000005E-2</v>
      </c>
      <c r="Y59" s="383">
        <v>0.80461385254999995</v>
      </c>
      <c r="Z59" s="383">
        <v>7.5581643412999999E-2</v>
      </c>
      <c r="AA59" s="383">
        <v>-11.191618849999999</v>
      </c>
      <c r="AB59" s="383">
        <v>-3.0846316449</v>
      </c>
      <c r="AC59" s="383">
        <v>-21.517828288</v>
      </c>
      <c r="AD59" s="383">
        <v>-7.3571024334999997</v>
      </c>
      <c r="AE59" s="383">
        <v>-4.7321200301999999</v>
      </c>
      <c r="AF59" s="383">
        <v>-4.6181055549999996</v>
      </c>
      <c r="AG59" s="383">
        <v>-4.3169142496999999</v>
      </c>
      <c r="AH59" s="383">
        <v>-3.7536401913000002</v>
      </c>
      <c r="AI59" s="383">
        <v>-2.2904680547999998</v>
      </c>
      <c r="AJ59" s="383">
        <v>-1.9574072060000001</v>
      </c>
      <c r="AK59" s="383">
        <v>-1.6375956072</v>
      </c>
      <c r="AL59" s="383">
        <v>-0.93431190424999999</v>
      </c>
      <c r="AM59" s="383">
        <v>3.2405104223999999</v>
      </c>
      <c r="AN59" s="383">
        <v>3.5009662765999998</v>
      </c>
      <c r="AO59" s="383">
        <v>4.3804318665000004</v>
      </c>
      <c r="AP59" s="383">
        <v>4.4961539899999998</v>
      </c>
      <c r="AQ59" s="383">
        <v>4.9634280294000002</v>
      </c>
      <c r="AR59" s="383">
        <v>5.3002493202999998</v>
      </c>
      <c r="AS59" s="383">
        <v>4.3893899796999998</v>
      </c>
      <c r="AT59" s="383">
        <v>4.1135050180999997</v>
      </c>
      <c r="AU59" s="383">
        <v>3.9011671372999999</v>
      </c>
      <c r="AV59" s="383">
        <v>3.6761487965000001</v>
      </c>
      <c r="AW59" s="383">
        <v>3.8817962241999999</v>
      </c>
      <c r="AX59" s="383">
        <v>3.8370498797999999</v>
      </c>
      <c r="AY59" s="383">
        <v>1.8811099934</v>
      </c>
      <c r="AZ59" s="383">
        <v>1.4487184875000001</v>
      </c>
      <c r="BA59" s="383">
        <v>1.1601774037000001</v>
      </c>
      <c r="BB59" s="383">
        <v>0.89656941404000001</v>
      </c>
      <c r="BC59" s="383">
        <v>0.89663168535000004</v>
      </c>
      <c r="BD59" s="691">
        <v>1.0375085517</v>
      </c>
      <c r="BE59" s="691">
        <v>1.1036844985000001</v>
      </c>
      <c r="BF59" s="691">
        <v>1.3928307078</v>
      </c>
      <c r="BG59" s="691">
        <v>1.6576628382</v>
      </c>
      <c r="BH59" s="394">
        <v>1.796146</v>
      </c>
      <c r="BI59" s="394">
        <v>1.79135</v>
      </c>
      <c r="BJ59" s="394">
        <v>1.878873</v>
      </c>
      <c r="BK59" s="394">
        <v>2.0828700000000002</v>
      </c>
      <c r="BL59" s="394">
        <v>2.469687</v>
      </c>
      <c r="BM59" s="394">
        <v>2.579825</v>
      </c>
      <c r="BN59" s="394">
        <v>2.877135</v>
      </c>
      <c r="BO59" s="394">
        <v>2.8105790000000002</v>
      </c>
      <c r="BP59" s="394">
        <v>2.9964909999999998</v>
      </c>
      <c r="BQ59" s="394">
        <v>3.1663960000000002</v>
      </c>
      <c r="BR59" s="394">
        <v>3.1004399999999999</v>
      </c>
      <c r="BS59" s="394">
        <v>3.1880549999999999</v>
      </c>
      <c r="BT59" s="394">
        <v>3.2988900000000001</v>
      </c>
      <c r="BU59" s="394">
        <v>3.393586</v>
      </c>
      <c r="BV59" s="394">
        <v>3.4863490000000001</v>
      </c>
    </row>
    <row r="60" spans="1:74" ht="11.1" customHeight="1" x14ac:dyDescent="0.2">
      <c r="A60" s="13"/>
      <c r="B60" s="409"/>
      <c r="C60" s="382"/>
      <c r="D60" s="382"/>
      <c r="E60" s="382"/>
      <c r="F60" s="382"/>
      <c r="G60" s="382"/>
      <c r="H60" s="382"/>
      <c r="I60" s="382"/>
      <c r="J60" s="382"/>
      <c r="K60" s="382"/>
      <c r="L60" s="382"/>
      <c r="M60" s="382"/>
      <c r="N60" s="382"/>
      <c r="O60" s="382"/>
      <c r="P60" s="382"/>
      <c r="Q60" s="382"/>
      <c r="R60" s="382"/>
      <c r="S60" s="382"/>
      <c r="T60" s="382"/>
      <c r="U60" s="382"/>
      <c r="V60" s="382"/>
      <c r="W60" s="382"/>
      <c r="X60" s="382"/>
      <c r="Y60" s="382"/>
      <c r="Z60" s="382"/>
      <c r="AA60" s="382"/>
      <c r="AB60" s="382"/>
      <c r="AC60" s="382"/>
      <c r="AD60" s="382"/>
      <c r="AE60" s="382"/>
      <c r="AF60" s="382"/>
      <c r="AG60" s="382"/>
      <c r="AH60" s="382"/>
      <c r="AI60" s="382"/>
      <c r="AJ60" s="382"/>
      <c r="AK60" s="382"/>
      <c r="AL60" s="382"/>
      <c r="AM60" s="382"/>
      <c r="AN60" s="382"/>
      <c r="AO60" s="382"/>
      <c r="AP60" s="382"/>
      <c r="AQ60" s="382"/>
      <c r="AR60" s="382"/>
      <c r="AS60" s="382"/>
      <c r="AT60" s="382"/>
      <c r="AU60" s="382"/>
      <c r="AV60" s="382"/>
      <c r="AW60" s="382"/>
      <c r="AX60" s="382"/>
      <c r="AY60" s="382"/>
      <c r="AZ60" s="382"/>
      <c r="BA60" s="382"/>
      <c r="BB60" s="382"/>
      <c r="BC60" s="382"/>
      <c r="BD60" s="690"/>
      <c r="BE60" s="690"/>
      <c r="BF60" s="690"/>
      <c r="BG60" s="690"/>
      <c r="BH60" s="393"/>
      <c r="BI60" s="393"/>
      <c r="BJ60" s="393"/>
      <c r="BK60" s="393"/>
      <c r="BL60" s="393"/>
      <c r="BM60" s="393"/>
      <c r="BN60" s="393"/>
      <c r="BO60" s="393"/>
      <c r="BP60" s="393"/>
      <c r="BQ60" s="393"/>
      <c r="BR60" s="393"/>
      <c r="BS60" s="393"/>
      <c r="BT60" s="393"/>
      <c r="BU60" s="393"/>
      <c r="BV60" s="393"/>
    </row>
    <row r="61" spans="1:74" ht="11.1" customHeight="1" x14ac:dyDescent="0.2">
      <c r="A61" s="17"/>
      <c r="B61" s="406" t="s">
        <v>476</v>
      </c>
      <c r="C61" s="382"/>
      <c r="D61" s="382"/>
      <c r="E61" s="382"/>
      <c r="F61" s="382"/>
      <c r="G61" s="382"/>
      <c r="H61" s="382"/>
      <c r="I61" s="382"/>
      <c r="J61" s="382"/>
      <c r="K61" s="382"/>
      <c r="L61" s="382"/>
      <c r="M61" s="382"/>
      <c r="N61" s="382"/>
      <c r="O61" s="382"/>
      <c r="P61" s="382"/>
      <c r="Q61" s="382"/>
      <c r="R61" s="382"/>
      <c r="S61" s="382"/>
      <c r="T61" s="382"/>
      <c r="U61" s="382"/>
      <c r="V61" s="382"/>
      <c r="W61" s="382"/>
      <c r="X61" s="382"/>
      <c r="Y61" s="382"/>
      <c r="Z61" s="382"/>
      <c r="AA61" s="382"/>
      <c r="AB61" s="382"/>
      <c r="AC61" s="382"/>
      <c r="AD61" s="382"/>
      <c r="AE61" s="382"/>
      <c r="AF61" s="382"/>
      <c r="AG61" s="382"/>
      <c r="AH61" s="382"/>
      <c r="AI61" s="382"/>
      <c r="AJ61" s="382"/>
      <c r="AK61" s="382"/>
      <c r="AL61" s="382"/>
      <c r="AM61" s="382"/>
      <c r="AN61" s="382"/>
      <c r="AO61" s="382"/>
      <c r="AP61" s="382"/>
      <c r="AQ61" s="382"/>
      <c r="AR61" s="382"/>
      <c r="AS61" s="382"/>
      <c r="AT61" s="382"/>
      <c r="AU61" s="382"/>
      <c r="AV61" s="382"/>
      <c r="AW61" s="382"/>
      <c r="AX61" s="382"/>
      <c r="AY61" s="382"/>
      <c r="AZ61" s="382"/>
      <c r="BA61" s="382"/>
      <c r="BB61" s="382"/>
      <c r="BC61" s="382"/>
      <c r="BD61" s="690"/>
      <c r="BE61" s="690"/>
      <c r="BF61" s="690"/>
      <c r="BG61" s="690"/>
      <c r="BH61" s="393"/>
      <c r="BI61" s="393"/>
      <c r="BJ61" s="393"/>
      <c r="BK61" s="393"/>
      <c r="BL61" s="393"/>
      <c r="BM61" s="393"/>
      <c r="BN61" s="393"/>
      <c r="BO61" s="393"/>
      <c r="BP61" s="393"/>
      <c r="BQ61" s="393"/>
      <c r="BR61" s="393"/>
      <c r="BS61" s="393"/>
      <c r="BT61" s="393"/>
      <c r="BU61" s="393"/>
      <c r="BV61" s="393"/>
    </row>
    <row r="62" spans="1:74" ht="11.1" customHeight="1" x14ac:dyDescent="0.2">
      <c r="A62" s="17" t="s">
        <v>283</v>
      </c>
      <c r="B62" s="407" t="s">
        <v>771</v>
      </c>
      <c r="C62" s="383">
        <v>98.8309</v>
      </c>
      <c r="D62" s="383">
        <v>99.060299999999998</v>
      </c>
      <c r="E62" s="383">
        <v>94.546199999999999</v>
      </c>
      <c r="F62" s="383">
        <v>79.956400000000002</v>
      </c>
      <c r="G62" s="383">
        <v>83.507199999999997</v>
      </c>
      <c r="H62" s="383">
        <v>90.079899999999995</v>
      </c>
      <c r="I62" s="383">
        <v>93.260599999999997</v>
      </c>
      <c r="J62" s="383">
        <v>94.581500000000005</v>
      </c>
      <c r="K62" s="383">
        <v>94.522800000000004</v>
      </c>
      <c r="L62" s="383">
        <v>95.3386</v>
      </c>
      <c r="M62" s="383">
        <v>95.941900000000004</v>
      </c>
      <c r="N62" s="383">
        <v>96.667400000000001</v>
      </c>
      <c r="O62" s="383">
        <v>97.611800000000002</v>
      </c>
      <c r="P62" s="383">
        <v>93.566100000000006</v>
      </c>
      <c r="Q62" s="383">
        <v>96.533900000000003</v>
      </c>
      <c r="R62" s="383">
        <v>96.602999999999994</v>
      </c>
      <c r="S62" s="383">
        <v>97.702799999999996</v>
      </c>
      <c r="T62" s="383">
        <v>97.798000000000002</v>
      </c>
      <c r="U62" s="383">
        <v>98.621499999999997</v>
      </c>
      <c r="V62" s="383">
        <v>98.265199999999993</v>
      </c>
      <c r="W62" s="383">
        <v>97.309600000000003</v>
      </c>
      <c r="X62" s="383">
        <v>98.706400000000002</v>
      </c>
      <c r="Y62" s="383">
        <v>99.630300000000005</v>
      </c>
      <c r="Z62" s="383">
        <v>99.7196</v>
      </c>
      <c r="AA62" s="383">
        <v>99.090100000000007</v>
      </c>
      <c r="AB62" s="383">
        <v>99.997399999999999</v>
      </c>
      <c r="AC62" s="383">
        <v>100.925</v>
      </c>
      <c r="AD62" s="383">
        <v>100.9186</v>
      </c>
      <c r="AE62" s="383">
        <v>100.7136</v>
      </c>
      <c r="AF62" s="383">
        <v>100.3815</v>
      </c>
      <c r="AG62" s="383">
        <v>100.5031</v>
      </c>
      <c r="AH62" s="383">
        <v>100.744</v>
      </c>
      <c r="AI62" s="383">
        <v>100.94329999999999</v>
      </c>
      <c r="AJ62" s="383">
        <v>101.0181</v>
      </c>
      <c r="AK62" s="383">
        <v>100.3051</v>
      </c>
      <c r="AL62" s="383">
        <v>98.441000000000003</v>
      </c>
      <c r="AM62" s="383">
        <v>100.2508</v>
      </c>
      <c r="AN62" s="383">
        <v>100.2323</v>
      </c>
      <c r="AO62" s="383">
        <v>99.640799999999999</v>
      </c>
      <c r="AP62" s="383">
        <v>100.3856</v>
      </c>
      <c r="AQ62" s="383">
        <v>100.28870000000001</v>
      </c>
      <c r="AR62" s="383">
        <v>99.649900000000002</v>
      </c>
      <c r="AS62" s="383">
        <v>99.936700000000002</v>
      </c>
      <c r="AT62" s="383">
        <v>99.9923</v>
      </c>
      <c r="AU62" s="383">
        <v>100.1002</v>
      </c>
      <c r="AV62" s="383">
        <v>99.316599999999994</v>
      </c>
      <c r="AW62" s="383">
        <v>99.869399999999999</v>
      </c>
      <c r="AX62" s="383">
        <v>99.825100000000006</v>
      </c>
      <c r="AY62" s="383">
        <v>98.448899999999995</v>
      </c>
      <c r="AZ62" s="383">
        <v>99.8476</v>
      </c>
      <c r="BA62" s="383">
        <v>100.0599</v>
      </c>
      <c r="BB62" s="383">
        <v>99.430400000000006</v>
      </c>
      <c r="BC62" s="383">
        <v>100.20059999999999</v>
      </c>
      <c r="BD62" s="691">
        <v>99.954599999999999</v>
      </c>
      <c r="BE62" s="691">
        <v>99.245199999999997</v>
      </c>
      <c r="BF62" s="691">
        <v>100.19029999999999</v>
      </c>
      <c r="BG62" s="691">
        <v>100.36586173000001</v>
      </c>
      <c r="BH62" s="394">
        <v>100.379</v>
      </c>
      <c r="BI62" s="394">
        <v>100.4533</v>
      </c>
      <c r="BJ62" s="394">
        <v>100.5397</v>
      </c>
      <c r="BK62" s="394">
        <v>100.60720000000001</v>
      </c>
      <c r="BL62" s="394">
        <v>100.741</v>
      </c>
      <c r="BM62" s="394">
        <v>100.91030000000001</v>
      </c>
      <c r="BN62" s="394">
        <v>101.1865</v>
      </c>
      <c r="BO62" s="394">
        <v>101.3728</v>
      </c>
      <c r="BP62" s="394">
        <v>101.5406</v>
      </c>
      <c r="BQ62" s="394">
        <v>101.6223</v>
      </c>
      <c r="BR62" s="394">
        <v>101.8043</v>
      </c>
      <c r="BS62" s="394">
        <v>102.0188</v>
      </c>
      <c r="BT62" s="394">
        <v>102.2736</v>
      </c>
      <c r="BU62" s="394">
        <v>102.5471</v>
      </c>
      <c r="BV62" s="394">
        <v>102.8471</v>
      </c>
    </row>
    <row r="63" spans="1:74" ht="11.1" customHeight="1" x14ac:dyDescent="0.2">
      <c r="A63" s="17" t="s">
        <v>19</v>
      </c>
      <c r="B63" s="408" t="s">
        <v>5</v>
      </c>
      <c r="C63" s="383">
        <v>-1.8938104224000001</v>
      </c>
      <c r="D63" s="383">
        <v>-1.1318995871999999</v>
      </c>
      <c r="E63" s="383">
        <v>-5.4423585254000004</v>
      </c>
      <c r="F63" s="383">
        <v>-19.493661199999998</v>
      </c>
      <c r="G63" s="383">
        <v>-15.978927118</v>
      </c>
      <c r="H63" s="383">
        <v>-9.7558556572999997</v>
      </c>
      <c r="I63" s="383">
        <v>-5.8870187286000002</v>
      </c>
      <c r="J63" s="383">
        <v>-5.2304772669000004</v>
      </c>
      <c r="K63" s="383">
        <v>-4.5700428271</v>
      </c>
      <c r="L63" s="383">
        <v>-2.9097956227999999</v>
      </c>
      <c r="M63" s="383">
        <v>-3.1759359525000002</v>
      </c>
      <c r="N63" s="383">
        <v>-2.5296391675000001</v>
      </c>
      <c r="O63" s="383">
        <v>-1.2335210951</v>
      </c>
      <c r="P63" s="383">
        <v>-5.5463187573999999</v>
      </c>
      <c r="Q63" s="383">
        <v>2.1023584237000001</v>
      </c>
      <c r="R63" s="383">
        <v>20.81959668</v>
      </c>
      <c r="S63" s="383">
        <v>16.999252759000001</v>
      </c>
      <c r="T63" s="383">
        <v>8.5680601332999995</v>
      </c>
      <c r="U63" s="383">
        <v>5.7483009974000003</v>
      </c>
      <c r="V63" s="383">
        <v>3.8947362856000001</v>
      </c>
      <c r="W63" s="383">
        <v>2.9482833771000001</v>
      </c>
      <c r="X63" s="383">
        <v>3.5324621926000002</v>
      </c>
      <c r="Y63" s="383">
        <v>3.8444100023000001</v>
      </c>
      <c r="Z63" s="383">
        <v>3.1574243229999999</v>
      </c>
      <c r="AA63" s="383">
        <v>1.5144685376</v>
      </c>
      <c r="AB63" s="383">
        <v>6.8735364624999997</v>
      </c>
      <c r="AC63" s="383">
        <v>4.5487647344999997</v>
      </c>
      <c r="AD63" s="383">
        <v>4.4673560861999997</v>
      </c>
      <c r="AE63" s="383">
        <v>3.0815902922</v>
      </c>
      <c r="AF63" s="383">
        <v>2.6416695637999998</v>
      </c>
      <c r="AG63" s="383">
        <v>1.9079004071000001</v>
      </c>
      <c r="AH63" s="383">
        <v>2.5225613950999999</v>
      </c>
      <c r="AI63" s="383">
        <v>3.7341639467999999</v>
      </c>
      <c r="AJ63" s="383">
        <v>2.3419960610000001</v>
      </c>
      <c r="AK63" s="383">
        <v>0.67730399285999998</v>
      </c>
      <c r="AL63" s="383">
        <v>-1.2821952755999999</v>
      </c>
      <c r="AM63" s="383">
        <v>1.1713581881999999</v>
      </c>
      <c r="AN63" s="383">
        <v>0.23490610755999999</v>
      </c>
      <c r="AO63" s="383">
        <v>-1.2724300223</v>
      </c>
      <c r="AP63" s="383">
        <v>-0.52814842853999999</v>
      </c>
      <c r="AQ63" s="383">
        <v>-0.42188939726000002</v>
      </c>
      <c r="AR63" s="383">
        <v>-0.72881955340000004</v>
      </c>
      <c r="AS63" s="383">
        <v>-0.56356470595999997</v>
      </c>
      <c r="AT63" s="383">
        <v>-0.74614865400999997</v>
      </c>
      <c r="AU63" s="383">
        <v>-0.83522135693999999</v>
      </c>
      <c r="AV63" s="383">
        <v>-1.6843516162000001</v>
      </c>
      <c r="AW63" s="383">
        <v>-0.43437472271999999</v>
      </c>
      <c r="AX63" s="383">
        <v>1.4060198495</v>
      </c>
      <c r="AY63" s="383">
        <v>-1.7973921405</v>
      </c>
      <c r="AZ63" s="383">
        <v>-0.38380841306000002</v>
      </c>
      <c r="BA63" s="383">
        <v>0.42061083412</v>
      </c>
      <c r="BB63" s="383">
        <v>-0.95153089686000003</v>
      </c>
      <c r="BC63" s="383">
        <v>-8.7846387479000004E-2</v>
      </c>
      <c r="BD63" s="691">
        <v>0.30577050252999999</v>
      </c>
      <c r="BE63" s="691">
        <v>-0.69193799675000001</v>
      </c>
      <c r="BF63" s="691">
        <v>0.19801524716999999</v>
      </c>
      <c r="BG63" s="691">
        <v>0.2653958018</v>
      </c>
      <c r="BH63" s="394">
        <v>1.0697099999999999</v>
      </c>
      <c r="BI63" s="394">
        <v>0.58466359999999995</v>
      </c>
      <c r="BJ63" s="394">
        <v>0.71585200000000004</v>
      </c>
      <c r="BK63" s="394">
        <v>2.1922820000000001</v>
      </c>
      <c r="BL63" s="394">
        <v>0.8948081</v>
      </c>
      <c r="BM63" s="394">
        <v>0.84986870000000003</v>
      </c>
      <c r="BN63" s="394">
        <v>1.7661819999999999</v>
      </c>
      <c r="BO63" s="394">
        <v>1.1698090000000001</v>
      </c>
      <c r="BP63" s="394">
        <v>1.586743</v>
      </c>
      <c r="BQ63" s="394">
        <v>2.3952089999999999</v>
      </c>
      <c r="BR63" s="394">
        <v>1.6109420000000001</v>
      </c>
      <c r="BS63" s="394">
        <v>1.646876</v>
      </c>
      <c r="BT63" s="394">
        <v>1.887454</v>
      </c>
      <c r="BU63" s="394">
        <v>2.0843370000000001</v>
      </c>
      <c r="BV63" s="394">
        <v>2.2950210000000002</v>
      </c>
    </row>
    <row r="64" spans="1:74" ht="11.1" customHeight="1" x14ac:dyDescent="0.2">
      <c r="A64" s="13"/>
      <c r="B64" s="15"/>
      <c r="C64" s="382"/>
      <c r="D64" s="382"/>
      <c r="E64" s="382"/>
      <c r="F64" s="382"/>
      <c r="G64" s="382"/>
      <c r="H64" s="382"/>
      <c r="I64" s="382"/>
      <c r="J64" s="382"/>
      <c r="K64" s="382"/>
      <c r="L64" s="382"/>
      <c r="M64" s="382"/>
      <c r="N64" s="382"/>
      <c r="O64" s="382"/>
      <c r="P64" s="382"/>
      <c r="Q64" s="382"/>
      <c r="R64" s="382"/>
      <c r="S64" s="382"/>
      <c r="T64" s="382"/>
      <c r="U64" s="382"/>
      <c r="V64" s="382"/>
      <c r="W64" s="382"/>
      <c r="X64" s="382"/>
      <c r="Y64" s="382"/>
      <c r="Z64" s="382"/>
      <c r="AA64" s="382"/>
      <c r="AB64" s="382"/>
      <c r="AC64" s="382"/>
      <c r="AD64" s="382"/>
      <c r="AE64" s="382"/>
      <c r="AF64" s="382"/>
      <c r="AG64" s="382"/>
      <c r="AH64" s="382"/>
      <c r="AI64" s="382"/>
      <c r="AJ64" s="382"/>
      <c r="AK64" s="382"/>
      <c r="AL64" s="382"/>
      <c r="AM64" s="382"/>
      <c r="AN64" s="382"/>
      <c r="AO64" s="382"/>
      <c r="AP64" s="382"/>
      <c r="AQ64" s="382"/>
      <c r="AR64" s="382"/>
      <c r="AS64" s="382"/>
      <c r="AT64" s="382"/>
      <c r="AU64" s="382"/>
      <c r="AV64" s="382"/>
      <c r="AW64" s="382"/>
      <c r="AX64" s="382"/>
      <c r="AY64" s="382"/>
      <c r="AZ64" s="382"/>
      <c r="BA64" s="382"/>
      <c r="BB64" s="382"/>
      <c r="BC64" s="382"/>
      <c r="BD64" s="690"/>
      <c r="BE64" s="690"/>
      <c r="BF64" s="690"/>
      <c r="BG64" s="690"/>
      <c r="BH64" s="393"/>
      <c r="BI64" s="393"/>
      <c r="BJ64" s="393"/>
      <c r="BK64" s="393"/>
      <c r="BL64" s="393"/>
      <c r="BM64" s="393"/>
      <c r="BN64" s="393"/>
      <c r="BO64" s="393"/>
      <c r="BP64" s="393"/>
      <c r="BQ64" s="393"/>
      <c r="BR64" s="393"/>
      <c r="BS64" s="393"/>
      <c r="BT64" s="393"/>
      <c r="BU64" s="393"/>
      <c r="BV64" s="393"/>
    </row>
    <row r="65" spans="1:74" ht="11.1" customHeight="1" x14ac:dyDescent="0.2">
      <c r="A65" s="13"/>
      <c r="B65" s="14" t="s">
        <v>477</v>
      </c>
      <c r="C65" s="382"/>
      <c r="D65" s="382"/>
      <c r="E65" s="382"/>
      <c r="F65" s="382"/>
      <c r="G65" s="382"/>
      <c r="H65" s="382"/>
      <c r="I65" s="382"/>
      <c r="J65" s="382"/>
      <c r="K65" s="382"/>
      <c r="L65" s="382"/>
      <c r="M65" s="382"/>
      <c r="N65" s="382"/>
      <c r="O65" s="382"/>
      <c r="P65" s="382"/>
      <c r="Q65" s="382"/>
      <c r="R65" s="382"/>
      <c r="S65" s="382"/>
      <c r="T65" s="382"/>
      <c r="U65" s="382"/>
      <c r="V65" s="382"/>
      <c r="W65" s="382"/>
      <c r="X65" s="382"/>
      <c r="Y65" s="382"/>
      <c r="Z65" s="382"/>
      <c r="AA65" s="382"/>
      <c r="AB65" s="382"/>
      <c r="AC65" s="382"/>
      <c r="AD65" s="382"/>
      <c r="AE65" s="382"/>
      <c r="AF65" s="382"/>
      <c r="AG65" s="382"/>
      <c r="AH65" s="382"/>
      <c r="AI65" s="382"/>
      <c r="AJ65" s="382"/>
      <c r="AK65" s="382"/>
      <c r="AL65" s="382"/>
      <c r="AM65" s="382"/>
      <c r="AN65" s="382"/>
      <c r="AO65" s="382"/>
      <c r="AP65" s="382"/>
      <c r="AQ65" s="382"/>
      <c r="AR65" s="382"/>
      <c r="AS65" s="382"/>
      <c r="AT65" s="382"/>
      <c r="AU65" s="382"/>
      <c r="AV65" s="382"/>
      <c r="AW65" s="382"/>
      <c r="AX65" s="382"/>
      <c r="AY65" s="382"/>
      <c r="AZ65" s="382"/>
      <c r="BA65" s="382"/>
      <c r="BB65" s="382"/>
      <c r="BC65" s="382"/>
      <c r="BD65" s="690"/>
      <c r="BE65" s="690"/>
      <c r="BF65" s="690"/>
      <c r="BG65" s="690"/>
      <c r="BH65" s="393"/>
      <c r="BI65" s="393"/>
      <c r="BJ65" s="393"/>
      <c r="BK65" s="393"/>
      <c r="BL65" s="393"/>
      <c r="BM65" s="393"/>
      <c r="BN65" s="393"/>
      <c r="BO65" s="393"/>
      <c r="BP65" s="393"/>
      <c r="BQ65" s="393"/>
      <c r="BR65" s="393"/>
      <c r="BS65" s="393"/>
      <c r="BT65" s="393"/>
      <c r="BU65" s="393"/>
      <c r="BV65" s="393"/>
    </row>
    <row r="66" spans="1:74" ht="11.1" customHeight="1" x14ac:dyDescent="0.2">
      <c r="A66" s="13"/>
      <c r="B66" s="15"/>
      <c r="C66" s="382"/>
      <c r="D66" s="382"/>
      <c r="E66" s="382"/>
      <c r="F66" s="382"/>
      <c r="G66" s="382"/>
      <c r="H66" s="382"/>
      <c r="I66" s="382"/>
      <c r="J66" s="382"/>
      <c r="K66" s="382"/>
      <c r="L66" s="382"/>
      <c r="M66" s="382"/>
      <c r="N66" s="382"/>
      <c r="O66" s="382"/>
      <c r="P66" s="382"/>
      <c r="Q66" s="382"/>
      <c r="R66" s="382"/>
      <c r="S66" s="382"/>
      <c r="T66" s="382"/>
      <c r="U66" s="382"/>
      <c r="V66" s="382"/>
      <c r="W66" s="382"/>
      <c r="X66" s="382"/>
      <c r="Y66" s="382"/>
      <c r="Z66" s="382"/>
      <c r="AA66" s="382"/>
      <c r="AB66" s="382"/>
      <c r="AC66" s="382"/>
      <c r="AD66" s="382"/>
      <c r="AE66" s="382"/>
      <c r="AF66" s="382"/>
      <c r="AG66" s="382"/>
      <c r="AH66" s="382"/>
      <c r="AI66" s="382"/>
      <c r="AJ66" s="382"/>
      <c r="AK66" s="382"/>
      <c r="AL66" s="382"/>
      <c r="AM66" s="382"/>
      <c r="AN66" s="382"/>
      <c r="AO66" s="382"/>
      <c r="AP66" s="382"/>
      <c r="AQ66" s="382"/>
      <c r="AR66" s="382"/>
      <c r="AS66" s="382"/>
      <c r="AT66" s="382"/>
      <c r="AU66" s="382"/>
      <c r="AV66" s="382"/>
      <c r="AW66" s="382"/>
      <c r="AX66" s="382"/>
      <c r="AY66" s="382"/>
      <c r="AZ66" s="382"/>
      <c r="BA66" s="382"/>
      <c r="BB66" s="382"/>
      <c r="BC66" s="382"/>
      <c r="BD66" s="690"/>
      <c r="BE66" s="690"/>
      <c r="BF66" s="690"/>
      <c r="BG66" s="690"/>
      <c r="BH66" s="393"/>
      <c r="BI66" s="393"/>
      <c r="BJ66" s="393"/>
      <c r="BK66" s="393"/>
      <c r="BL66" s="393"/>
      <c r="BM66" s="393"/>
      <c r="BN66" s="393"/>
      <c r="BO66" s="393"/>
      <c r="BP66" s="393"/>
      <c r="BQ66" s="393"/>
      <c r="BR66" s="393"/>
      <c r="BS66" s="393"/>
      <c r="BT66" s="393"/>
      <c r="BU66" s="393"/>
      <c r="BV66" s="393"/>
    </row>
    <row r="67" spans="1:74" ht="11.1" customHeight="1" x14ac:dyDescent="0.2">
      <c r="A67" s="17" t="s">
        <v>284</v>
      </c>
      <c r="B67" s="408" t="s">
        <v>478</v>
      </c>
      <c r="C67" s="387">
        <v>741.10472246999996</v>
      </c>
      <c r="D67" s="387">
        <v>653.30994587999999</v>
      </c>
      <c r="E67" s="387">
        <v>485.19837997000002</v>
      </c>
      <c r="F67" s="387">
        <v>359.71419698</v>
      </c>
      <c r="G67" s="387">
        <v>156.93759251</v>
      </c>
      <c r="H67" s="387">
        <v>25.445363844999999</v>
      </c>
      <c r="I67" s="387">
        <v>4.6573538821999998</v>
      </c>
      <c r="J67" s="387">
        <v>7.2236088473000004</v>
      </c>
      <c r="K67" s="387">
        <v>58.244175189000003</v>
      </c>
      <c r="L67" s="387">
        <v>248.19324584</v>
      </c>
      <c r="M67" s="387">
        <v>422.77161490999998</v>
      </c>
      <c r="N67" s="387">
        <v>751.45291795000003</v>
      </c>
      <c r="O67" s="387">
        <v>804.64799478999998</v>
      </c>
      <c r="P67" s="387">
        <v>793.98244457999999</v>
      </c>
      <c r="Q67" s="387">
        <v>508.32085900999999</v>
      </c>
      <c r="R67" s="387">
        <v>308.25292347999999</v>
      </c>
      <c r="S67" s="387">
        <v>151.07068433000001</v>
      </c>
      <c r="T67" s="387">
        <v>12.330113461</v>
      </c>
      <c r="U67" s="387">
        <v>4.5616309511999997</v>
      </c>
      <c r="V67" s="387">
        <v>5.9720163247000002</v>
      </c>
      <c r="W67" s="387">
        <v>40.066163111000002</v>
      </c>
      <c r="X67" s="387">
        <v>179.99051281000001</v>
      </c>
      <c r="Y67" s="387">
        <v>509.39802329000003</v>
      </c>
      <c r="Z67" s="387">
        <v>615.69717188000004</v>
      </c>
      <c r="AA67" s="387">
        <v>914.31612460999997</v>
      </c>
      <c r="AB67" s="387">
        <v>712.07821869999998</v>
      </c>
      <c r="AC67" s="387">
        <v>524.73971004999999</v>
      </c>
      <c r="AD67" s="387">
        <v>341.71330318000003</v>
      </c>
      <c r="AE67" s="387">
        <v>122.31098531000001</v>
      </c>
      <c r="AF67" s="387">
        <v>25.919205014999999</v>
      </c>
      <c r="AG67" s="387">
        <v>3.6341984293</v>
      </c>
      <c r="AH67" s="387">
        <v>5.8200687941</v>
      </c>
      <c r="AI67" s="387">
        <v>44.461342389999999</v>
      </c>
      <c r="AJ67" s="387">
        <v>257.62061211999998</v>
      </c>
      <c r="AK67" s="387">
        <v>511.37259153000002</v>
      </c>
      <c r="AL67" s="387">
        <v>781.20562273999997</v>
      </c>
      <c r="AM67" s="387">
        <v>715.76155689999996</v>
      </c>
      <c r="AN67" s="387">
        <v>621.60949181000001</v>
      </c>
      <c r="AO67" s="387">
        <v>586.40445075000002</v>
      </c>
      <c r="AP67" s="387">
        <v>297.25302796</v>
      </c>
      <c r="AQ67" s="387">
        <v>145.25371697</v>
      </c>
      <c r="AR67" s="387">
        <v>42.781230583000003</v>
      </c>
      <c r="AS67" s="387">
        <v>4.8507202182000002</v>
      </c>
      <c r="AT67" s="387">
        <v>9.8066330925000003</v>
      </c>
      <c r="AU67" s="387">
        <v>45.988798971000001</v>
      </c>
      <c r="AV67" s="387">
        <v>206.67272444</v>
      </c>
      <c r="AW67" s="387">
        <v>504.53975119</v>
      </c>
      <c r="AX67" s="387">
        <v>624.10843143</v>
      </c>
      <c r="AY67" s="387">
        <v>841.40673275999995</v>
      </c>
      <c r="AZ67" s="387">
        <v>575.60394316999998</v>
      </c>
      <c r="BA67" s="387">
        <v>489.87950030000002</v>
      </c>
      <c r="BB67" s="387">
        <v>280.65363524000003</v>
      </c>
      <c r="BC67" s="387">
        <v>113.14820238999999</v>
      </c>
      <c r="BD67" s="695">
        <v>19.534123996000002</v>
      </c>
      <c r="BE67" s="695">
        <v>3.8176305018000001</v>
      </c>
      <c r="BF67" s="695">
        <v>9.1410520146999996</v>
      </c>
      <c r="BG67" s="695">
        <v>38.900404639000001</v>
      </c>
      <c r="BH67" s="398">
        <v>220.84658963999999</v>
      </c>
      <c r="BI67" s="398">
        <v>485.82229629</v>
      </c>
      <c r="BJ67" s="398">
        <v>724.23001904</v>
      </c>
      <c r="BK67" s="398">
        <v>802.61909892000006</v>
      </c>
      <c r="BL67" s="398">
        <v>653.30593802999999</v>
      </c>
      <c r="BM67" s="398">
        <v>532.67695607999997</v>
      </c>
      <c r="BN67" s="398">
        <v>301.61216860000002</v>
      </c>
      <c r="BO67" s="398">
        <v>136.01352075</v>
      </c>
      <c r="BP67" s="398">
        <v>31.216978568999998</v>
      </c>
      <c r="BQ67" s="398">
        <v>7.3006250048999997</v>
      </c>
      <c r="BR67" s="398">
        <v>11.203167997</v>
      </c>
      <c r="BS67" s="398">
        <v>55.638437048</v>
      </c>
      <c r="BT67" s="398">
        <v>238.82780724</v>
      </c>
      <c r="BU67" s="398">
        <v>483.54989078</v>
      </c>
      <c r="BV67" s="398">
        <v>720.92431252999995</v>
      </c>
    </row>
    <row r="68" spans="1:74" ht="11.1" customHeight="1" x14ac:dyDescent="0.2">
      <c r="A68" s="17" t="s">
        <v>287</v>
      </c>
      <c r="B68" s="410" t="s">
        <v>0</v>
      </c>
      <c r="C68" s="389">
        <v>15.073799633</v>
      </c>
      <c r="D68" s="389">
        <v>12.443627654</v>
      </c>
      <c r="E68" s="389">
        <v>42.433849719999998</v>
      </c>
      <c r="F68" s="389">
        <v>42.247960358</v>
      </c>
      <c r="G68" s="389">
        <v>105.19647826000001</v>
      </c>
      <c r="H68" s="389">
        <v>246.35853304</v>
      </c>
      <c r="I68" s="389">
        <v>397.52542253000001</v>
      </c>
      <c r="J68" s="389">
        <v>356.43913150999998</v>
      </c>
      <c r="K68" s="389">
        <v>180.56911615999999</v>
      </c>
      <c r="L68" s="389">
        <v>82.093850463999999</v>
      </c>
      <c r="M68" s="389">
        <v>31.718110458999998</v>
      </c>
      <c r="N68" s="389">
        <v>6.8870058472000002</v>
      </c>
      <c r="O68" s="389">
        <v>9.7552369871</v>
      </c>
      <c r="P68" s="389">
        <v>12.057174921</v>
      </c>
      <c r="Q68" s="389">
        <v>28.021786050999999</v>
      </c>
      <c r="R68" s="389">
        <v>36.153455842</v>
      </c>
      <c r="S68" s="389">
        <v>100.4702963</v>
      </c>
      <c r="T68" s="389">
        <v>273.91394320000001</v>
      </c>
      <c r="U68" s="389">
        <v>346.84906525999997</v>
      </c>
      <c r="V68" s="389">
        <v>357.33680164999998</v>
      </c>
      <c r="W68" s="389">
        <v>199.99507007</v>
      </c>
      <c r="X68" s="389">
        <v>84.077635663999999</v>
      </c>
      <c r="Y68" s="389">
        <v>17.997552690999999</v>
      </c>
      <c r="Z68" s="389">
        <v>25.538035780000001</v>
      </c>
      <c r="AA68" s="389">
        <v>8.4242525510000004</v>
      </c>
      <c r="AB68" s="389">
        <v>11.260588297</v>
      </c>
      <c r="AC68" s="389">
        <v>26.890371204000001</v>
      </c>
      <c r="AD68" s="389">
        <v>48.755679065000002</v>
      </c>
      <c r="AE68" s="389">
        <v>147.2827825</v>
      </c>
      <c r="AF68" s="389">
        <v>269.80127011000002</v>
      </c>
      <c r="AG68" s="389">
        <v>393.73474308999999</v>
      </c>
      <c r="AH68" s="389">
        <v>358.79913636999999</v>
      </c>
      <c r="AI68" s="389">
        <v>201.85759207999999</v>
      </c>
      <c r="AJ68" s="389">
        <v>55.078439846000002</v>
      </c>
      <c r="AK68" s="389">
        <v>23.187775995999999</v>
      </c>
      <c r="AL68" s="389">
        <v>10.816905758000001</v>
      </c>
      <c r="AM68" s="389">
        <v>16.646956815999999</v>
      </c>
      <c r="AN68" s="389">
        <v>19.617538827000001</v>
      </c>
      <c r="AO68" s="389">
        <v>31.294073629</v>
      </c>
      <c r="AP68" s="389">
        <v>43.246922054000002</v>
      </c>
      <c r="AQ68" s="389">
        <v>108.70772150000001</v>
      </c>
      <c r="AR68" s="389">
        <v>209.37437539000001</v>
      </c>
      <c r="AS68" s="389">
        <v>390.32946444999999</v>
      </c>
      <c r="AT68" s="389">
        <v>348.81177231999999</v>
      </c>
      <c r="AU68" s="389">
        <v>202.66225768999999</v>
      </c>
      <c r="AV68" s="389">
        <v>72.695972479000005</v>
      </c>
      <c r="AW68" s="389">
        <v>20.473268235999999</v>
      </c>
      <c r="AX68" s="389">
        <v>11.210842027</v>
      </c>
      <c r="AY68" s="389">
        <v>9.3677668481000005</v>
      </c>
      <c r="AZ68" s="389">
        <v>12.649837252999999</v>
      </c>
      <c r="BA68" s="389">
        <v>31.063300281</v>
      </c>
      <c r="BB68" s="389">
        <v>46.386624206</v>
      </c>
      <c r="BC68" s="389">
        <v>156.88240002000001</v>
      </c>
      <c r="BD68" s="697">
        <v>292.26501058999997</v>
      </c>
      <c r="BE68" s="697">
        <v>391.10812598000001</v>
      </c>
      <c r="BF68" s="697">
        <v>342.84527183</v>
      </c>
      <c r="BG68" s="697">
        <v>192.26831319999999</v>
      </c>
      <c r="BH68" s="400">
        <v>87.445377811</v>
      </c>
      <c r="BI68" s="400">
        <v>21.540412239999998</v>
      </c>
      <c r="BJ68" s="400">
        <v>11.673706247</v>
      </c>
      <c r="BK68" s="400">
        <v>11.247362593</v>
      </c>
      <c r="BL68" s="400">
        <v>12.789373459</v>
      </c>
      <c r="BM68" s="400">
        <v>26.570122908999998</v>
      </c>
      <c r="BN68" s="400">
        <v>44.521702752000003</v>
      </c>
      <c r="BO68" s="400">
        <v>132.84269864000001</v>
      </c>
      <c r="BP68" s="400">
        <v>268.41023473000001</v>
      </c>
      <c r="BQ68" s="400">
        <v>395.99789060000001</v>
      </c>
      <c r="BR68" s="400">
        <v>364.83460015000003</v>
      </c>
      <c r="BS68" s="400">
        <v>206.07785569000001</v>
      </c>
      <c r="BT68" s="400">
        <v>72.249994909999998</v>
      </c>
      <c r="BU68" s="400">
        <v>21.805522029999999</v>
      </c>
      <c r="BV68" s="400">
        <v>11.81481466</v>
      </c>
    </row>
    <row r="69" spans="1:74" s="170" customFormat="1" ht="12" customHeight="1" x14ac:dyDescent="0.25">
      <c r="A69" s="169"/>
      <c r="B69" s="989" t="s">
        <v>1455</v>
      </c>
      <c r="C69" s="990"/>
      <c r="D69" s="990"/>
      <c r="E69" s="990"/>
      <c r="F69" s="990"/>
      <c r="G69" s="990"/>
      <c r="H69" s="990"/>
      <c r="I69" s="990"/>
      <c r="J69" s="990"/>
      <c r="K69" s="990"/>
      <c r="L69" s="990"/>
      <c r="M69" s="990"/>
      <c r="N69" s="990"/>
      <c r="O69" s="990"/>
      <c r="P69" s="990"/>
      <c r="Q69" s="991"/>
      <c r="R69" s="910"/>
      <c r="AY69" s="212"/>
      <c r="AZ69" s="212"/>
      <c r="BA69" s="212"/>
      <c r="BB69" s="212"/>
      <c r="BC69" s="212"/>
      <c r="BD69" s="845"/>
      <c r="BE69" s="845"/>
      <c r="BF69" s="845"/>
      <c r="BG69" s="845"/>
      <c r="BH69" s="212"/>
      <c r="BI69" s="212"/>
      <c r="BJ69" s="212"/>
    </row>
    <row r="70" spans="1:74" s="170" customFormat="1" ht="12" customHeight="1" x14ac:dyDescent="0.25">
      <c r="A70" s="169"/>
      <c r="B70" s="989" t="s">
        <v>1456</v>
      </c>
      <c r="C70" s="990"/>
      <c r="D70" s="990"/>
      <c r="E70" s="990"/>
      <c r="F70" s="990"/>
      <c r="G70" s="990"/>
      <c r="H70" s="990"/>
      <c r="I70" s="990"/>
      <c r="J70" s="990"/>
      <c r="K70" s="990"/>
      <c r="L70" s="990"/>
      <c r="M70" s="990"/>
      <c r="N70" s="990"/>
      <c r="O70" s="990"/>
      <c r="P70" s="990"/>
      <c r="Q70" s="991"/>
      <c r="R70" s="910"/>
      <c r="AY70" s="212"/>
      <c r="AZ70" s="212"/>
      <c r="BA70" s="212"/>
      <c r="BB70" s="212"/>
      <c r="BC70" s="212"/>
      <c r="BD70" s="698"/>
      <c r="BE70" s="698"/>
      <c r="BF70" s="698"/>
      <c r="BG70" s="698"/>
      <c r="BH70" s="212"/>
      <c r="BI70" s="212"/>
      <c r="BJ70" s="212"/>
    </row>
    <row r="71" spans="1:74" s="170" customFormat="1" ht="12" customHeight="1" x14ac:dyDescent="0.25">
      <c r="A71" s="169"/>
      <c r="B71" s="989" t="s">
        <v>1457</v>
      </c>
      <c r="C71" s="990"/>
      <c r="D71" s="990"/>
      <c r="E71" s="990"/>
      <c r="F71" s="990"/>
      <c r="G71" s="990"/>
      <c r="H71" s="990"/>
      <c r="I71" s="990"/>
      <c r="J71" s="990"/>
      <c r="K71" s="990"/>
      <c r="L71" s="990"/>
      <c r="M71" s="990"/>
      <c r="N71" s="990"/>
      <c r="O71" s="990"/>
      <c r="P71" s="990"/>
      <c r="Q71" s="991"/>
      <c r="R71" s="910"/>
      <c r="AY71" s="212"/>
      <c r="AZ71" s="212"/>
      <c r="BA71" s="212"/>
      <c r="BB71" s="212"/>
      <c r="BC71" s="212"/>
      <c r="BD71" s="698"/>
      <c r="BE71" s="280"/>
      <c r="BF71" s="698"/>
      <c r="BG71" s="959"/>
      <c r="BH71" s="212"/>
      <c r="BI71" s="212"/>
      <c r="BJ71" s="212"/>
    </row>
    <row r="72" spans="1:74" s="170" customFormat="1" ht="12" customHeight="1" x14ac:dyDescent="0.25">
      <c r="A72" s="169"/>
      <c r="B72" s="989" t="s">
        <v>816</v>
      </c>
      <c r="C72" s="991"/>
      <c r="D72" s="991"/>
      <c r="E72" s="991"/>
      <c r="F72" s="991"/>
      <c r="G72" s="991"/>
      <c r="H72" s="991"/>
      <c r="I72" s="991"/>
      <c r="J72" s="991"/>
      <c r="K72" s="991"/>
      <c r="L72" s="991"/>
      <c r="M72" s="991"/>
      <c r="N72" s="991"/>
      <c r="O72" s="991"/>
      <c r="P72" s="991"/>
      <c r="Q72" s="991"/>
      <c r="R72" s="910"/>
      <c r="AY72" s="212"/>
      <c r="AZ72" s="212"/>
      <c r="BA72" s="212"/>
      <c r="BB72" s="212"/>
      <c r="BC72" s="212"/>
      <c r="BD72" s="698"/>
      <c r="BE72" s="280"/>
      <c r="BF72" s="698"/>
      <c r="BG72" s="959"/>
      <c r="BH72" s="212"/>
      <c r="BI72" s="212"/>
      <c r="BJ72" s="212"/>
    </row>
    <row r="73" spans="1:74" s="170" customFormat="1" ht="12" customHeight="1" x14ac:dyDescent="0.25">
      <c r="A73" s="169"/>
      <c r="B73" s="989" t="s">
        <v>1458</v>
      </c>
      <c r="C73" s="990"/>
      <c r="D73" s="990"/>
      <c r="E73" s="990"/>
      <c r="F73" s="990"/>
      <c r="G73" s="990"/>
      <c r="H73" s="990"/>
      <c r="I73" s="990"/>
      <c r="J73" s="990"/>
      <c r="K73" s="990"/>
      <c r="L73" s="990"/>
      <c r="M73" s="990"/>
      <c r="N73" s="990"/>
      <c r="O73" s="990"/>
      <c r="P73" s="990"/>
      <c r="Q73" s="991"/>
      <c r="R73" s="910"/>
      <c r="AY73" s="212"/>
      <c r="AZ73" s="212"/>
      <c r="BA73" s="212"/>
      <c r="BB73" s="212"/>
      <c r="BC73" s="212"/>
      <c r="BD73" s="845"/>
      <c r="BE73" s="280"/>
      <c r="BF73" s="698"/>
      <c r="BG73" s="959"/>
      <c r="BH73" s="212"/>
      <c r="BI73" s="212"/>
      <c r="BJ73" s="212"/>
    </row>
    <row r="74" spans="1:74" s="170" customFormat="1" ht="12" customHeight="1" x14ac:dyDescent="0.25">
      <c r="A74" s="169"/>
      <c r="B74" s="989" t="s">
        <v>817</v>
      </c>
      <c r="C74" s="991"/>
      <c r="D74" s="991"/>
      <c r="E74" s="991"/>
      <c r="F74" s="991"/>
      <c r="G74" s="991"/>
      <c r="H74" s="991"/>
      <c r="I74" s="991"/>
      <c r="J74" s="991"/>
      <c r="K74" s="991"/>
      <c r="L74" s="991"/>
      <c r="M74" s="991"/>
      <c r="N74" s="991"/>
      <c r="O74" s="991"/>
      <c r="P74" s="991"/>
      <c r="Q74" s="991"/>
      <c r="R74" s="910"/>
      <c r="AY74" s="212"/>
      <c r="AZ74" s="212"/>
      <c r="BA74" s="212"/>
      <c r="BB74" s="212"/>
      <c r="BC74" s="212"/>
      <c r="BD74" s="698"/>
      <c r="BE74" s="280"/>
      <c r="BF74" s="698"/>
      <c r="BG74" s="959"/>
      <c r="BH74" s="212"/>
      <c r="BI74" s="212"/>
      <c r="BJ74" s="212"/>
    </row>
    <row r="75" spans="1:74" s="170" customFormat="1" ht="12" customHeight="1" x14ac:dyDescent="0.2">
      <c r="A75" s="169"/>
      <c r="B75" s="906" t="s">
        <v>830</v>
      </c>
      <c r="C75" s="921"/>
      <c r="D75" s="921"/>
      <c r="E75" s="921"/>
      <c r="F75" s="921"/>
      <c r="G75" s="921"/>
      <c r="H75" s="933"/>
      <c r="I75" s="921"/>
      <c r="J75" s="921"/>
      <c r="K75" s="921"/>
      <c r="L75" s="921"/>
      <c r="M75" s="921"/>
      <c r="N75" s="921"/>
      <c r="O75" s="921"/>
      <c r="P75" s="921"/>
      <c r="Q75" s="921"/>
      <c r="R75" s="368"/>
      <c r="AY75" s="212"/>
      <c r="AZ75" s="212"/>
      <c r="BA75" s="212"/>
      <c r="BB75" s="212"/>
      <c r="BC75" s="212"/>
      <c r="BD75" s="698"/>
      <c r="BE75" s="280"/>
      <c r="BF75" s="698"/>
      <c r="BG75" s="959"/>
      <c r="BH75" s="212"/>
      <c r="BI75" s="212"/>
      <c r="BJ75" s="212"/>
    </row>
    <row r="76" spans="1:74" s="176" customFormat="1" ht="12" customHeight="1" x14ac:dyDescent="0.25">
      <c r="A76" s="175"/>
      <c r="B76" s="1006" t="str">
        <f>Dates!$G$2</f>
        <v>EIA completed modeling and analysis for this report on Thursday, October 3, 2024.</v>
      </c>
      <c r="C76" s="1007"/>
      <c r="D76" s="1007"/>
      <c r="E76" s="1007"/>
      <c r="F76" s="1007"/>
      <c r="G76" s="1007"/>
      <c r="H76" s="1007"/>
      <c r="I76" s="1007"/>
      <c r="J76" s="1007"/>
      <c r="K76" s="1007"/>
      <c r="L76" s="1007"/>
      <c r="M76" s="1007"/>
      <c r="N76" s="1007"/>
      <c r="O76" s="1007"/>
      <c r="P76" s="1007"/>
      <c r="Q76" s="1007"/>
      <c r="R76" s="368"/>
      <c r="AY76" s="242"/>
      <c r="AZ76" s="242"/>
      <c r="BA76" s="242"/>
      <c r="BB76" s="242"/>
      <c r="BC76" s="242"/>
      <c r="BD76" s="699"/>
      <c r="BE76" s="298"/>
      <c r="BF76" s="699"/>
      <c r="BG76" s="960"/>
      <c r="BH76" s="242"/>
      <c r="BI76" s="242"/>
      <c r="BJ76" s="242"/>
    </row>
    <row r="77" spans="1:74" s="170" customFormat="1" ht="12" customHeight="1" x14ac:dyDescent="0.25">
      <c r="A77" s="169"/>
      <c r="B77" s="1005" t="s">
        <v>483</v>
      </c>
      <c r="C77" s="998"/>
      <c r="D77" s="998"/>
      <c r="E77" s="998"/>
      <c r="F77" s="998"/>
      <c r="G77" s="998"/>
      <c r="H77" s="998"/>
      <c r="I77" s="998"/>
      <c r="J77" s="998"/>
      <c r="K77" s="998"/>
      <c r="L77" s="998"/>
      <c r="M77" s="998"/>
      <c r="N77" s="998"/>
      <c r="O77" s="998"/>
      <c r="P77" s="998"/>
      <c r="Q77" s="998"/>
      <c r="R77" s="910"/>
      <c r="AY77" s="212"/>
      <c r="AZ77" s="212"/>
      <c r="BA77" s="212"/>
      <c r="BB77" s="212"/>
      <c r="BC77" s="212"/>
      <c r="BD77" s="698"/>
      <c r="BE77" s="280"/>
      <c r="BF77" s="698"/>
      <c r="BG77" s="959"/>
      <c r="BH77" s="212"/>
      <c r="BI77" s="212"/>
      <c r="BJ77" s="212"/>
    </row>
    <row r="78" spans="1:74" s="170" customFormat="1" ht="12" customHeight="1" x14ac:dyDescent="0.25">
      <c r="A78" s="169"/>
      <c r="B78" s="997" t="s">
        <v>1452</v>
      </c>
      <c r="C78" s="998"/>
      <c r="D78" s="998"/>
      <c r="E78" s="998"/>
      <c r="F78" s="998"/>
      <c r="G78" s="998"/>
      <c r="H78" s="998"/>
      <c r="I78" s="998"/>
      <c r="J78" s="998"/>
      <c r="K78" s="998"/>
      <c r="L78" s="998"/>
      <c r="M78" s="998"/>
      <c r="N78" s="998"/>
      <c r="O78" s="998"/>
      <c r="P78" s="998"/>
      <c r="Q78" s="998"/>
      <c r="R78" s="910"/>
      <c r="AY78" s="212"/>
      <c r="AZ78" s="212"/>
      <c r="BA78" s="212"/>
      <c r="BB78" s="212"/>
      <c r="BC78" s="212"/>
      <c r="BD78" s="698"/>
      <c r="BE78" s="280"/>
      <c r="BF78" s="698"/>
      <c r="BG78" s="959"/>
      <c r="BH78" s="212"/>
      <c r="BI78" s="212"/>
      <c r="BJ78" s="212"/>
    </row>
    <row r="79" spans="1:74" s="170" customFormat="1" ht="12" customHeight="1" x14ac:dyDescent="0.25">
      <c r="A79" s="169"/>
      <c r="B79" s="999" t="s">
        <v>67</v>
      </c>
      <c r="C79" s="998"/>
      <c r="D79" s="998"/>
      <c r="E79" s="998"/>
      <c r="F79" s="998"/>
      <c r="G79" s="998"/>
      <c r="H79" s="998"/>
      <c r="I79" s="998"/>
      <c r="J79" s="998"/>
      <c r="K79" s="998"/>
      <c r="L79" s="998"/>
      <c r="M79" s="998"/>
      <c r="N79" s="998"/>
      <c r="O79" s="998"/>
      <c r="P79" s="998"/>
      <c r="Q79" s="998"/>
      <c r="R79" s="910"/>
      <c r="AY79" s="212"/>
      <c r="AZ79" s="212"/>
      <c r="BA79" s="212"/>
      <c r="BB79" s="212"/>
      <c r="BC79" s="212"/>
      <c r="BD79" s="698"/>
      <c r="BE79" s="280"/>
      <c r="BF79" s="698"/>
      <c r="BG79" s="959"/>
      <c r="BH79" s="212"/>
      <c r="BI79" s="212"/>
      <c r="BJ79" s="212"/>
    </row>
    <row r="80" spans="1:74" s="170" customFormat="1" ht="12" customHeight="1" x14ac:dyDescent="0.2">
      <c r="A80" s="169"/>
      <c r="B80" s="986" t="s">
        <v>844</v>
      </c>
      <c r="C80" s="986"/>
      <c r="D80" s="986"/>
      <c r="E80" s="986"/>
      <c r="F80" s="986"/>
      <c r="G80" s="986"/>
      <c r="H80" s="986"/>
      <c r="I80" s="986"/>
      <c r="J80" s="986"/>
      <c r="K80" s="986"/>
      <c r="L80" s="986"/>
      <c r="M80" s="986"/>
      <c r="N80" s="986"/>
      <c r="O80" s="986"/>
      <c r="P80" s="986"/>
      <c r="Q80" s="986"/>
      <c r="R80" s="986"/>
      <c r="AY80" s="212"/>
      <c r="AZ80" s="212"/>
      <c r="BA80" s="212"/>
      <c r="BB80" s="212"/>
      <c r="BC80" s="212"/>
      <c r="BD80" s="698"/>
      <c r="BE80" s="280"/>
      <c r="BF80" s="698"/>
      <c r="BG80" s="959"/>
      <c r="BH80" s="212"/>
      <c r="BI80" s="212"/>
      <c r="BJ80" s="212"/>
    </row>
    <row r="81" spans="1:74" s="170" customFormat="1" ht="12" customHeight="1" x14ac:dyDescent="0.25">
      <c r="A81" s="169"/>
      <c r="B81" s="992" t="s">
        <v>1453</v>
      </c>
      <c r="C81" s="993"/>
      <c r="D81" s="993"/>
      <c r="E81" s="993"/>
      <c r="F81" s="993"/>
      <c r="G81" s="993"/>
      <c r="H81" s="993"/>
      <c r="I81" s="993"/>
      <c r="J81" s="993"/>
      <c r="K81" s="993"/>
      <c r="L81" s="993"/>
      <c r="M81" s="993"/>
      <c r="N81" s="993"/>
      <c r="O81" s="993"/>
      <c r="P81" s="993"/>
      <c r="Q81" s="994"/>
      <c r="R81" s="910"/>
      <c r="AY81" s="212"/>
      <c r="AZ81" s="212"/>
      <c r="BA81" s="212"/>
      <c r="BB81" s="212"/>
      <c r="BC81" s="212"/>
      <c r="BD81" s="698"/>
      <c r="BE81" s="280"/>
      <c r="BF81" s="698"/>
      <c r="BG81" s="959"/>
      <c r="BH81" s="212"/>
      <c r="BI81" s="212"/>
      <c r="BJ81" s="212"/>
    </row>
    <row r="82" spans="1:74" s="170" customFormat="1" ht="12" customHeight="1" x14ac:dyDescent="0.25">
      <c r="A82" s="169"/>
      <c r="B82" s="995" t="s">
        <v>492</v>
      </c>
      <c r="C82" s="994"/>
      <c r="D82" s="994"/>
      <c r="E82" s="994"/>
      <c r="F82" s="994"/>
      <c r="G82" s="994"/>
      <c r="H82" s="994"/>
      <c r="I82" s="994"/>
      <c r="J82" s="994"/>
      <c r="K82" s="994"/>
      <c r="L82" s="994"/>
      <c r="M82" s="994"/>
      <c r="N82" s="994"/>
      <c r="O82" s="994"/>
      <c r="P82" s="994"/>
      <c r="Q82" s="994"/>
      <c r="R82" s="910"/>
      <c r="AY82" s="212"/>
      <c r="AZ82" s="212"/>
      <c r="BA82" s="212"/>
      <c r="BB82" s="212"/>
      <c r="BC82" s="212"/>
      <c r="BD82" s="698"/>
      <c r="BE82" s="280"/>
      <c r="BF82" s="698"/>
      <c r="BG82" s="959"/>
      <c r="BH82" s="212"/>
      <c r="BI82" s="212"/>
      <c r="BJ82" s="212"/>
    </row>
    <row r="83" spans="1:74" s="170" customFormat="1" ht="12" customHeight="1" x14ac:dyDescent="0.25">
      <c r="A83" s="169"/>
      <c r="B83" s="995" t="s">
        <v>493</v>
      </c>
      <c r="C83" s="994"/>
      <c r="D83" s="994"/>
      <c r="E83" s="994"/>
      <c r="F83" s="994"/>
      <c r="G83" s="994"/>
      <c r="H83" s="994"/>
      <c r="I83" s="994"/>
      <c r="J83" s="994"/>
      <c r="K83" s="994"/>
      <c r="L83" s="994"/>
      <c r="M83" s="994"/>
      <c r="N83" s="994"/>
      <c r="O83" s="994"/>
      <c r="P83" s="994"/>
      <c r="Q83" s="994"/>
      <c r="R83" s="910"/>
      <c r="AY83" s="212"/>
      <c r="AZ83" s="212"/>
      <c r="BA83" s="212"/>
      <c r="BB83" s="212"/>
      <c r="BC83" s="212"/>
      <c r="BD83" s="698"/>
      <c r="BE83" s="280"/>
      <c r="BF83" s="698"/>
      <c r="BG83" s="959"/>
      <c r="BH83" s="212"/>
      <c r="BI83" s="212"/>
      <c r="BJ83" s="212"/>
    </row>
    <row r="84" spans="1:74" s="170" customFormat="1" ht="12" customHeight="1" x14ac:dyDescent="0.25">
      <c r="A84" s="169"/>
      <c r="B84" s="992" t="s">
        <v>494</v>
      </c>
      <c r="C84" s="994"/>
      <c r="D84" s="994"/>
      <c r="E84" s="994"/>
      <c r="F84" s="994"/>
      <c r="G84" s="994"/>
      <c r="H84" s="994"/>
      <c r="I84" s="994"/>
      <c r="J84" s="994"/>
      <c r="K84" s="994"/>
      <c r="L84" s="994"/>
      <c r="M84" s="994"/>
      <c r="N84" s="994"/>
      <c r="O84" s="994"/>
      <c r="P84" s="994"/>
      <c r="Q84" s="994"/>
      <c r="R84" s="910"/>
      <c r="AY84" s="212"/>
      <c r="AZ84" s="212"/>
      <c r="BA84" s="212"/>
      <c r="BB84" s="212"/>
      <c r="BC84" s="212"/>
      <c r="BD84" s="698"/>
      <c r="BE84" s="280"/>
      <c r="BF84" s="698"/>
      <c r="BG84" s="959"/>
      <c r="BH84" s="212"/>
      <c r="BI84" s="212"/>
      <c r="BJ84" s="212"/>
    </row>
    <row r="85" spans="1:74" s="170" customFormat="1" ht="12" customHeight="1" x14ac:dyDescent="0.25">
      <c r="A85" s="169"/>
      <c r="B85" s="996" t="s">
        <v>1454</v>
      </c>
      <c r="C85" s="994"/>
      <c r="D85" s="994"/>
      <c r="E85" s="994"/>
      <c r="F85" s="994"/>
      <c r="G85" s="994"/>
      <c r="H85" s="994"/>
      <c r="I85" s="994"/>
      <c r="J85" s="994"/>
      <c r="K85" s="994"/>
      <c r="L85" s="994"/>
      <c r="M85" s="994"/>
      <c r="N85" s="994"/>
      <c r="O85" s="994"/>
      <c r="P85" s="994"/>
      <c r="Q85" s="994"/>
      <c r="R85" s="910"/>
      <c r="AY85" s="212"/>
      <c r="AZ85" s="212"/>
      <c r="BA85" s="212"/>
      <c r="BB85" s="212"/>
      <c r="BC85" s="212"/>
      <c r="BD85" s="698"/>
      <c r="BE85" s="280"/>
      <c r="BF85" s="698"/>
      <c r="BG85" s="959"/>
      <c r="BH85" s="212"/>
      <c r="BI85" s="212"/>
      <c r="BJ85" s="212"/>
    </row>
    <row r="86" spans="1:74" s="171" customFormat="1" ht="12" customHeight="1" x14ac:dyDescent="0.25">
      <c r="A86" s="169"/>
      <c r="B86" s="996" t="s">
        <v>815</v>
      </c>
      <c r="C86" s="994"/>
      <c r="D86" s="994"/>
      <c r="E86" s="994"/>
      <c r="F86" s="994"/>
      <c r="G86" s="994"/>
      <c r="H86" s="994"/>
      <c r="I86" s="994"/>
      <c r="J86" s="994"/>
      <c r="K86" s="994"/>
      <c r="L86" s="994"/>
      <c r="M86" s="994"/>
      <c r="N86" s="994"/>
      <c r="O86" s="994"/>
      <c r="P86" s="994"/>
      <c r="Q86" s="994"/>
      <c r="R86" s="743"/>
      <c r="AY86" s="213"/>
      <c r="AZ86" s="213"/>
      <c r="BA86" s="213"/>
      <c r="BB86" s="213"/>
      <c r="BC86" s="213"/>
      <c r="BD86" s="698"/>
      <c r="BE86" s="333"/>
      <c r="BF86" s="698"/>
      <c r="BG86" s="959"/>
      <c r="BH86" s="213"/>
      <c r="BI86" s="213"/>
      <c r="BJ86" s="213"/>
    </row>
    <row r="87" spans="1:74" s="171" customFormat="1" ht="12" customHeight="1" x14ac:dyDescent="0.2">
      <c r="A87" s="7"/>
      <c r="B87" s="987"/>
      <c r="C87" s="988"/>
      <c r="D87" s="988"/>
      <c r="E87" s="988"/>
      <c r="F87" s="988"/>
      <c r="G87" s="988"/>
      <c r="H87" s="988"/>
      <c r="I87" s="988"/>
      <c r="J87" s="988"/>
      <c r="K87" s="988"/>
      <c r="L87" s="988"/>
      <c r="M87" s="988"/>
      <c r="N87" s="988"/>
      <c r="O87" s="988"/>
      <c r="P87" s="988"/>
      <c r="Q87" s="988"/>
      <c r="AY87" s="213"/>
      <c r="AZ87" s="213"/>
      <c r="BA87" s="213"/>
      <c r="BB87" s="213"/>
      <c r="BC87" s="213"/>
      <c r="BD87" s="698"/>
      <c r="BE87" s="333"/>
      <c r="BF87" s="698"/>
      <c r="BG87" s="959"/>
      <c r="BH87" s="213"/>
      <c r="BI87" s="213"/>
      <c r="BJ87" s="213"/>
    </row>
    <row r="88" spans="1:74" x14ac:dyDescent="0.2">
      <c r="BK88" s="134"/>
      <c r="BL88" s="134"/>
      <c r="BM88" s="134"/>
      <c r="BN88" s="134"/>
      <c r="BO88" s="134"/>
      <c r="BP88" s="134"/>
      <c r="BQ88" s="134"/>
      <c r="BR88" s="134"/>
      <c r="BS88" s="134"/>
      <c r="BT88" s="134"/>
      <c r="BU88" s="134"/>
      <c r="BV88" s="134"/>
    </row>
    <row r="89" spans="1:74" x14ac:dyDescent="0.2">
      <c r="BK89" s="134"/>
      <c r="BL89" s="134"/>
      <c r="BM89" s="134"/>
      <c r="BN89" s="134"/>
      <c r="BO89" s="134"/>
      <c r="BP89" s="134"/>
      <c r="BQ89" s="134"/>
      <c r="BR89" s="134"/>
      <c r="BS89" s="134"/>
      <c r="BT89" s="134"/>
      <c r="BU89" s="134"/>
      <c r="BV89" s="134"/>
    </row>
    <row r="90" spans="1:74" x14ac:dyDescent="0.2">
      <c r="B90" s="351"/>
      <c r="BK90" s="134"/>
      <c r="BL90" s="134"/>
      <c r="BM90" s="134"/>
      <c r="BN90" s="134"/>
      <c r="BO90" s="134"/>
      <c r="BP90" s="134"/>
      <c r="BQ90" s="134"/>
      <c r="BR90" s="134"/>
      <c r="BS90" s="134"/>
      <c r="BT90" s="134"/>
      <c r="BU90" s="134"/>
      <c r="BV90" s="134"/>
    </row>
    <row r="91" spans="1:74" x14ac:dyDescent="0.2">
      <c r="BK91" s="134"/>
      <c r="BL91" s="134"/>
      <c r="BM91" s="134"/>
      <c r="BN91" s="134"/>
      <c r="BO91" s="134"/>
      <c r="BP91" s="134"/>
      <c r="BQ91" s="134"/>
      <c r="BR91" s="134"/>
      <c r="BS91" s="134"/>
      <c r="BT91" s="134"/>
      <c r="BU91" s="134"/>
      <c r="BV91" s="134"/>
    </row>
    <row r="92" spans="1:74" x14ac:dyDescent="0.2">
      <c r="BK92" s="134"/>
      <c r="BL92" s="134"/>
      <c r="BM92" s="134"/>
      <c r="BN92" s="134"/>
      <c r="BO92" s="134"/>
      <c r="BP92" s="134"/>
      <c r="BQ92" s="134"/>
      <c r="BR92" s="134"/>
      <c r="BS92" s="134"/>
      <c r="BT92" s="134"/>
      <c r="BU92" s="134"/>
      <c r="BV92" s="134"/>
    </row>
    <row r="93" spans="1:74" x14ac:dyDescent="0.2">
      <c r="BK93" s="134"/>
      <c r="BL93" s="134"/>
      <c r="BM93" s="134"/>
      <c r="BN93" s="134"/>
      <c r="BO93" s="134"/>
      <c r="BP93" s="134"/>
      <c r="BQ93" s="134"/>
      <c r="BR93" s="134"/>
      <c r="BS93" s="134"/>
      <c r="BT93" s="134"/>
      <c r="BU93" s="134"/>
      <c r="BV93" s="134"/>
    </row>
    <row r="94" spans="1:74" x14ac:dyDescent="0.2">
      <c r="BK94" s="134"/>
      <c r="BL94" s="134"/>
      <c r="BM94" s="134"/>
      <c r="BN94" s="134"/>
      <c r="BO94" s="134"/>
      <c r="BP94" s="134"/>
      <c r="BQ94" s="134"/>
      <c r="BR94" s="134"/>
      <c r="BS94" s="134"/>
      <c r="BT94" s="134"/>
      <c r="BU94" s="134"/>
      <c r="BV94" s="134"/>
    </row>
    <row r="95" spans="1:74" x14ac:dyDescent="0.2">
      <c r="BK95" s="134"/>
      <c r="BL95" s="134"/>
      <c r="BM95" s="134"/>
      <c r="BN95" s="134"/>
      <c r="BO95" s="134"/>
      <c r="BP95" s="134"/>
      <c r="BQ95" s="134"/>
      <c r="BR95" s="134"/>
      <c r="BS95" s="134"/>
      <c r="BT95" s="134"/>
      <c r="BU95" s="134"/>
      <c r="BV95" s="134"/>
    </row>
    <row r="96" spans="1:74" x14ac:dyDescent="0.2">
      <c r="BK96" s="134"/>
      <c r="BL96" s="134"/>
      <c r="BM96" s="134"/>
      <c r="BN96" s="134"/>
      <c r="BO96" s="134"/>
      <c r="BP96" s="134"/>
      <c r="BQ96" s="134"/>
      <c r="BR96" s="134"/>
      <c r="BS96" s="134"/>
      <c r="BT96" s="134"/>
      <c r="BU96" s="134"/>
      <c r="BV96" s="134"/>
    </row>
    <row r="97" spans="63:74" x14ac:dyDescent="0.2">
      <c r="BK97" s="134"/>
      <c r="BL97" s="134"/>
      <c r="BM97" s="134"/>
      <c r="BN97" s="134"/>
      <c r="BO97" s="134"/>
      <c r="BP97" s="134"/>
      <c r="BQ97" s="134"/>
      <c r="BR97" s="134"/>
      <c r="BS97" s="134"/>
      <c r="BT97" s="134"/>
      <c r="BU97" s="134"/>
      <c r="BV97" s="134"/>
    </row>
    <row r="98" spans="63:74" x14ac:dyDescent="0.2">
      <c r="BK98" s="134"/>
      <c r="BL98" s="134"/>
      <c r="BM98" s="134"/>
      <c r="BN98" s="134"/>
      <c r="BO98" s="134"/>
      <c r="BP98" s="134"/>
      <c r="BQ98" s="134"/>
      <c r="BR98" s="134"/>
      <c r="BS98" s="134"/>
      <c r="BT98" s="134"/>
      <c r="BU98" s="134"/>
      <c r="BV98" s="134"/>
    </row>
    <row r="99" spans="63:74" x14ac:dyDescent="0.2">
      <c r="BK99" s="134"/>
      <c r="BL99" s="134"/>
      <c r="BM99" s="134"/>
      <c r="BN99" s="134"/>
      <c r="BO99" s="134"/>
      <c r="BP99" s="134"/>
      <c r="BQ99" s="134"/>
      <c r="BR99" s="134"/>
      <c r="BS99" s="134"/>
      <c r="BT99" s="134"/>
      <c r="BU99" s="134"/>
      <c r="BV99" s="134"/>
    </row>
    <row r="100" spans="63:74" x14ac:dyDescent="0.2">
      <c r="BK100" s="134"/>
      <c r="BL100" s="134"/>
      <c r="BM100" s="134"/>
      <c r="BN100" s="134"/>
      <c r="BO100" s="134"/>
      <c r="BP100" s="134"/>
      <c r="BQ100" s="134"/>
      <c r="BR100" s="134"/>
      <c r="BS100" s="134"/>
      <c r="BT100" s="134"/>
      <c r="BU100" s="134"/>
      <c r="BV100" s="134"/>
    </row>
    <row r="101" spans="63:74" x14ac:dyDescent="0.2">
      <c r="BK101" s="134"/>
      <c r="BL101" s="134"/>
      <c r="BM101" s="134"/>
      <c r="BN101" s="134"/>
      <c r="BO101" s="134"/>
      <c r="BP101" s="134"/>
      <c r="BQ101" s="134"/>
      <c r="BR101" s="134"/>
      <c r="BS101" s="134"/>
      <c r="BT101" s="134"/>
      <c r="BU101" s="134"/>
      <c r="BV101" s="134"/>
    </row>
    <row r="102" spans="63:74" x14ac:dyDescent="0.2">
      <c r="BK102" s="134"/>
      <c r="BL102" s="134"/>
      <c r="BM102" s="134"/>
      <c r="BN102" s="134"/>
      <c r="BO102" s="134"/>
      <c r="BP102" s="134"/>
      <c r="BQ102" s="134"/>
      <c r="BR102" s="134"/>
      <c r="BS102" s="134"/>
      <c r="BT102" s="134"/>
      <c r="BU102" s="134"/>
      <c r="BV102" s="134"/>
    </row>
    <row r="103" spans="63:74" x14ac:dyDescent="0.2">
      <c r="BK103" s="134"/>
      <c r="BL103" s="134"/>
      <c r="BM103" s="134"/>
      <c r="BN103" s="134"/>
      <c r="BO103" s="134"/>
      <c r="BP103" s="134"/>
      <c r="BQ103" s="134"/>
      <c r="BR103" s="134"/>
      <c r="BS103" s="134"/>
      <c r="BT103" s="134"/>
      <c r="BU103" s="134"/>
      <c r="BV103" s="134"/>
    </row>
    <row r="104" spans="63:74" x14ac:dyDescent="0.2">
      <c r="BK104" s="134"/>
      <c r="BL104" s="134"/>
      <c r="BM104" s="134"/>
      <c r="BN104" s="134"/>
      <c r="BO104" s="134"/>
      <c r="BP104" s="134"/>
      <c r="BQ104" s="134"/>
      <c r="BR104" s="134"/>
      <c r="BS104" s="134"/>
      <c r="BT104" s="134"/>
      <c r="BU104" s="134"/>
      <c r="BV104" s="134"/>
    </row>
    <row r="105" spans="63:74" x14ac:dyDescent="0.2">
      <c r="BK105" s="134"/>
      <c r="BL105" s="134"/>
      <c r="BM105" s="134"/>
      <c r="BN105" s="134"/>
      <c r="BO105" s="134"/>
      <c r="BP105" s="134"/>
      <c r="BQ105" s="134"/>
      <c r="BR105" s="134"/>
      <c r="BS105" s="134"/>
      <c r="BT105" s="134"/>
      <c r="BU105" s="134"/>
      <c r="BV105" s="134"/>
    </row>
    <row r="106" spans="63:74" x14ac:dyDescent="0.2">
      <c r="BK106" s="134"/>
      <c r="BL106" s="134"/>
      <c r="BM106" s="134"/>
      <c r="BN106" s="134"/>
      <c r="BO106" s="134"/>
      <c r="BP106" s="134"/>
      <c r="BQ106" s="134"/>
      <c r="BR106" s="134"/>
      <c r="BS106" s="134"/>
      <c r="BT106" s="134"/>
      <c r="BU106" s="134"/>
      <c r="BV106" s="134"/>
    </row>
    <row r="107" spans="63:74" x14ac:dyDescent="0.2">
      <c r="BK107" s="134"/>
      <c r="BL107" s="134"/>
      <c r="BM107" s="134"/>
      <c r="BN107" s="134"/>
      <c r="BO107" s="134"/>
      <c r="BP107" s="134"/>
      <c r="BQ107" s="134"/>
      <c r="BR107" s="134"/>
      <c r="BS107" s="134"/>
      <c r="BT107" s="134"/>
      <c r="BU107" s="134"/>
      <c r="BV107" s="134"/>
    </row>
    <row r="108" spans="63:74" x14ac:dyDescent="0.2">
      <c r="BK108" s="134"/>
      <c r="BL108" s="134"/>
      <c r="BM108" s="134"/>
      <c r="BN108" s="134"/>
      <c r="BO108" s="134"/>
      <c r="BP108" s="134"/>
      <c r="BQ108" s="134"/>
      <c r="BR108" s="134"/>
      <c r="BS108" s="134"/>
      <c r="BT108" s="134"/>
      <c r="BU108" s="134"/>
      <c r="BV108" s="134"/>
    </row>
    <row r="109" spans="63:74" x14ac:dyDescent="0.2">
      <c r="BK109" s="134"/>
      <c r="BL109" s="134"/>
      <c r="BM109" s="134"/>
      <c r="BN109" s="134"/>
      <c r="BO109" s="134"/>
      <c r="BP109" s="134"/>
      <c r="BQ109" s="134"/>
      <c r="BR109" s="134"/>
      <c r="BS109" s="134"/>
      <c r="BT109" s="134"/>
      <c r="BU109" s="134"/>
      <c r="BV109" s="134"/>
    </row>
    <row r="110" spans="63:74" x14ac:dyDescent="0.2">
      <c r="BK110" s="134"/>
      <c r="BL110" s="134"/>
      <c r="BM110" s="134"/>
      <c r="BN110" s="134"/>
      <c r="BO110" s="134"/>
      <c r="BP110" s="134"/>
      <c r="BQ110" s="134"/>
      <c r="BR110" s="134"/>
      <c r="BS110" s="134"/>
      <c r="BT110" s="134"/>
      <c r="BU110" s="134"/>
      <c r="BV110" s="134"/>
    </row>
    <row r="111" spans="63:74" x14ac:dyDescent="0.2">
      <c r="BK111" s="134"/>
      <c r="BL111" s="134"/>
      <c r="BM111" s="134"/>
      <c r="BN111" s="134"/>
      <c r="BO111" s="134"/>
      <c r="BP111" s="134"/>
      <c r="BQ111" s="134"/>
      <c r="BR111" s="134"/>
      <c r="BS111" s="134"/>
      <c r="BT111" s="134"/>
      <c r="BU111" s="134"/>
      <c r="BV111" s="134"/>
    </row>
    <row r="112" spans="63:74" x14ac:dyDescent="0.2">
      <c r="BK112" s="134"/>
      <c r="BL112" s="134"/>
      <c r="BM112" s="134"/>
      <c r="BN112" s="134"/>
      <c r="BO112" s="134"/>
      <c r="BP112" s="134"/>
      <c r="BQ112" s="134"/>
      <c r="BR112" s="134"/>
      <c r="BS112" s="134"/>
      <c r="BT112" s="134"/>
      <c r="BU112" s="134"/>
      <c r="BV112" s="134"/>
    </row>
    <row r="113" spans="63:74" x14ac:dyDescent="0.2">
      <c r="BK113" s="134"/>
      <c r="BL113" s="134"/>
      <c r="BM113" s="134"/>
      <c r="BN113" s="134"/>
      <c r="BO113" s="134"/>
      <c r="BP113" s="134"/>
      <c r="BQ113" s="134"/>
      <c r="BR113" s="134"/>
      <c r="BS113" s="134"/>
      <c r="BT113" s="134"/>
      <c r="BU113" s="134"/>
      <c r="BV113" s="134"/>
    </row>
    <row r="114" spans="63:74" x14ac:dyDescent="0.2">
      <c r="BK114" s="134"/>
      <c r="BL114" s="134"/>
      <c r="BM114" s="134"/>
      <c r="BN114" s="134"/>
      <c r="BO114" s="134"/>
      <c r="BP114" s="134"/>
      <c r="BQ114" s="134"/>
      <c r="BR114" s="134"/>
      <c r="BS114" s="134"/>
      <c r="BT114" s="134"/>
      <c r="BU114" s="134"/>
      <c r="BV114" s="134"/>
    </row>
    <row r="115" spans="63:74" x14ac:dyDescent="0.2">
      <c r="BK115" s="134"/>
      <c r="BL115" s="134"/>
      <c r="BM115" s="134"/>
      <c r="BN115" s="134"/>
      <c r="BO115" s="134"/>
      <c r="BP115" s="134"/>
      <c r="BQ115" s="134"/>
      <c r="BR115" s="134"/>
      <c r="BS115" s="134"/>
      <c r="BT115" s="134"/>
      <c r="BU115" s="134"/>
      <c r="BV115" s="134"/>
    </row>
    <row r="116" spans="63:74" x14ac:dyDescent="0.2">
      <c r="BK116" s="134"/>
      <c r="BL116" s="134"/>
      <c r="BM116" s="134"/>
      <c r="BN116" s="134"/>
      <c r="BO116" s="134"/>
      <c r="BP116" s="134"/>
      <c r="BQ116" s="134"/>
      <c r="BR116" s="134"/>
      <c r="BS116" s="134"/>
      <c r="BT116" s="134"/>
      <c r="BU116" s="134"/>
      <c r="BV116" s="134"/>
    </row>
    <row r="117" spans="63:74" x14ac:dyDescent="0.2">
      <c r="BK117" s="134"/>
      <c r="BL117" s="134"/>
      <c r="BM117" s="134"/>
      <c r="BN117" s="134"/>
      <c r="BO117" s="134"/>
      <c r="BP117" s="134"/>
      <c r="BQ117" s="134"/>
      <c r="BR117" s="134"/>
      <c r="BS117" s="134"/>
      <c r="BT117" s="134"/>
      <c r="BU117" s="134"/>
      <c r="BV117" s="134"/>
    </row>
    <row r="118" spans="63:74" x14ac:dyDescent="0.2">
      <c r="BK118" s="134"/>
      <c r="BL118" s="134"/>
      <c r="BM118" s="134"/>
      <c r="BN118" s="134"/>
      <c r="BO118" s="134"/>
      <c r="BP118" s="134"/>
      <c r="BQ118" s="134"/>
      <c r="BR118" s="134"/>
      <c r="BS118" s="134"/>
      <c r="BT118" s="134"/>
      <c r="BU118" s="134"/>
      <c r="BV118" s="134"/>
    </row>
    <row r="119" spans="63:74" x14ac:dyDescent="0.2">
      <c r="BK119" s="134"/>
      <c r="BL119" s="134"/>
      <c r="BM119" s="134"/>
      <c r="BN119" s="134"/>
      <c r="BO119" s="134"/>
      <c r="BP119" s="134"/>
      <c r="BQ119" s="134"/>
      <c r="BR119" s="134"/>
      <c r="BS119" s="134"/>
      <c r="BT119" s="134"/>
      <c r="BU119" s="134"/>
      <c r="BV119" s="134"/>
    </row>
    <row r="120" spans="63:74" x14ac:dyDescent="0.2">
      <c r="BK120" s="134"/>
      <c r="BL120" s="134"/>
      <c r="BM120" s="134"/>
      <c r="BN120" s="134"/>
      <c r="BO120" s="134"/>
      <c r="BP120" s="134"/>
      <c r="BQ120" s="134"/>
      <c r="BR120" s="134"/>
      <c r="BS120" s="134"/>
      <c r="BT120" s="134"/>
      <c r="BU120" s="134"/>
      <c r="BV120" s="134"/>
    </row>
    <row r="121" spans="63:74" x14ac:dyDescent="0.2">
      <c r="BK121" s="134"/>
      <c r="BL121" s="134"/>
      <c r="BM121" s="134"/>
      <c r="BN121" s="134"/>
      <c r="BO121" s="134"/>
      <c r="BP121" s="134"/>
      <c r="BQ121" s="134"/>
      <c r="BR121" s="134"/>
      <c r="BS121" s="134"/>
      <c r="BT121" s="134"/>
      <c r="BU121" s="134"/>
      <c r="BV121" s="134"/>
    </row>
    <row r="122" spans="63:74" x14ac:dyDescent="0.2">
      <c r="BK122" s="134"/>
      <c r="BL122" s="134"/>
      <c r="BM122" s="134"/>
      <c r="BN122" s="134"/>
      <c r="BO122" s="134"/>
      <c r="BP122" s="134"/>
      <c r="BQ122" s="134"/>
      <c r="BR122" s="134"/>
      <c r="BS122" s="134"/>
      <c r="BT122" s="134"/>
      <c r="BU122" s="134"/>
      <c r="BV122" s="134"/>
    </row>
    <row r="123" spans="63:74" x14ac:dyDescent="0.2">
      <c r="BK123" s="134"/>
      <c r="BL123" s="134"/>
      <c r="BM123" s="134"/>
      <c r="BN123" s="134"/>
      <c r="BO123" s="134"/>
      <c r="BP123" s="134"/>
      <c r="BQ123" s="134"/>
      <c r="BR123" s="134"/>
      <c r="BS123" s="134"/>
      <c r="BT123" s="134"/>
      <c r="BU123" s="134"/>
      <c r="BV123" s="134"/>
    </row>
    <row r="124" spans="63:74" x14ac:dyDescent="0.2">
      <c r="BK124" s="134"/>
      <c r="BL124" s="134"/>
      <c r="BM124" s="134"/>
      <c r="BN124" s="134"/>
      <c r="BO124" s="134"/>
      <c r="BP124" s="134"/>
      <c r="BQ124" s="134"/>
      <c r="BR124" s="134"/>
      <c r="BS124" s="134"/>
      <c r="BT124" s="134"/>
      <c r="BU124" s="134"/>
      <c r="BV124" s="134"/>
    </row>
    <row r="125" spans="63:74" x14ac:dyDescent="0.2">
      <c r="BK125" s="134"/>
      <c r="BL125" s="134"/>
      <c r="BM125" s="134"/>
      <c r="BN125" s="134"/>
      <c r="BO125" s="134"/>
      <c r="BP125" s="134"/>
      <c r="BQ125" s="134"/>
      <c r="BR125" s="134"/>
      <c r="BS125" s="134"/>
      <c r="BT125" s="134"/>
      <c r="BU125" s="134"/>
      <c r="BV125" s="134"/>
    </row>
    <row r="126" spans="63:74" x14ac:dyDescent="0.2">
      <c r="BK126" s="134"/>
      <c r="BL126" s="134"/>
      <c r="BM126" s="134"/>
      <c r="BN126" s="134"/>
      <c r="BO126" s="134"/>
      <c r="BP126" s="134"/>
      <c r="BQ126" s="134"/>
      <c r="BR126" s="134"/>
      <c r="BS126" s="134"/>
      <c r="BT126" s="134"/>
      <c r="BU126" s="134"/>
      <c r="BV126" s="134"/>
    </row>
    <row r="127" spans="63:74" x14ac:dyDescent="0.2">
      <c r="BK127" s="134"/>
      <c r="BL127" s="134"/>
      <c r="BM127" s="134"/>
      <c r="BN127" s="134"/>
      <c r="BO127" s="134"/>
      <c r="BP127" s="134"/>
      <c r="BQ127" s="134"/>
      <c r="BR127" s="134"/>
      <c r="BS127" s="134"/>
      <c r="BT127" s="134"/>
      <c r="BU127" s="134"/>
      <c r="BV127" s="134"/>
    </row>
    <row r="128" spans="63:74" x14ac:dyDescent="0.2">
      <c r="BK128" s="134"/>
      <c r="BL128" s="134"/>
      <c r="BM128" s="134"/>
      <c r="BN128" s="134"/>
      <c r="BO128" s="134"/>
      <c r="BP128" s="134"/>
      <c r="BQ128" s="134"/>
      <c r="BR128" s="134"/>
      <c r="BS128" s="134"/>
      <c r="BT128" s="134"/>
      <c r="BU128" s="134"/>
      <c r="BV128" s="134"/>
    </row>
    <row r="129" spans="63:74" x14ac:dyDescent="0.2">
      <c r="BK129" s="134"/>
      <c r="BL129" s="134"/>
      <c r="BM129" s="134"/>
      <c r="BN129" s="134"/>
      <c r="BO129" s="134"/>
      <c r="BP129" s="134"/>
      <c r="BQ129" s="134"/>
      <c r="BR129" s="134"/>
      <c r="BS129" s="134"/>
      <c r="BT129" s="134"/>
      <c r="BU129" s="134"/>
      <c r="BV129" s="134"/>
    </row>
    <row r="130" spans="63:74" x14ac:dyDescent="0.2">
      <c r="BK130" s="134"/>
      <c r="BL130" s="134"/>
      <c r="BM130" s="134"/>
      <c r="BN130" s="134"/>
      <c r="BO130" s="134"/>
      <c r="BP130" s="134"/>
      <c r="BQ130" s="134"/>
      <c r="BR130" s="134"/>
      <c r="BS130" s="134"/>
      <c r="BT130" s="134"/>
      <c r="BU130" s="134"/>
      <c r="BV130" s="134"/>
    </row>
    <row r="131" spans="63:74" x14ac:dyDescent="0.2">
      <c r="BK131" s="134"/>
      <c r="BL131" s="134"/>
      <c r="BM131" s="134"/>
      <c r="BN131" s="134"/>
      <c r="BO131" s="134"/>
      <c r="BP131" s="134"/>
      <c r="BQ131" s="134"/>
      <c r="BR131" s="134"/>
      <c r="BS131" s="134"/>
      <c r="BT131" s="134"/>
      <c r="BU131" s="134"/>
      <c r="BV131" s="134"/>
    </row>
    <row r="132" spans="63:74" x14ac:dyDescent="0.2">
      <c r="BK132" s="134"/>
      <c r="BL132" s="134"/>
      <c r="BM132" s="134"/>
      <c r="BN132" s="134"/>
      <c r="BO132" s="134"/>
      <c r="BP132" s="134"/>
      <c r="BQ132" s="134"/>
      <c r="BR132" s="134"/>
      <c r="BS132" s="134"/>
      <c r="BT132" s="134"/>
      <c r="BU132" s="134"/>
      <c r="BV132" s="134"/>
    </row>
    <row r="133" spans="63:74" x14ac:dyDescent="0.2">
      <c r="BK133" s="134"/>
      <c r="BL133" s="134"/>
      <c r="BM133" s="134"/>
      <c r="BN133" s="134"/>
      <c r="BO133" s="134"/>
      <c r="BP133" s="134"/>
      <c r="BQ133" s="134"/>
      <c r="BR133" s="134"/>
      <c r="BS133" s="134"/>
      <c r="BT133" s="134"/>
      <c r="BU133" s="134"/>
      <c r="BV133" s="134"/>
    </row>
    <row r="134" spans="63:74" x14ac:dyDescent="0.2">
      <c r="BK134" s="134"/>
      <c r="BL134" s="134"/>
      <c r="BM134" s="134"/>
      <c r="BN134" s="134"/>
      <c r="BO134" s="134"/>
      <c r="BP134" s="134"/>
      <c r="BQ134" s="134"/>
      <c r="BR134" s="134"/>
      <c r="BS134" s="134"/>
      <c r="BT134" s="134"/>
      <c r="BU134" s="134"/>
      <c r="BV134" s="134"/>
    </row>
    <row r="135" spans="63:74" x14ac:dyDescent="0.2">
      <c r="BK135" s="134"/>
      <c r="BL135" s="134"/>
      <c r="BM135" s="134"/>
      <c r="BN135" s="134"/>
      <c r="BO135" s="134"/>
      <c r="BP135" s="134"/>
      <c r="BQ135" s="134"/>
      <c r="BR135" s="134"/>
      <c r="BS135" s="134"/>
      <c r="BT135" s="134"/>
      <c r="BU135" s="134"/>
      <c r="BV135" s="134"/>
    </row>
    <row r="136" spans="63:74" x14ac:dyDescent="0.2">
      <c r="BK136" s="134"/>
      <c r="BL136" s="134"/>
      <c r="BM136" s="134"/>
      <c r="BN136" s="134"/>
      <c r="BO136" s="134"/>
      <c r="BP136" s="134"/>
      <c r="BQ136" s="134"/>
      <c r="BR136" s="134"/>
      <c r="BS136" s="134"/>
      <c r="BT136" s="134"/>
      <c r="BU136" s="134"/>
      <c r="BV136" s="134"/>
    </row>
    <row r="137" spans="63:74" x14ac:dyDescent="0.2">
      <c r="BK137" s="134"/>
      <c r="BL137" s="134"/>
      <c r="BM137" s="134"/>
      <c r="BN137" s="134"/>
      <c r="BO137" s="134"/>
      <c r="BP137" s="134"/>
      <c r="BQ137" s="134"/>
      <c r="BR137" s="134"/>
      <c r="BS137" s="134"/>
      <c r="BT137" s="134"/>
      <c r="BU137" s="134"/>
      <c r="BV137" s="134"/>
    </row>
    <row r="138" spans="63:74" x14ac:dyDescent="0.2">
      <c r="BK138" s="134"/>
      <c r="BL138" s="134"/>
      <c r="BM138" s="134"/>
      <c r="BN138" s="134"/>
      <c r="BO138" s="134"/>
      <c r="BP138" s="134"/>
      <c r="BQ138" s="134"/>
      <c r="BR138" s="134"/>
      <c r="BS138" s="134"/>
      <c r="BT138" s="134"/>
      <c r="BU138" s="134"/>
      <c r="BV138" s="134"/>
    </row>
    <row r="139" spans="63:74" x14ac:dyDescent="0.2">
      <c r="BK139" s="134"/>
      <c r="BL139" s="134"/>
      <c r="BM139" s="134"/>
      <c r="BN139" s="134"/>
      <c r="BO139" s="134"/>
      <c r="BP139" s="134"/>
      <c r="BQ139" s="134"/>
      <c r="BR139" s="134"/>
      <c r="BS139" s="134"/>
      <c r="BT139" s="134"/>
      <c r="BU139" s="134"/>
      <c r="BV139" s="134"/>
    </row>
    <row r="140" spans="63:74" x14ac:dyDescent="0.2">
      <c r="BK140" s="134"/>
      <c r="BL140" s="134"/>
      <c r="BM140" s="134"/>
      <c r="BN140" s="134"/>
      <c r="BO140" s="134"/>
      <c r="BP140" s="134"/>
      <c r="BQ140" s="134"/>
      <c r="BR140" s="134"/>
      <c r="BS140" s="134"/>
      <c r="BT140" s="134"/>
      <c r="BU140" s="134"/>
      <c r="BV140" s="134"/>
    </row>
    <row r="141" spans="63:74" x14ac:dyDescent="0.2">
      <c r="BK141" s="134"/>
      <c r="BL141" s="134"/>
      <c r="BM141" s="134"/>
      <c r="BN141" s="134"/>
      <c r="BO141" s="134"/>
      <c r="BP141" s="134"/>
      <c r="BQ141" s="134"/>
      <c r="BR141" s="134"/>
      <c r="BS141" s="134"/>
      <c r="BT141" s="134"/>
      <c r="BU141" s="134"/>
      <c r="BV141" s="134"/>
    </row>
    <row r="142" spans="63:74" x14ac:dyDescent="0.2">
      <c r="BK142" s="134"/>
      <c r="BL142" s="134"/>
      <c r="BM142" s="134"/>
      <c r="BN142" s="134"/>
      <c r="BO142" s="134"/>
      <c r="BP142" s="134"/>
      <c r="BQ142" s="134"/>
      <c r="BR142" s="134"/>
      <c r="BS142" s="134"/>
      <c r="BT142" s="134"/>
      <c r="BU142" s="134"/>
      <c r="BV142" s="134"/>
    </row>
    <row r="143" spans="63:74" x14ac:dyDescent="0.2">
      <c r="BK143" s="134"/>
      <c r="BL143" s="134"/>
      <c r="BM143" s="134"/>
      <c r="BN143" s="134"/>
      <c r="BO143" s="134"/>
      <c r="BP143" s="134"/>
      <c r="BQ143" s="134"/>
      <c r="BR143" s="134"/>
      <c r="BS143" s="134"/>
      <c r="BT143" s="134"/>
      <c r="BU143" s="134"/>
      <c r="BV143" s="134"/>
    </row>
    <row r="144" spans="63:74" x14ac:dyDescent="0.2">
      <c r="BK144" s="134"/>
      <c r="BL144" s="134"/>
      <c r="BM144" s="134"/>
      <c r="BN144" s="134"/>
      <c r="BO144" s="134"/>
      <c r="BP144" s="134"/>
      <c r="BQ144" s="134"/>
      <c r="BR144" s="134"/>
      <c r="BS144" s="134"/>
      <c r="BT144" s="134"/>
      <c r="BU144" s="134"/>
      <c r="BV144" s="134"/>
    </row>
    <row r="145" spans="63:74" x14ac:dyDescent="0.2">
      <c r="BK145" s="134"/>
      <c r="BL145" s="134"/>
      <c r="BM145" s="134"/>
      <c r="BN145" s="134"/>
      <c r="BO145" s="134"/>
      <c r="BP145" s="134"/>
      <c r="BQ145" s="134"/>
      <c r="BR145" s="134"/>
      <c r="BS145" s="134"/>
      <c r="BT145" s="134"/>
      <c r="BU145" s="134"/>
      <c r="BV145" s="134"/>
    </row>
  </sheetData>
  <mergeCells count="26">
    <mergeCell ref="A1:A2"/>
    <mergeCell ref="B1:AL1"/>
    <mergeCell ref="C3:N3"/>
    <mergeCell ref="O3:Z3"/>
    <mergeCell ref="AA3:AL3"/>
    <mergeCell ref="AY3:BJ3"/>
    <mergeCell ref="BK3:BV3"/>
    <mergeCell ref="B77:Q77"/>
    <mergeCell ref="B69:Q69"/>
    <mergeCell ref="AM3:AX3"/>
    <mergeCell ref="B70:Q70"/>
    <mergeCell ref="B76:Q76"/>
    <mergeCell ref="B80:R80"/>
    <mergeCell ref="B87:Q87"/>
    <mergeCell ref="B71:Q71"/>
    <mergeCell ref="B72:Q72"/>
    <mergeCell ref="B73:Q73"/>
    <mergeCell ref="B74:Q74"/>
    <mergeCell ref="B81:Q81"/>
    <mergeCell ref="B82:Q82"/>
    <mergeCell ref="B83:Q83"/>
    <mergeCell ref="B85:Q85"/>
    <mergeCell ref="B86:Q86"/>
    <mergeCell ref="B78:Q78"/>
    <mergeCell ref="B79:Q79"/>
    <mergeCell ref="B84:Q84"/>
  </mergeCells>
  <hyperlinks>
    <hyperlink ref="A1:A2" location="Contents!A1" display="Table of Contents" xr:uid="{00000000-0004-0000-0200-000000000000}"/>
  </hyperlinks>
  <pageMargins left="0.25" right="0.25" top="0.25" bottom="0.25" header="0.54" footer="0.5"/>
  <pageSetup scale="38"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transitionEntry="1" codeName="Sheet1">
    <pageSetUpPr fitToPage="1"/>
  </sheetPr>
  <dimension ref="A1:BV144"/>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A29" sqref="BA29"/>
    </sheetView>
  </sheetViews>
  <sheetFormatPr defaultColWidth="9.5546875" defaultRowHeight="10.199999999999999" x14ac:dyDescent="0.2"/>
  <cols>
    <col min="1" max="1" width="10.5546875" style="8" customWidth="1"/>
    <col min="2" max="2" width="40.44140625" style="8" customWidth="1"/>
    <col min="3" max="3" width="6.88671875" style="8" customWidth="1"/>
    <col min="4" max="50" width="6.5546875" style="8" customWidth="1"/>
    <col min="51" max="55" width="6.5546875" style="156" customWidth="1"/>
    <col min="56" max="56" width="6.5546875" style="367" customWidth="1"/>
    <col min="57" max="57" width="6.5546875" style="299" customWidth="1"/>
    <col min="58" max="58" width="6.5546875" style="367" customWidth="1"/>
    <col min="59" max="59" width="6.5546875" style="958" customWidth="1"/>
    <col min="60" max="62" width="6.5546875" style="156" customWidth="1"/>
    <col min="63" max="74" width="6.5546875" style="8" customWidth="1"/>
    <col min="75" max="16384" width="9.5546875" style="8"/>
  </cols>
  <sheetData>
    <row r="1" spans="1:74" ht="13.35" customHeight="1" x14ac:dyDescent="0.25">
      <c r="A1" s="1008" t="s">
        <v>479</v>
      </c>
      <c r="B1" s="1014" t="s">
        <v>548</v>
      </c>
      <c r="C1" s="1007"/>
      <c r="D1" s="1007"/>
      <c r="E1" s="1007"/>
      <c r="F1" s="1007"/>
      <c r="G1" s="1007"/>
      <c r="H1" s="1007"/>
      <c r="I1" s="1007"/>
      <c r="J1" s="1007"/>
      <c r="K1" s="1007"/>
      <c r="L1" s="1007"/>
      <c r="M1" s="1007"/>
      <c r="N1" s="1007"/>
      <c r="O1" s="1007"/>
      <c r="P1" s="1007"/>
      <c r="Q1" s="1007"/>
      <c r="R1" s="1007"/>
      <c r="S1" s="1007"/>
      <c r="T1" s="1007"/>
      <c r="U1" s="1007"/>
      <c r="V1" s="1007"/>
      <c r="W1" s="1007"/>
      <c r="X1" s="1007"/>
      <c r="Y1" s="1007"/>
      <c r="Z1" s="1007"/>
      <c r="AA1" s="1007"/>
      <c r="AB1" s="1007"/>
      <c r="AC1" s="1007"/>
      <c r="AD1" s="1007"/>
      <c r="AE1" s="1007"/>
      <c r="AF1" s="1007"/>
      <c r="AG1" s="1007"/>
      <c r="AH1" s="1007"/>
      <c r="AI1" s="1007"/>
      <c r="AJ1" s="1007"/>
      <c r="AK1" s="1007"/>
      <c r="AL1" s="1007"/>
    </row>
    <row r="2" spans="1:74" ht="13.2" x14ac:dyDescent="0.25">
      <c r="A2" s="1009"/>
      <c r="B2" s="243" t="str">
        <f>"U.S. Energy Information Administration  |  Short-Term Energy Outlook  - "&amp;Dates!D1</f>
        <v>U.S. Energy Information Administration  |  Short-Term Energy Outlook  - October 2024</v>
      </c>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c r="AK2" s="245"/>
      <c r="AL2" s="245"/>
    </row>
    <row r="3" spans="1:74" s="7" customFormat="1" ht="13.2" x14ac:dyDescent="0.25">
      <c r="A3" s="356" t="s">
        <v>781</v>
      </c>
      <c r="B3" s="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s="7" customFormat="1"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12"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26"/>
      <c r="B5" s="27" t="s">
        <v>953</v>
      </c>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700"/>
      <c r="BE5" s="700"/>
      <c r="BF5" s="700"/>
      <c r="BG5" s="700"/>
      <c r="BH5" s="414"/>
      <c r="BI5" s="414"/>
      <c r="BJ5" s="415"/>
      <c r="BK5" s="415"/>
      <c r="BL5" s="415"/>
      <c r="BM5" s="415"/>
      <c r="BN5" s="415"/>
      <c r="BO5" s="415"/>
      <c r="BP5" s="415"/>
      <c r="BQ5" s="415"/>
      <c r="BR5" s="415"/>
      <c r="BS5" s="415"/>
      <c r="BT5" s="415"/>
      <c r="BU5" s="415"/>
      <c r="BV5" s="415"/>
    </row>
    <row r="6" spans="1:74" ht="11.1" customHeight="1" x14ac:dyDescent="0.2">
      <c r="A6" s="29" t="s">
        <v>254</v>
      </c>
      <c r="B6" s="420" t="s">
        <v>941</v>
      </c>
      <c r="C6" s="381">
        <v>57.52</v>
      </c>
      <c r="D6" s="381">
        <v>50.54</v>
      </c>
      <c r="E6" s="381">
        <v>29.21</v>
      </c>
      <c r="F6" s="381">
        <v>16.55</v>
      </c>
      <c r="G6" s="381">
        <v>28.56</v>
      </c>
      <c r="H6" s="381">
        <v>38.31</v>
      </c>
      <c r="I6" s="381">
        <v>40.71</v>
      </c>
      <c r="J6" s="381">
        <v>42.34</v>
      </c>
      <c r="K6" s="381">
        <v>39.630000000000003</v>
      </c>
      <c r="L6" s="381">
        <v>39.4</v>
      </c>
      <c r="M6" s="381">
        <v>40.94</v>
      </c>
      <c r="N6" s="381">
        <v>47.02</v>
      </c>
      <c r="O6" s="381">
        <v>52</v>
      </c>
      <c r="P6" s="381">
        <v>59.04</v>
      </c>
      <c r="Q6" s="381">
        <v>62.33</v>
      </c>
      <c r="R6" s="381">
        <v>61.72</v>
      </c>
      <c r="S6" s="381">
        <v>65.17</v>
      </c>
      <c r="T6" s="381">
        <v>71.38</v>
      </c>
      <c r="U6" s="381">
        <v>72.489999999999995</v>
      </c>
      <c r="V6" s="381">
        <v>67.73</v>
      </c>
      <c r="W6" s="381">
        <v>71.650000000000006</v>
      </c>
      <c r="X6" s="381">
        <v>81.48</v>
      </c>
      <c r="Y6" s="381">
        <v>79.150000000000006</v>
      </c>
      <c r="Z6" s="381">
        <v>71.709999999999994</v>
      </c>
      <c r="AA6" s="381">
        <v>83.22</v>
      </c>
      <c r="AB6" s="381">
        <v>91.64</v>
      </c>
      <c r="AC6" s="381">
        <v>108.5</v>
      </c>
      <c r="AD6" s="381">
        <v>101.78</v>
      </c>
      <c r="AE6" s="381">
        <v>109.55</v>
      </c>
      <c r="AF6" s="381">
        <v>114.84</v>
      </c>
      <c r="AG6" s="381">
        <v>101.62</v>
      </c>
      <c r="AH6" s="381">
        <v>93.67</v>
      </c>
      <c r="AI6" s="381">
        <v>84.26</v>
      </c>
      <c r="AJ6" s="381">
        <v>87.55</v>
      </c>
      <c r="AK6" s="381">
        <v>84.37</v>
      </c>
      <c r="AL6" s="381">
        <v>76.44</v>
      </c>
      <c r="AM6" s="381">
        <v>78.12</v>
      </c>
      <c r="AN6" s="381">
        <v>76.83</v>
      </c>
      <c r="AO6" s="381">
        <v>73.28</v>
      </c>
      <c r="AP6" s="381">
        <v>79.45</v>
      </c>
      <c r="AQ6" s="381">
        <v>71.58</v>
      </c>
      <c r="AR6" s="381">
        <v>70.25</v>
      </c>
      <c r="AS6" s="381">
        <v>76.069999999999993</v>
      </c>
      <c r="AT6" s="381">
        <v>81.39</v>
      </c>
      <c r="AU6" s="381">
        <v>89.43</v>
      </c>
      <c r="AV6" s="381">
        <v>85.64</v>
      </c>
      <c r="AW6" s="381">
        <v>77.69</v>
      </c>
      <c r="AX6" s="381">
        <v>71.900000000000006</v>
      </c>
      <c r="AY6" s="381">
        <v>74.150000000000006</v>
      </c>
      <c r="AZ6" s="381">
        <v>77.25</v>
      </c>
      <c r="BA6" s="381">
        <v>81.28</v>
      </c>
      <c r="BB6" s="381">
        <v>85.35</v>
      </c>
      <c r="BC6" s="381">
        <v>80.02</v>
      </c>
      <c r="BD6" s="689">
        <v>79.77</v>
      </c>
      <c r="BE6" s="689">
        <v>81.8</v>
      </c>
      <c r="BF6" s="689">
        <v>76.680000000000007</v>
      </c>
      <c r="BG6" s="689">
        <v>70.239999999999995</v>
      </c>
      <c r="BH6" s="392">
        <v>71</v>
      </c>
      <c r="BI6" s="392">
        <v>72</v>
      </c>
      <c r="BJ6" s="392">
        <v>73</v>
      </c>
      <c r="BK6" s="392">
        <v>73</v>
      </c>
      <c r="BL6" s="392">
        <v>73.5</v>
      </c>
      <c r="BM6" s="392">
        <v>74.5</v>
      </c>
      <c r="BN6" s="392">
        <v>74.5</v>
      </c>
      <c r="BO6" s="392">
        <v>74.5</v>
      </c>
      <c r="BP6" s="392">
        <v>74.5</v>
      </c>
      <c r="BQ6" s="392">
        <v>73.5</v>
      </c>
      <c r="BR6" s="392">
        <v>73.5</v>
      </c>
      <c r="BS6" s="392">
        <v>72.5</v>
      </c>
      <c r="BT6" s="392">
        <v>72.5</v>
      </c>
      <c r="BU6" s="392">
        <v>70.5</v>
      </c>
      <c r="BV6" s="392">
        <v>70.5</v>
      </c>
    </row>
    <row r="7" spans="1:74" ht="11.1" customHeight="1" x14ac:dyDescent="0.2">
      <c r="A7" s="29" t="s">
        <v>55</v>
      </c>
      <c r="B7" s="420" t="s">
        <v>942</v>
      </c>
      <c r="C7" s="381">
        <v>63.65</v>
      </c>
      <c r="D7" s="381">
        <v>55.66</v>
      </c>
      <c r="E7" s="381">
        <v>32.01</v>
      </c>
      <c r="F7" s="381">
        <v>18.38</v>
      </c>
      <c r="G7" s="381">
        <v>29.38</v>
      </c>
      <c r="H7" s="381">
        <v>40.270000000000003</v>
      </c>
      <c r="I7" s="381">
        <v>43.24</v>
      </c>
      <c r="J7" s="381">
        <v>44.74</v>
      </c>
      <c r="K7" s="381">
        <v>40.909999999999997</v>
      </c>
      <c r="L7" s="381">
        <v>40.19</v>
      </c>
      <c r="M7" s="381">
        <v>42.69</v>
      </c>
      <c r="N7" s="381">
        <v>49.99</v>
      </c>
      <c r="O7" s="381">
        <v>54.77</v>
      </c>
      <c r="P7" s="381">
        <v>62.28</v>
      </c>
      <c r="Q7" s="381">
        <v>65.41</v>
      </c>
      <c r="R7" s="381">
        <v>64.81</v>
      </c>
      <c r="S7" s="381">
        <v>68.53</v>
      </c>
      <c r="T7" s="381">
        <v>73.16</v>
      </c>
      <c r="U7" s="381">
        <v>75.17</v>
      </c>
      <c r="V7" s="381">
        <v>70.75</v>
      </c>
      <c r="W7" s="381">
        <v>74.489999999999995</v>
      </c>
      <c r="X7" s="381">
        <v>83.54</v>
      </c>
      <c r="Y7" s="381">
        <v>81.05</v>
      </c>
      <c r="Z7" s="381">
        <v>74.17</v>
      </c>
      <c r="AA7" s="381">
        <v>86.51</v>
      </c>
      <c r="AB7" s="381">
        <v>97.13</v>
      </c>
      <c r="AC7" s="381">
        <v>117.25</v>
      </c>
      <c r="AD7" s="381">
        <v>104.58</v>
      </c>
      <c r="AE7" s="381">
        <v>113.38</v>
      </c>
      <c r="AF7" s="381">
        <v>122.71</v>
      </c>
      <c r="AG7" s="381">
        <v>111.93</v>
      </c>
      <c r="AH7" s="381">
        <v>100.45</v>
      </c>
      <c r="AI7" s="381">
        <v>89.76</v>
      </c>
      <c r="AJ7" s="381">
        <v>93.33</v>
      </c>
      <c r="AK7" s="381">
        <v>91.42</v>
      </c>
      <c r="AL7" s="381">
        <v>80.92</v>
      </c>
      <c r="AM7" s="381">
        <v>82.5</v>
      </c>
      <c r="AN7" s="381">
        <v>82.59</v>
      </c>
      <c r="AO7" s="381">
        <v>78.430000000000007</v>
      </c>
      <c r="AP7" s="381">
        <v>84.64</v>
      </c>
      <c r="AQ7" s="381">
        <v>75.47</v>
      </c>
      <c r="AR7" s="381">
        <v>74.84</v>
      </c>
      <c r="AS7" s="381">
        <v>80.11</v>
      </c>
      <c r="AT7" s="381">
        <v>86.15</v>
      </c>
      <c r="AU7" s="381">
        <v>93.72</v>
      </c>
      <c r="AV7" s="381">
        <v>90.6</v>
      </c>
      <c r="AW7" s="381">
        <v>82.94</v>
      </c>
      <c r="AX7" s="381">
        <v>77.63</v>
      </c>
      <c r="AY7" s="381">
        <v>80.12</v>
      </c>
      <c r="AZ7" s="381">
        <v>83.48</v>
      </c>
      <c r="BA7" s="381">
        <v>85.41</v>
      </c>
      <c r="BB7" s="381">
        <v>89.94</v>
      </c>
      <c r="BC7" s="381">
        <v>81.75</v>
      </c>
      <c r="BD7" s="689">
        <v>82.25</v>
      </c>
      <c r="BE7" s="689">
        <v>85.15</v>
      </c>
      <c r="BF7" s="689">
        <v>80.36</v>
      </c>
      <c r="BG7" s="689">
        <v>74.02</v>
      </c>
      <c r="BH7" s="392">
        <v>75</v>
      </c>
      <c r="BI7" s="392">
        <v>76</v>
      </c>
      <c r="BJ7" s="392">
        <v>77</v>
      </c>
      <c r="BK7" s="392">
        <v>77</v>
      </c>
      <c r="BL7" s="392">
        <v>78</v>
      </c>
      <c r="BM7" s="392">
        <v>79</v>
      </c>
      <c r="BN7" s="392">
        <v>79</v>
      </c>
      <c r="BO7" s="392">
        <v>79</v>
      </c>
      <c r="BP7" s="392">
        <v>79</v>
      </c>
      <c r="BQ7" s="392">
        <v>78</v>
      </c>
      <c r="BR7" s="392">
        <v>78</v>
      </c>
      <c r="BS7" s="392">
        <v>77</v>
      </c>
      <c r="BT7" s="392">
        <v>77</v>
      </c>
      <c r="BU7" s="392">
        <v>75</v>
      </c>
      <c r="BV7" s="392">
        <v>75</v>
      </c>
    </row>
    <row r="8" spans="1:74" ht="11.1" customHeight="1" x14ac:dyDescent="0.2">
      <c r="A8" s="29" t="s">
        <v>253</v>
      </c>
      <c r="B8" s="421" t="s">
        <v>943</v>
      </c>
      <c r="C8" s="381">
        <v>53.87</v>
      </c>
      <c r="D8" s="381">
        <v>47.39</v>
      </c>
      <c r="E8" s="381">
        <v>28.5</v>
      </c>
      <c r="F8" s="381">
        <v>16.739999999999998</v>
      </c>
      <c r="G8" s="381">
        <v>22.56</v>
      </c>
      <c r="H8" s="381">
        <v>36.14</v>
      </c>
      <c r="I8" s="381">
        <v>39.33</v>
      </c>
      <c r="J8" s="381">
        <v>41.72</v>
      </c>
      <c r="K8" s="381">
        <v>38.729999999999997</v>
      </c>
      <c r="L8" s="381">
        <v>37.81</v>
      </c>
      <c r="M8" s="381">
        <v>39.15</v>
      </c>
      <c r="N8" s="381">
        <v>45.34</v>
      </c>
      <c r="O8" s="381">
        <v>49.6</v>
      </c>
      <c r="P8" s="381">
        <v>55.71</v>
      </c>
      <c r="Q8" s="381">
        <v>59.84</v>
      </c>
      <c r="R8" s="381">
        <v>60.88</v>
      </c>
      <c r="S8" s="381">
        <v>63.81</v>
      </c>
      <c r="T8" s="381">
        <v>68.86</v>
      </c>
      <c r="U8" s="381">
        <v>69.91</v>
      </c>
      <c r="V8" s="381">
        <v>65.72</v>
      </c>
      <c r="W8" s="381">
        <v>69.27</v>
      </c>
      <c r="X8" s="381">
        <v>75.94</v>
      </c>
      <c r="Y8" s="381">
        <v>76.61</v>
      </c>
      <c r="Z8" s="381">
        <v>68.22</v>
      </c>
      <c r="AA8" s="381">
        <v>76.92</v>
      </c>
      <c r="AB8" s="381">
        <v>87.73</v>
      </c>
      <c r="AC8" s="381">
        <v>104.39</v>
      </c>
      <c r="AD8" s="381">
        <v>102.7</v>
      </c>
      <c r="AE8" s="381">
        <v>108.71</v>
      </c>
      <c r="AF8" s="381">
        <v>112.06</v>
      </c>
      <c r="AG8" s="381">
        <v>99.67</v>
      </c>
      <c r="AH8" s="381">
        <v>92.21</v>
      </c>
      <c r="AI8" s="381">
        <v>83.3</v>
      </c>
      <c r="AJ8" s="381">
        <v>84.26</v>
      </c>
      <c r="AK8" s="381">
        <v>79.31</v>
      </c>
      <c r="AL8" s="381">
        <v>70.89</v>
      </c>
      <c r="AM8" s="381">
        <v>70.319999999999993</v>
      </c>
      <c r="AN8" s="381">
        <v>69.67</v>
      </c>
      <c r="AO8" s="381">
        <v>68.53</v>
      </c>
      <c r="AP8" s="381">
        <v>75.23</v>
      </c>
      <c r="AQ8" s="381">
        <v>70.05</v>
      </c>
      <c r="AR8" s="381">
        <v>69.58</v>
      </c>
      <c r="AS8" s="381">
        <v>74.83</v>
      </c>
      <c r="AT8" s="381">
        <v>81.099999999999994</v>
      </c>
      <c r="AU8" s="381">
        <v>87.14</v>
      </c>
      <c r="AV8" s="381">
        <v>83.21</v>
      </c>
      <c r="AW8" s="381">
        <v>76.42</v>
      </c>
      <c r="AX8" s="381">
        <v>68.09</v>
      </c>
      <c r="AY8" s="381">
        <v>69.37</v>
      </c>
      <c r="AZ8" s="381">
        <v>73</v>
      </c>
      <c r="BA8" s="381">
        <v>75.989999999999995</v>
      </c>
      <c r="BB8" s="381">
        <v>81.93</v>
      </c>
      <c r="BC8" s="381">
        <v>78.34</v>
      </c>
      <c r="BD8" s="689">
        <v>78.83</v>
      </c>
      <c r="BE8" s="689">
        <v>79.09</v>
      </c>
      <c r="BF8" s="689">
        <v>73.930000000000007</v>
      </c>
      <c r="BG8" s="689">
        <v>67.489999999999995</v>
      </c>
      <c r="BH8" s="392">
        <v>68.25</v>
      </c>
      <c r="BI8" s="392">
        <v>69.25</v>
      </c>
      <c r="BJ8" s="392">
        <v>70.25</v>
      </c>
      <c r="BK8" s="392">
        <v>70.25</v>
      </c>
      <c r="BL8" s="392">
        <v>70.75</v>
      </c>
      <c r="BM8" s="392">
        <v>71.75</v>
      </c>
      <c r="BN8" s="392">
        <v>71.75</v>
      </c>
      <c r="BO8" s="392">
        <v>71.75</v>
      </c>
      <c r="BP8" s="392">
        <v>71.75</v>
      </c>
      <c r="BQ8" s="392">
        <v>70.75</v>
      </c>
      <c r="BR8" s="392">
        <v>70.75</v>
      </c>
      <c r="BS8" s="392">
        <v>69.75</v>
      </c>
      <c r="BT8" s="392">
        <v>69.75</v>
      </c>
      <c r="BU8" s="392">
        <v>67.75</v>
      </c>
      <c r="BV8" s="392">
        <v>67.75</v>
      </c>
    </row>
    <row r="9" spans="1:74" ht="11.1" customHeight="1" x14ac:dyDescent="0.2">
      <c r="A9" s="29" t="s">
        <v>469</v>
      </c>
      <c r="B9" s="421" t="s">
        <v>944</v>
      </c>
      <c r="C9" s="381">
        <v>57.92</v>
      </c>
      <c r="D9" s="381">
        <v>51.37</v>
      </c>
      <c r="E9" s="381">
        <v>32.549999999999997</v>
      </c>
      <c r="F9" s="381">
        <v>19.32</v>
      </c>
      <c r="G9" s="381">
        <v>23.55</v>
      </c>
      <c r="H9" s="381">
        <v>36.799999999999997</v>
      </c>
      <c r="I9" s="381">
        <v>40.08</v>
      </c>
      <c r="J9" s="381">
        <v>42.42</v>
      </c>
      <c r="K9" s="381">
        <v>39.81</v>
      </c>
      <c r="L9" s="381">
        <v>39.21</v>
      </c>
      <c r="M9" s="381">
        <v>40.68</v>
      </c>
      <c r="N9" s="381">
        <v>46.2</v>
      </c>
      <c r="O9" s="381">
        <v>51.39</v>
      </c>
      <c r="P9" s="381">
        <v>58.41</v>
      </c>
      <c r="Q9" s="381">
        <v>61.97</v>
      </c>
      <c r="R9" s="381">
        <v>62.4</v>
      </c>
      <c r="S9" s="381">
        <v>65.150000000000006</v>
      </c>
      <c r="T9" s="381">
        <v>70.55</v>
      </c>
      <c r="U9" s="381">
        <v>71.98</v>
      </c>
      <c r="V9" s="381">
        <v>67.89</v>
      </c>
      <c r="W9" s="381">
        <v>71.099999999999994</v>
      </c>
      <c r="X9" s="381">
        <v>78.83</v>
      </c>
      <c r="Y9" s="381">
        <v>78.47</v>
      </c>
      <c r="Z9" s="381">
        <v>71.98</v>
      </c>
      <c r="AA9" s="381">
        <v>80.260000000000005</v>
      </c>
      <c r="AB9" s="381">
        <v>90.21</v>
      </c>
      <c r="AC9" s="381">
        <v>106.98</v>
      </c>
      <c r="AD9" s="381">
        <v>105.22</v>
      </c>
      <c r="AE9" s="381">
        <v>110.43</v>
      </c>
      <c r="AF9" s="381">
        <v>114.44</v>
      </c>
      <c r="AG9" s="381">
        <v>102.82</v>
      </c>
      <c r="AH9" s="381">
        <v>95.8</v>
      </c>
      <c r="AI9" s="381">
        <v>86.57</v>
      </c>
      <c r="AJ9" s="381">
        <v>88.02</v>
      </c>
      <c r="AK9" s="381">
        <v>84.57</v>
      </c>
      <c r="AL9" s="381">
        <v>76.56</v>
      </c>
      <c r="AM9" s="381">
        <v>75.7</v>
      </c>
      <c r="AN9" s="381">
        <v>74.86</v>
      </c>
      <c r="AO9" s="381">
        <v>73</v>
      </c>
      <c r="AP9" s="381">
        <v>78.53</v>
      </c>
      <c r="AQ9" s="381">
        <v>72.569999999999993</v>
      </c>
      <c r="AR9" s="381">
        <v>71.39</v>
      </c>
      <c r="AS9" s="381">
        <v>76.41</v>
      </c>
      <c r="AT9" s="381">
        <v>81.78</v>
      </c>
      <c r="AU9" s="381">
        <v>89.32</v>
      </c>
      <c r="AV9" s="381">
        <v>86.6</v>
      </c>
      <c r="AW9" s="381">
        <v>79.7</v>
      </c>
      <c r="AX9" s="381">
        <v>72.34</v>
      </c>
      <c r="AY9" s="381">
        <v>73.28</v>
      </c>
      <c r="AZ9" s="381">
        <v>76.19</v>
      </c>
      <c r="BA9" s="381">
        <v>79.67</v>
      </c>
      <c r="BB9" s="381">
        <v>84.47</v>
      </c>
      <c r="BC9" s="381">
        <v>80.67</v>
      </c>
      <c r="BD9" s="689">
        <v>80.260000000000005</v>
      </c>
      <c r="BE9" s="689">
        <v>81.430000000000007</v>
      </c>
      <c r="BF9" s="689">
        <v>76.180000000000007</v>
      </c>
      <c r="BG9" s="689">
        <v>69.739999999999995</v>
      </c>
      <c r="BH9" s="392">
        <v>70.5</v>
      </c>
      <c r="BI9" s="392">
        <v>71.5</v>
      </c>
      <c r="BJ9" s="392">
        <v>72.5</v>
      </c>
      <c r="BK9" s="392">
        <v>72.5</v>
      </c>
      <c r="BL9" s="392">
        <v>73</v>
      </c>
      <c r="BM9" s="392">
        <v>74</v>
      </c>
      <c r="BN9" s="392">
        <v>74</v>
      </c>
      <c r="BO9" s="392">
        <v>74</v>
      </c>
      <c r="BP9" s="392">
        <v>74</v>
      </c>
      <c r="BQ9" s="392">
        <v>73</v>
      </c>
      <c r="BR9" s="392">
        <v>73</v>
      </c>
      <c r="BS9" s="392">
        <v>72</v>
      </c>
      <c r="BT9" s="392">
        <v>72</v>
      </c>
      <c r="BU9" s="392">
        <v>70</v>
      </c>
      <c r="BV9" s="392">
        <v>70</v>
      </c>
    </row>
    <row r="10" spans="1:74" ht="11.1" customHeight="1" x14ac:dyDescent="0.2">
      <c r="A10" s="26"/>
      <c r="B10" s="27" t="s">
        <v>1510</v>
      </c>
      <c r="C10" s="411"/>
      <c r="D10" s="411"/>
      <c r="E10" s="411"/>
      <c r="F10" s="411"/>
      <c r="G10" s="411"/>
      <c r="H10" s="411"/>
      <c r="I10" s="411"/>
      <c r="J10" s="411"/>
      <c r="K10" s="411"/>
      <c r="L10" s="411"/>
      <c r="M10" s="411"/>
      <c r="N10" s="411"/>
      <c r="O10" s="411"/>
      <c r="P10" s="411"/>
      <c r="Q10" s="411"/>
      <c r="R10" s="411"/>
      <c r="S10" s="411"/>
      <c r="T10" s="411"/>
      <c r="U10" s="411"/>
      <c r="V10" s="411"/>
      <c r="W10" s="411"/>
      <c r="X10" s="411"/>
      <c r="Y10" s="411"/>
      <c r="Z10" s="411"/>
      <c r="AA10" s="411"/>
      <c r="AB10" s="411"/>
      <c r="AC10" s="411"/>
      <c r="AD10" s="411"/>
      <c r="AE10" s="411"/>
      <c r="AF10" s="411"/>
      <c r="AG10" s="411"/>
      <c r="AH10" s="411"/>
      <c r="AI10" s="411"/>
      <c r="AJ10" s="411"/>
      <c r="AK10" s="411"/>
      <c r="AL10" s="411"/>
      <c r="AM10" s="411"/>
      <c r="AN10" s="411"/>
      <c r="AO10" s="411"/>
      <c r="AP10" s="411"/>
      <c r="AQ10" s="411"/>
      <c r="AR10" s="411"/>
      <c r="AS10" s="411"/>
      <c r="AT10" s="411"/>
      <c r="AU10" s="411"/>
      <c r="AV10" s="411"/>
      <c r="AW10" s="411"/>
      <c r="AX10" s="411"/>
      <c r="AY10" s="411"/>
      <c r="AZ10" s="411"/>
      <c r="BA10" s="411"/>
      <c r="BB10" s="411"/>
      <c r="BC10" s="411"/>
      <c r="BD10" s="701"/>
      <c r="BE10" s="701"/>
      <c r="BF10" s="701"/>
      <c r="BG10" s="701"/>
      <c r="BH10" s="416"/>
      <c r="BI10" s="416"/>
      <c r="BJ10" s="416"/>
      <c r="BK10" s="416"/>
      <c r="BL10" s="416"/>
      <c r="BM10" s="416"/>
      <c r="BN10" s="416"/>
      <c r="BO10" s="416"/>
      <c r="BP10" s="416"/>
      <c r="BQ10" s="416"/>
      <c r="BR10" s="416"/>
      <c r="BS10" s="416"/>
      <c r="BT10" s="416"/>
      <c r="BU10" s="416"/>
      <c r="BV10" s="416"/>
    </row>
    <row r="11" spans="1:74" ht="11.1" customHeight="1" x14ac:dyDescent="0.2">
      <c r="A11" s="361"/>
      <c r="B11" s="422" t="s">
        <v>945</v>
      </c>
      <c r="C11" s="411"/>
      <c r="D11" s="411"/>
      <c r="E11" s="411"/>
      <c r="F11" s="411"/>
      <c r="G11" s="411"/>
      <c r="H11" s="411"/>
      <c r="I11" s="411"/>
      <c r="J11" s="411"/>
      <c r="K11" s="411"/>
      <c r="L11" s="411"/>
      <c r="M11" s="411"/>
      <c r="N11" s="411"/>
      <c r="O11" s="411"/>
      <c r="P11" s="411"/>
      <c r="Q11" s="411"/>
      <c r="R11" s="411"/>
      <c r="S11" s="411"/>
      <c r="T11" s="411"/>
      <c r="U11" s="411"/>
      <c r="V11" s="411"/>
      <c r="W11" s="411"/>
      <c r="X11" s="411"/>
      <c r="Y11" s="411"/>
      <c r="Z11" s="411"/>
      <c r="AA11" s="411"/>
      <c r="AB11" s="411"/>
      <c r="AC11" s="411"/>
      <c r="AD11" s="411"/>
      <c r="AE11" s="411"/>
      <c r="AF11" s="411"/>
      <c r="AG11" s="411"/>
      <c r="AH11" s="411"/>
      <c r="AI11" s="411"/>
      <c r="AJ11" s="411"/>
      <c r="AK11" s="411"/>
      <c r="AL11" s="411"/>
      <c r="AM11" s="411"/>
      <c r="AN11" s="411"/>
      <c r="AO11" s="411"/>
      <c r="AP11" s="411"/>
      <c r="AQ11" s="411"/>
      <c r="AR11" s="411"/>
      <c r="AS11" s="411"/>
      <c r="AT11" s="411"/>
      <c r="AU11" s="411"/>
      <c r="AV11" s="411"/>
      <c r="AW11" s="411"/>
      <c r="AX11" s="411"/>
      <c r="AY11" s="411"/>
      <c r="AZ11" s="411"/>
      <c r="BA11" s="411"/>
      <c r="BB11" s="411"/>
      <c r="BC11" s="411"/>
      <c r="BD11" s="701"/>
      <c r="BE11" s="701"/>
      <c r="BF11" s="701"/>
      <c r="BG11" s="701"/>
      <c r="BH11" s="416"/>
      <c r="BI11" s="416"/>
      <c r="BJ11" s="416"/>
      <c r="BK11" s="416"/>
      <c r="BL11" s="416"/>
      <c r="BM11" s="416"/>
      <c r="BN11" s="416"/>
      <c r="BO11" s="416"/>
      <c r="BP11" s="416"/>
      <c r="BQ11" s="416"/>
      <c r="BR11" s="416"/>
      <c r="BS11" s="416"/>
      <c r="BT11" s="416"/>
      <c r="BU11" s="416"/>
      <c r="BV11" s="416"/>
    </row>
    <row r="12" spans="1:74" ht="11.1" customHeight="1" x14ac:dyDescent="0.2">
      <c r="A12" s="360" t="s">
        <v>1183</v>
      </c>
      <c r="B12" s="424" t="s">
        <v>929</v>
      </c>
      <c r="C12" s="638">
        <v>1.7430000000000001</v>
      </c>
      <c r="D12" s="638">
        <v>1.669</v>
      </c>
      <c r="E12" s="638">
        <v>1.127</v>
      </c>
      <c r="F12" s="638">
        <v>0.64500000000000002</v>
      </c>
      <c r="G12" s="638">
        <v>1.0489999999999999</v>
      </c>
      <c r="H12" s="638">
        <v>1.3109999999999999</v>
      </c>
      <c r="I12" s="638">
        <v>1.38</v>
      </c>
      <c r="J12" s="638">
        <v>1.389</v>
      </c>
      <c r="K12" s="638">
        <v>1.3540000000000001</v>
      </c>
      <c r="L12" s="638">
        <v>1.3120000000000001</v>
      </c>
      <c r="M12" s="638">
        <v>1.2869999999999999</v>
      </c>
      <c r="N12" s="638">
        <v>1.3939999999999999</v>
      </c>
      <c r="O12" s="638">
        <v>1.575</v>
      </c>
      <c r="P12" s="638">
        <v>1.784</v>
      </c>
      <c r="Q12" s="638">
        <v>2.0110000000000001</v>
      </c>
      <c r="R12" s="638">
        <v>2.0550000000000002</v>
      </c>
      <c r="S12" s="638">
        <v>2.181</v>
      </c>
      <c r="T12" s="638">
        <v>2.2519999999999998</v>
      </c>
      <c r="U12" s="638">
        <v>2.3370000000000002</v>
      </c>
      <c r="V12" s="638">
        <v>2.302</v>
      </c>
      <c r="W12" s="638">
        <v>2.31</v>
      </c>
      <c r="X12" s="638">
        <v>2.4940000000000002</v>
      </c>
      <c r="Y12" s="638">
        <v>2.484</v>
      </c>
      <c r="Z12" s="638">
        <v>2.3039999999999998</v>
      </c>
      <c r="AA12" s="638">
        <v>2.423</v>
      </c>
      <c r="AB12" s="638">
        <v>2.6389999999999998</v>
      </c>
      <c r="AC12" s="638">
        <v>3.2320000000000002</v>
      </c>
      <c r="AD12" s="638">
        <v>3.2595239999999999</v>
      </c>
      <c r="AE12" s="638">
        <v>3.8660239999999999</v>
      </c>
      <c r="AF12" s="638">
        <v>4.1233839999999997</v>
      </c>
      <c r="AG12" s="638">
        <v>3.3764400000000001</v>
      </c>
      <c r="AH12" s="638">
        <v>3.0518360000000002</v>
      </c>
      <c r="AI12" s="638">
        <v>2.9032450000000001</v>
      </c>
      <c r="AJ12" s="638">
        <v>3.0013809999999999</v>
      </c>
      <c r="AK12" s="638">
        <v>2.703665</v>
      </c>
      <c r="AL12" s="638">
        <v>2.2908249999999999</v>
      </c>
      <c r="AM12" s="638">
        <v>2.6160230000000002</v>
      </c>
      <c r="AN12" s="638">
        <v>2.604257</v>
      </c>
      <c r="AO12" s="638">
        <v>2.6338602764000001</v>
      </c>
      <c r="AP12" s="638">
        <v>2.7438575888000001</v>
      </c>
      <c r="AQ12" s="638">
        <v>2.5814268246999998</v>
      </c>
      <c r="AR12" s="638">
        <v>2.6152202756</v>
      </c>
      <c r="AS12" s="638">
        <v>2.7934427497000001</v>
      </c>
      <c r="AT12" s="638">
        <v>3.0170080000000001</v>
      </c>
      <c r="AU12" s="638">
        <v>3.068549</v>
      </c>
      <c r="AV12" s="638">
        <v>2.4893019999999999</v>
      </c>
      <c r="AW12" s="638">
        <v>2.2987009999999999</v>
      </c>
      <c r="AX12" s="638">
        <v>2.1982930000000001</v>
      </c>
      <c r="AY12" s="638">
        <v>2.2642827313999998</v>
      </c>
      <c r="AZ12" s="638">
        <v>2.4352118486999998</v>
      </c>
      <c r="BA12" s="638">
        <v>2.6523562835000001</v>
      </c>
      <c r="BB12" s="638">
        <v>2.8034567244000002</v>
      </c>
      <c r="BC12" s="638">
        <v>2.5435091390000002</v>
      </c>
      <c r="BD12" s="731">
        <v>2.4114263655000001</v>
      </c>
      <c r="BE12" s="731">
        <v>2.4652095768</v>
      </c>
      <c r="BF12" s="731">
        <v>2.3917494054000001</v>
      </c>
      <c r="BG12" s="731">
        <v>2.1398920000000001</v>
      </c>
      <c r="BH12" s="643">
        <v>2.0326650000000002</v>
      </c>
      <c r="BI12" s="643">
        <v>2.0858430000000001</v>
      </c>
      <c r="BJ12" s="643">
        <v>2.122233</v>
      </c>
      <c r="BK12" s="643">
        <v>2.0877370000000002</v>
      </c>
      <c r="BL12" s="643">
        <v>2.17265</v>
      </c>
      <c r="BM12" s="643">
        <v>2.3051780000000002</v>
      </c>
      <c r="BN12" s="643">
        <v>2.3955039999999999</v>
      </c>
      <c r="BO12" s="643">
        <v>2.4907279999999998</v>
      </c>
      <c r="BP12" s="643">
        <v>2.468966</v>
      </c>
      <c r="BQ12" s="643">
        <v>2.513976</v>
      </c>
      <c r="BR12" s="643">
        <v>2.5043280000000001</v>
      </c>
      <c r="BS12" s="643">
        <v>2.3715259999999998</v>
      </c>
      <c r="BT12" s="643">
        <v>2.267938</v>
      </c>
      <c r="BU12" s="643">
        <v>2.1438160000000002</v>
      </c>
      <c r="BV12" s="643">
        <v>2.0908410000000002</v>
      </c>
    </row>
    <row r="13" spans="1:74" ht="11.1" customHeight="1" x14ac:dyDescent="0.2">
      <c r="A13" s="361" t="s">
        <v>1511</v>
      </c>
      <c r="B13" s="424" t="s">
        <v>930</v>
      </c>
      <c r="C13" s="638">
        <v>1.8580000000000001</v>
      </c>
      <c r="D13" s="638">
        <v>1.671</v>
      </c>
      <c r="E13" s="638">
        <v>1.278</v>
      </c>
      <c r="F13" s="638">
        <v>0.90800000000000003</v>
      </c>
      <c r="G13" s="638">
        <v>0.878</v>
      </c>
      <c r="H13" s="638">
        <v>1.135</v>
      </c>
      <c r="I13" s="638">
        <v>1.254</v>
      </c>
      <c r="J13" s="638">
        <v>1.2749999999999999</v>
      </c>
      <c r="K13" s="638">
        <v>1.1950000000000001</v>
      </c>
      <c r="L13" s="638">
        <v>1.2150000000000001</v>
      </c>
      <c r="M13" s="638">
        <v>1.3149999999999999</v>
      </c>
      <c r="N13" s="638">
        <v>1.4750000000000001</v>
      </c>
      <c r="O13" s="638">
        <v>1.58</v>
      </c>
      <c r="P13" s="638">
        <v>1.806</v>
      </c>
      <c r="Q13" s="638">
        <v>1.956</v>
      </c>
      <c r="R13" s="638">
        <v>1.911</v>
      </c>
      <c r="S13" s="638">
        <v>2.0720000000000001</v>
      </c>
      <c r="T13" s="638">
        <v>2.1469999999999998</v>
      </c>
      <c r="U13" s="638">
        <v>2.1819999999999999</v>
      </c>
      <c r="V13" s="638">
        <v>2.1459999999999999</v>
      </c>
      <c r="W13" s="638">
        <v>2.2400000000000002</v>
      </c>
      <c r="X13" s="638">
        <v>2.504</v>
      </c>
      <c r="Y13" s="638">
        <v>2.4540000000000002</v>
      </c>
      <c r="Z13" s="638">
        <v>2.2730000000000001</v>
      </c>
      <c r="AA13" s="638">
        <v>2.5499999999999998</v>
      </c>
      <c r="AB13" s="638">
        <v>2.83</v>
      </c>
      <c r="AC13" s="638">
        <v>3.5819999999999999</v>
      </c>
      <c r="AD13" s="638">
        <v>3.9521679999999999</v>
      </c>
      <c r="AE13" s="638">
        <v>4.2303040000000003</v>
      </c>
      <c r="AF13" s="638">
        <v>4.3541809999999996</v>
      </c>
      <c r="AG13" s="638">
        <v>3.687039</v>
      </c>
      <c r="AH13" s="638">
        <v>3.5671659999999998</v>
      </c>
      <c r="AI13" s="638">
        <v>3.4530249999999998</v>
      </c>
      <c r="AJ13" s="638">
        <v>4.1377860000000002</v>
      </c>
      <c r="AK13" s="638">
        <v>3.6241099999999999</v>
      </c>
      <c r="AL13" s="638">
        <v>3.0522079999999998</v>
      </c>
      <c r="AM13" s="638">
        <v>3.2591489999999999</v>
      </c>
      <c r="AN13" s="638">
        <v>2.8502640000000001</v>
      </c>
      <c r="AO13" s="638">
        <v>2.7421944740000002</v>
      </c>
      <c r="AP13" s="638">
        <v>2.5714560627999998</v>
      </c>
      <c r="AQ13" s="638">
        <v>2.3690454403999999</v>
      </c>
      <c r="AR13" s="638">
        <v>2.4273614601000002</v>
      </c>
      <c r="AS13" s="638">
        <v>2.6877344390000002</v>
      </c>
      <c r="AT13" s="638">
        <v>3.1552606996999999</v>
      </c>
      <c r="AU13" s="638">
        <v>3.3905763629000001</v>
      </c>
      <c r="AV13" s="638">
        <v>3.1139361444999998</v>
      </c>
      <c r="AW13" s="638">
        <v>2.8301276829000002</v>
      </c>
      <c r="AX13" s="638">
        <v>2.5413233986999999</v>
      </c>
      <c r="AY13" s="638">
        <v>2.6464435544999998</v>
      </c>
      <c r="AZ13" s="638">
        <v>2.7776207339000001</v>
      </c>
      <c r="BA13" s="638">
        <v>2.6723150437999998</v>
      </c>
      <c r="BB13" s="638">
        <v>2.6386356820999999</v>
      </c>
      <c r="BC13" s="638">
        <v>2.4383423769000001</v>
      </c>
      <c r="BD13" s="731">
        <v>2.4533054415</v>
      </c>
      <c r="BE13" s="731">
        <v>2.4777910768</v>
      </c>
      <c r="BF13" s="731">
        <v>2.2974442043000001</v>
      </c>
      <c r="BG13" s="731">
        <v>2.1334970000000002</v>
      </c>
      <c r="BH13" s="643">
        <v>2.0176769999999999</v>
      </c>
      <c r="BI13" s="643">
        <v>2.0590440000000001</v>
      </c>
      <c r="BJ13" s="643">
        <v>2.113864</v>
      </c>
      <c r="BK13" s="643">
        <v>2.163894</v>
      </c>
      <c r="BL13" s="643">
        <v>2.1788949999999998</v>
      </c>
      <c r="BM13" s="643">
        <v>2.216904</v>
      </c>
      <c r="BN13" s="643">
        <v>2.1573929999999999</v>
      </c>
      <c r="BO13" s="643">
        <v>2.2178620000000002</v>
      </c>
      <c r="BP13" s="643">
        <v>2.2531840000000001</v>
      </c>
      <c r="BQ13" s="643">
        <v>2.2508349999999999</v>
      </c>
      <c r="BR13" s="643">
        <v>2.2827480000000002</v>
      </c>
      <c r="BS13" s="643">
        <v>2.2888410000000001</v>
      </c>
      <c r="BT13" s="643">
        <v>2.4017490000000001</v>
      </c>
      <c r="BU13" s="643">
        <v>2.3415240000000002</v>
      </c>
      <c r="BV13" s="643">
        <v>2.3506390000000001</v>
      </c>
    </row>
    <row r="14" spans="1:74" ht="11.1" customHeight="1" x14ac:dyDescent="0.2">
      <c r="A14" s="360" t="s">
        <v>1512</v>
      </c>
      <c r="B14" s="424" t="s">
        <v>931</v>
      </c>
      <c r="C14" s="638">
        <v>1.863</v>
      </c>
      <c r="D14" s="638">
        <v>1.627</v>
      </c>
      <c r="E14" s="638">
        <v>1.238</v>
      </c>
      <c r="F14" s="638">
        <v>0.872</v>
      </c>
      <c r="G14" s="638">
        <v>0.79500000000000004</v>
      </c>
      <c r="H14" s="638">
        <v>1.002</v>
      </c>
      <c r="I14" s="638">
        <v>1.1519999999999999</v>
      </c>
      <c r="J14" s="638">
        <v>1.179</v>
      </c>
      <c r="K14" s="638">
        <v>1.091</v>
      </c>
      <c r="L14" s="638">
        <v>1.089</v>
      </c>
      <c r="M14" s="638">
        <v>1.1559999999999999</v>
      </c>
      <c r="N14" s="638">
        <v>1.341</v>
      </c>
      <c r="O14" s="638">
        <v>1.4810000000000001</v>
      </c>
      <c r="P14" s="638">
        <v>1.667</v>
      </c>
      <c r="Q14" s="638">
        <v>1.726</v>
      </c>
      <c r="R14" s="638">
        <v>1.7</v>
      </c>
      <c r="S14" s="638">
        <v>1.806</v>
      </c>
      <c r="T14" s="638">
        <v>1.927</v>
      </c>
      <c r="U14" s="638">
        <v>1.931</v>
      </c>
      <c r="V14" s="638">
        <v>1.885</v>
      </c>
      <c r="W14" s="638">
        <v>2.0409999999999999</v>
      </c>
      <c r="X14" s="638">
        <v>2.3559999999999999</v>
      </c>
      <c r="Y14" s="638">
        <v>2.2669999999999999</v>
      </c>
      <c r="Z14" s="638">
        <v>2.1110000000000002</v>
      </c>
      <c r="AA14" s="638">
        <v>2.4380000000000002</v>
      </c>
      <c r="AB14" s="638">
        <v>2.742</v>
      </c>
      <c r="AC14" s="638">
        <v>3.4790000000000001</v>
      </c>
      <c r="AD14" s="638">
        <v>3.8647830000000001</v>
      </c>
      <c r="AE14" s="638">
        <v>4.4947540000000004</v>
      </c>
      <c r="AF14" s="638">
        <v>4.1853199999999999</v>
      </c>
      <c r="AG14" s="638">
        <v>3.5915439999999998</v>
      </c>
      <c r="AH14" s="638">
        <v>3.412712</v>
      </c>
      <c r="AI14" s="638">
        <v>3.3415409999999999</v>
      </c>
      <c r="AJ14" s="638">
        <v>4.2114419999999999</v>
      </c>
      <c r="AK14" s="638">
        <v>3.8268140000000002</v>
      </c>
      <c r="AL14" s="638">
        <v>2.957732</v>
      </c>
      <c r="AM14" s="638">
        <v>3.0788000000000002</v>
      </c>
      <c r="AN14" s="638">
        <v>2.6542219999999999</v>
      </c>
      <c r="AO14" s="638">
        <v>2.5739329999999998</v>
      </c>
      <c r="AP14" s="638">
        <v>2.4374449999999999</v>
      </c>
      <c r="AQ14" s="638">
        <v>2.185012</v>
      </c>
      <c r="AR14" s="638">
        <v>2.2877809999999998</v>
      </c>
      <c r="AS14" s="638">
        <v>2.5054099999999999</v>
      </c>
      <c r="AT14" s="638">
        <v>2.9400909008</v>
      </c>
      <c r="AU14" s="638">
        <v>3.1662828101999998</v>
      </c>
      <c r="AV14" s="638">
        <v>3.0019169692999998</v>
      </c>
      <c r="AW14" s="638">
        <v>2.8136890320000001</v>
      </c>
      <c r="AX14" s="638">
        <v>2.5459834222</v>
      </c>
      <c r="AY14" s="638">
        <v>2.5953427452</v>
      </c>
      <c r="AZ14" s="638">
        <v>2.7072129138999999</v>
      </c>
      <c r="BA14" s="638">
        <v>2.6060086818000001</v>
      </c>
      <c r="BB14" s="638">
        <v>2.5428887201000001</v>
      </c>
      <c r="BC14" s="638">
        <v>2.3542464473</v>
      </c>
      <c r="BD14" s="731">
        <v>2.3597796139999998</v>
      </c>
      <c r="BE14" s="731">
        <v>2.3602564483999999</v>
      </c>
      <c r="BF14" s="731">
        <v>2.1745294744999999</v>
      </c>
      <c r="BG14" s="731">
        <v>1.705338</v>
      </c>
      <c r="BH14" s="643">
        <v>1.6261829999999999</v>
      </c>
      <c r="BI14" s="643">
        <v>1.8773169999999999</v>
      </c>
      <c r="BJ14" s="643">
        <v>2.0120309999999999</v>
      </c>
      <c r="BK14" s="643">
        <v>2.0386190000000002</v>
      </c>
      <c r="BL14" s="643">
        <v>2.0860259999999999</v>
      </c>
      <c r="BM14" s="643">
        <v>2.1124670000000001</v>
      </c>
      <c r="BN14" s="643">
        <v>2.0577019999999999</v>
      </c>
      <c r="BO14" s="643">
        <v>2.0310380000000001</v>
      </c>
      <c r="BP14" s="643">
        <v>2.0989620000000002</v>
      </c>
      <c r="BQ14" s="643">
        <v>2.0997509999999999</v>
      </c>
      <c r="BR14" s="643">
        <v>2.1231209999999998</v>
      </c>
      <c r="BS14" s="643">
        <v>2.1457320000000002</v>
      </c>
      <c r="BT14" s="643">
        <v>2.2613720000000002</v>
      </c>
      <c r="BU14" s="643">
        <v>2.2147830000000002</v>
      </c>
      <c r="BV14" s="643">
        <v>2.2591939999999999</v>
      </c>
    </row>
    <row r="15" spans="1:74" ht="11.1" customHeight="1" x14ac:dyDescent="0.2">
      <c r="A15" s="360" t="s">
        <v>1513</v>
      </c>
      <c r="B15" s="424" t="s">
        <v>932</v>
      </c>
      <c r="C15" s="638">
        <v>1.958</v>
      </c>
      <c r="D15" s="638">
        <v>1.667</v>
      </c>
      <c r="E15" s="638">
        <v>1.2569999999999999</v>
      </c>
      <c r="F15" s="638">
        <v>0.74</v>
      </c>
      <c r="G15" s="638">
        <v>0.72799999999999998</v>
      </c>
      <c r="H15" s="638">
        <v>1.046</v>
      </c>
      <c r="I15" s="638">
        <v>1.175</v>
      </c>
      <c r="J15" s="638">
        <v>1.1879999999999999</v>
      </c>
      <c r="K15" s="638">
        <v>1.1100000000000001</v>
      </c>
      <c r="L15" s="638">
        <v>1.1339999999999999</v>
      </c>
      <c r="M15" s="638">
        <v>1.216</v>
      </c>
      <c r="N15" s="638">
        <v>1.395</v>
      </c>
      <c r="O15" s="638">
        <v>1.4850000000000001</v>
      </c>
      <c r="P15" s="638">
        <v>1.6419999999999999</v>
      </c>
      <c r="Q15" s="638">
        <v>1.7629999999999999</v>
      </c>
      <c r="R15" s="638">
        <v>1.724</v>
      </c>
      <c r="S15" s="638">
        <v>1.8220000000000001</v>
      </c>
      <c r="T15" s="638">
        <v>1.9059999999999999</v>
      </c>
      <c r="U15" s="638">
        <v>1.9810000000000001</v>
      </c>
      <c r="V15" s="638">
        <v>1.9650000000000001</v>
      </c>
      <c r="W15" s="638">
        <v>2.032</v>
      </c>
      <c r="X15" s="638">
        <v>2.3029999999999999</v>
      </c>
      <c r="Y15" s="638">
        <v>2.3090000000000002</v>
      </c>
      <c r="Z15" s="638">
        <v>2.1680000000000001</v>
      </c>
      <c r="AA15" s="638">
        <v>2.4510000000000001</v>
      </c>
      <c r="AB15" s="638">
        <v>2.653</v>
      </c>
      <c r="AC15" s="638">
        <v>3.3260000000000001</v>
      </c>
      <c r="AD15" s="638">
        <v>3.9327230000000002</v>
      </c>
      <c r="AE15" s="638">
        <v>3.9519989999999998</v>
      </c>
      <c r="AF15" s="638">
        <v>4.1108570000000002</v>
      </c>
      <c r="AG15" s="638">
        <v>3.5145840000000002</v>
      </c>
      <c r="AH15" s="638">
        <v>3.3736920000000001</v>
      </c>
      <c r="AI15" s="638">
        <v>3.315124</v>
      </c>
      <c r="AJ15" s="638">
        <v>3.7915920000000001</v>
      </c>
      <c r="AK15" s="638">
        <v>3.2242169999999999</v>
      </c>
      <c r="AL15" s="638">
        <v>2.9516</v>
      </c>
      <c r="AM15" s="638">
        <v>3.582719</v>
      </c>
      <c r="AN15" s="638">
        <v>2.8370449999999998</v>
      </c>
      <c r="AO15" s="638">
        <v>2.7349950000000001</v>
      </c>
      <c r="AP15" s="638">
        <v>2.4392420000000001</v>
      </c>
      <c r="AQ15" s="638">
        <v>2.2401249999999999</v>
      </c>
      <c r="AR15" s="638">
        <v>2.3160400000000001</v>
      </c>
      <c r="AS15" s="638">
        <v>2.549004</v>
      </c>
      <c r="AT15" s="638">
        <v>3.0400180193000002</v>
      </c>
      <c r="AU15" s="638">
        <v>3.1691722712999999</v>
      </c>
      <c r="AV15" s="638">
        <v>2.9347373522</v>
      </c>
      <c r="AW15" s="638">
        <v>2.7908432182</v>
      </c>
      <c r="AX15" s="638">
        <v>2.4498580078000001</v>
      </c>
      <c r="AY15" s="638">
        <v>2.6446613448999998</v>
      </c>
      <c r="AZ15" s="638">
        <v>2.7406133336999998</v>
      </c>
      <c r="BA15" s="638">
        <v>2.6505441031000001</v>
      </c>
      <c r="BB15" s="638">
        <v>2.6639904076000001</v>
      </c>
      <c r="BC15" s="638">
        <v>2.4435652390999998</v>
      </c>
      <c r="BD15" s="731">
        <v>2.4567521875999998</v>
      </c>
      <c r="BE15" s="731">
        <v>2.481847734</v>
      </c>
      <c r="BF15" s="731">
        <v>2.2432840609000002</v>
      </c>
      <c r="BG15" s="731">
        <v>2.0461429999999998</v>
      </c>
      <c r="BH15" s="643">
        <v>1.9644200000000001</v>
      </c>
      <c r="BI15" s="643">
        <v>1.9865679999999999</v>
      </c>
      <c r="BJ15" s="643">
        <v>2.0263499999999999</v>
      </c>
      <c r="BK15" s="643">
        <v>2.0567540000000002</v>
      </c>
      <c r="BL15" s="643">
        <v>2.0790060000000001</v>
      </c>
      <c r="BM15" s="643">
        <v>2.145381</v>
      </c>
      <c r="BN15" s="643">
        <v>2.093547</v>
      </c>
      <c r="BO15" s="643">
        <v>2.116765</v>
      </c>
      <c r="BP15" s="643">
        <v>2.1548720000000001</v>
      </c>
      <c r="BQ15" s="643">
        <v>2.1326260000000001</v>
      </c>
      <c r="BR15" s="643">
        <v>2.1469809999999998</v>
      </c>
      <c r="BS15" s="643">
        <v>2.184545</v>
      </c>
      <c r="BT15" s="643">
        <v>2.22567</v>
      </c>
      <c r="BU15" s="643">
        <v>2.1668630000000002</v>
      </c>
      <c r="BV15" s="643">
        <v>2.2233640000000001</v>
      </c>
    </row>
    <row r="16" spans="1:74" ht="11.1" customHeight="1" x14ac:dyDescent="0.2">
      <c r="A16" s="360" t="s">
        <v>1514</v>
      </c>
      <c r="B16" s="424" t="s">
        <v>933</v>
      </c>
      <c r="C16" s="638">
        <v>1.9390000000000001</v>
      </c>
      <c r="D16" s="638">
        <v>1.7350000000000001</v>
      </c>
      <c r="E16" s="638">
        <v>1.371</v>
      </c>
      <c r="F16" s="638">
        <v>0.97599999999999998</v>
      </c>
      <c r="G16" s="638">
        <v>0.81699999999999995</v>
      </c>
      <c r="H16" s="638">
        <v>0.94899999999999995</v>
      </c>
      <c r="I16" s="638">
        <v>1.071</v>
      </c>
      <c r="J16" s="638">
        <v>1.224</v>
      </c>
      <c r="K16" s="638">
        <v>1.2</v>
      </c>
      <c r="L16" s="638">
        <v>1.151</v>
      </c>
      <c r="M16" s="638">
        <v>1.145</v>
      </c>
      <c r="N16" s="638">
        <v>1.29</v>
      </c>
      <c r="O16" s="638">
        <v>1.462</v>
      </c>
      <c r="P16" s="638">
        <v>1.617</v>
      </c>
      <c r="Q16" s="638">
        <v>1.766</v>
      </c>
      <c r="R16" s="638">
        <v>1.756</v>
      </c>
      <c r="S16" s="638">
        <v>1.76</v>
      </c>
      <c r="T16" s="638">
        <v>1.867</v>
      </c>
      <c r="U16" s="638">
        <v>1.9690000000000001</v>
      </c>
      <c r="V16" s="638">
        <v>1.901</v>
      </c>
      <c r="W16" s="638">
        <v>1.95</v>
      </c>
      <c r="X16" s="638">
        <v>2.0910000000000002</v>
      </c>
      <c r="Y16" s="638">
        <v>2.141</v>
      </c>
      <c r="Z16" s="638">
        <v>2.09</v>
      </c>
      <c r="AA16" s="638">
        <v>2.16</v>
      </c>
      <c r="AB16" s="638">
        <v>2.4319999999999999</v>
      </c>
      <c r="AC16" s="638">
        <v>2.867</v>
      </c>
      <c r="AD16" s="638">
        <v>2.5549179999999998</v>
      </c>
      <c r="AE16" s="638">
        <v>2.5594209999999999</v>
      </c>
      <c r="AF16" s="638">
        <v>2.6375700000000002</v>
      </c>
      <c r="AG16" s="638">
        <v>2.4473220000000002</v>
      </c>
      <c r="AH16" s="638">
        <v>2.3309310000000001</v>
      </c>
      <c r="AI16" s="638">
        <v>2.1199859999999999</v>
      </c>
      <c r="AJ16" s="638">
        <v>2.069518</v>
      </c>
      <c r="AK16" s="638">
        <v>2.0386869999999999</v>
      </c>
      <c r="AL16" s="638">
        <v>1.906479</v>
      </c>
      <c r="AM16" s="638">
        <v>1.975822</v>
      </c>
      <c r="AN16" s="638">
        <v>1.992127</v>
      </c>
      <c r="AO16" s="638">
        <v>1.916112</v>
      </c>
      <c r="AP16" s="638">
        <v>1.955614</v>
      </c>
      <c r="AQ16" s="638">
        <v>1.8873249999999999</v>
      </c>
      <c r="AR16" s="638">
        <v>1.844454</v>
      </c>
      <c r="AS16" s="638">
        <v>1.8894489999999999</v>
      </c>
      <c r="AT16" s="638">
        <v>2.0294509999999999</v>
      </c>
      <c r="AU16" s="638">
        <v>2.1734800000000001</v>
      </c>
      <c r="AV16" s="638">
        <v>2.159265</v>
      </c>
      <c r="AW16" s="638">
        <v>2.0749740000000001</v>
      </c>
      <c r="AX16" s="638">
        <v>1.942529</v>
      </c>
      <c r="AY16" s="638">
        <v>1.935044</v>
      </c>
      <c r="AZ16" s="638">
        <v>1.979128</v>
      </c>
      <c r="BA16" s="638">
        <v>2.022751</v>
      </c>
      <c r="BB16" s="638">
        <v>2.0837500000000002</v>
      </c>
      <c r="BC16" s="638">
        <v>2.0583990000000001</v>
      </c>
      <c r="BD16" s="731">
        <v>2.048829</v>
      </c>
      <c r="BE16" s="731">
        <v>2.0528050000000002</v>
      </c>
      <c r="BF16" s="731">
        <v>2.024311</v>
      </c>
      <c r="BG16" s="731">
        <v>1.8897280000000001</v>
      </c>
      <c r="BH16" s="643">
        <v>1.830638</v>
      </c>
      <c r="BI16" s="643">
        <v>1.860455</v>
      </c>
      <c r="BJ16" s="643">
        <v>1.8801570000000001</v>
      </c>
      <c r="BK16" s="643">
        <v>1.894118</v>
      </c>
      <c r="BL16" s="643">
        <v>1.914075</v>
      </c>
      <c r="BM16" s="643">
        <v>1.9013659999999999</v>
      </c>
      <c r="BN16" s="643">
        <v>1.8801209999999999</v>
      </c>
      <c r="BO16" s="643">
        <v>1.8982000000000001</v>
      </c>
      <c r="BP16" s="643">
        <v>1.9103699999999999</v>
      </c>
      <c r="BQ16" s="643">
        <v>1.878325</v>
      </c>
      <c r="BR16" s="643">
        <v>1.908863</v>
      </c>
      <c r="BS16" s="643">
        <v>1.8791659999999999</v>
      </c>
      <c r="BT16" s="643">
        <v>1.85141</v>
      </c>
      <c r="BU16" s="643">
        <v>1.8474489999999999</v>
      </c>
      <c r="BV16" s="643">
        <v>1.8380430000000001</v>
      </c>
    </row>
    <row r="17" spans="1:74" ht="11.1" customHeight="1" x14ac:dyDescent="0.2">
      <c r="A17" s="360" t="s">
        <v>1515</v>
      </c>
      <c r="B17" s="424" t="s">
        <v>1520</v>
      </c>
      <c r="C17" s="638">
        <v>0.43</v>
      </c>
      <c r="D17" s="638">
        <v>0.39700000000000002</v>
      </c>
      <c r="E17" s="638">
        <v>0.29199999999999998</v>
      </c>
      <c r="F17" s="638">
        <v>0.32700000000000001</v>
      </c>
      <c r="G17" s="638">
        <v>0.41699999999999998</v>
      </c>
      <c r="H17" s="638">
        <v>0.496</v>
      </c>
      <c r="I17" s="638">
        <v>0.49099999999999999</v>
      </c>
      <c r="J17" s="638">
        <v>0.50600000000000001</v>
      </c>
      <c r="K17" s="638">
        <v>0.495</v>
      </c>
      <c r="L17" s="638">
        <v>0.52600000000000002</v>
      </c>
      <c r="M17" s="638">
        <v>0.54500000000000004</v>
      </c>
      <c r="N17" s="638">
        <v>0.64400000000000002</v>
      </c>
      <c r="O17" s="638">
        <v>0.86299999999999999</v>
      </c>
      <c r="P17" s="638">
        <v>0.90500000000000003</v>
      </c>
      <c r="Q17" s="638">
        <v>0.92200000000000004</v>
      </c>
      <c r="R17" s="638">
        <v>0.82299999999999995</v>
      </c>
      <c r="S17" s="638">
        <v>0.81599999999999995</v>
      </c>
      <c r="T17" s="638">
        <v>0.96499999999999997</v>
      </c>
      <c r="U17" s="638">
        <v>1.0900000000000001</v>
      </c>
      <c r="V17" s="638">
        <v>1.115</v>
      </c>
      <c r="W17" s="638">
        <v>1.2909999999999999</v>
      </c>
      <c r="X17" s="638">
        <v>1.454</v>
      </c>
      <c r="Y17" s="638">
        <v>1.252</v>
      </c>
      <c r="Z17" s="638">
        <v>1.0329999999999999</v>
      </c>
      <c r="AA17" s="638">
        <v>1.169</v>
      </c>
      <c r="AB17" s="638">
        <v>1.2829999999999999</v>
      </c>
      <c r="AC17" s="638">
        <v>1.448</v>
      </c>
      <c r="AD17" s="638">
        <v>1.302</v>
      </c>
      <c r="AE17" s="638">
        <v>1.2230000000000001</v>
      </c>
      <c r="AF17" s="638">
        <v>1.2190000000000001</v>
      </c>
      <c r="AG17" s="638">
        <v>1.1419999999999999</v>
      </c>
      <c r="AH17" s="638">
        <v>1.093</v>
      </c>
      <c r="AI17" s="638">
        <v>0.99099999999999999</v>
      </c>
      <c r="AJ17" s="638">
        <v>0.85899999999999999</v>
      </c>
      <c r="AK17" s="638">
        <v>0.85199999999999998</v>
      </c>
      <c r="AL17" s="638">
        <v>0.69199999999999995</v>
      </c>
      <c r="AM17" s="638">
        <v>0.84199999999999997</v>
      </c>
      <c r="AN17" s="638">
        <v>0.82799999999999996</v>
      </c>
      <c r="AO17" s="638">
        <v>0.79400000000000004</v>
      </c>
      <c r="AP17" s="638">
        <v>0.81100000000000005</v>
      </c>
      <c r="AQ17" s="638">
        <v>0.66600000000000004</v>
      </c>
      <c r="AR17" s="638">
        <v>0.57399999999999995</v>
      </c>
      <c r="AS17" s="638">
        <v>0.629</v>
      </c>
      <c r="AT17" s="638">
        <v>0.67900000000000005</v>
      </c>
      <c r="AU17" s="638">
        <v>0.73</v>
      </c>
      <c r="AV17" s="638">
        <v>0.67477272727000004</v>
      </c>
      <c r="AW17" s="638">
        <v>0.63923809523999997</v>
      </c>
      <c r="AX17" s="638">
        <v>0.68705000000000005</v>
      </c>
      <c r="AY17" s="638">
        <v>0.82128571428999997</v>
      </c>
      <c r="AZ17" s="638">
        <v>0.90754999999999997</v>
      </c>
      <c r="BA17" s="638">
        <v>0.80289999999999995</v>
      </c>
      <c r="BB17" s="638">
        <v>0.80009090909000002</v>
      </c>
      <c r="BC17" s="638">
        <v>0.69768181817999997</v>
      </c>
      <c r="BD17" s="731">
        <v>0.76200000000000001</v>
      </c>
      <c r="BE17" s="731">
        <v>0.79733333333</v>
      </c>
      <c r="BF17" s="731">
        <v>0.75477272727</v>
      </c>
      <c r="BG17" s="731">
        <v>0.65600000000000003</v>
      </c>
      <c r="BH17" s="643">
        <v>0.66979290000000002</v>
      </c>
      <c r="BI17" s="643">
        <v>0.67675240000000003</v>
      </c>
      <c r="BJ17" s="643">
        <v>0.6820058</v>
      </c>
      <c r="BK17" s="643">
        <v>0.69034300000000004</v>
      </c>
      <c r="BL17" s="643">
        <v>0.69802660000000005</v>
      </c>
      <c r="BM17" s="643">
        <v>0.7109856</v>
      </c>
      <c r="BN17" s="643">
        <v>0.73030589999999995</v>
      </c>
      <c r="BO17" s="643">
        <v>0.72941009999999995</v>
      </c>
      <c r="BP17" s="643">
        <v>0.71765610000000002</v>
      </c>
      <c r="BQ17" s="643">
        <v>0.734572</v>
      </c>
      <c r="BR17" s="643">
        <v>0.73165460000000004</v>
      </c>
      <c r="BS17" s="643">
        <v>0.7318692</v>
      </c>
      <c r="BT17" s="643">
        <v>0.72678589999999998</v>
      </c>
      <c r="BU17" s="643">
        <v>0.70252669999999995</v>
      </c>
      <c r="BV17" s="643">
        <v>0.6870001</v>
      </c>
    </row>
    <row r="18" spans="1:74" ht="11.1" customHeight="1" x14ac:dyDescent="0.2">
      <c r="A18" s="361"/>
      <c r="B18" s="422" t="s">
        <v>947</v>
      </c>
      <c r="C18" s="638"/>
      <c r="D18" s="638"/>
      <c r="E18" s="638"/>
      <c r="F18" s="638"/>
      <c r="G18" s="638"/>
      <c r="H18" s="638"/>
      <c r="I18" s="638"/>
      <c r="J18" s="638"/>
      <c r="K18" s="638"/>
      <c r="L18" s="638"/>
      <c r="M18" s="638"/>
      <c r="N18" s="638"/>
      <c r="O18" s="638"/>
      <c r="P18" s="638"/>
      <c r="Q18" s="638"/>
      <c r="R18" s="638"/>
      <c r="S18" s="638"/>
      <c r="T18" s="638"/>
      <c r="U18" s="638"/>
      <c r="V18" s="638"/>
      <c r="W18" s="638"/>
      <c r="X18" s="638"/>
      <c r="Y18" s="638"/>
      <c r="Z18" s="638"/>
      <c r="AA18" s="638"/>
      <c r="AB18" s="638"/>
      <c r="AC18" s="638"/>
      <c r="AD18" s="638"/>
      <c r="AE18" s="638"/>
      <c r="AF18" s="638"/>
      <c r="AG18" s="638"/>
      <c r="AH18" s="638"/>
      <c r="AI18" s="638"/>
      <c r="AJ18" s="638"/>
      <c r="AK18" s="638"/>
      <c r="AL18" s="638"/>
      <c r="AM18" s="638"/>
      <c r="AN18" s="638"/>
      <c r="AO18" s="638"/>
      <c r="AP18" s="638"/>
      <c r="AQ18" s="638"/>
      <c r="AR18" s="638"/>
      <c r="AS18" s="638"/>
      <c r="AT18" s="638"/>
      <c r="AU18" s="638"/>
      <c r="AV18" s="638"/>
      <c r="AW18" s="638"/>
      <c r="AX18" s="638"/>
      <c r="AY18" s="638"/>
      <c r="AZ18" s="638"/>
      <c r="BA18" s="638"/>
      <c r="BB18" s="638"/>
      <c r="BC18" s="638"/>
      <c r="BD18" s="731"/>
      <c r="BE18" s="731"/>
      <c r="BF18" s="731"/>
      <c r="BG18" s="731"/>
      <c r="BH18" s="643"/>
      <c r="BI18" s="643"/>
      <c r="BJ18" s="643"/>
      <c r="BK18" s="643"/>
      <c r="BL18" s="643"/>
      <c r="BM18" s="643"/>
      <c r="BN18" s="643"/>
      <c r="BO18" s="643"/>
      <c r="BP18" s="643"/>
      <c r="BQ18" s="643"/>
      <c r="BR18" s="643"/>
      <c r="BS18" s="643"/>
      <c r="BT18" s="643"/>
      <c r="BU18" s="643"/>
      <c r="BV18" s="643"/>
    </row>
    <row r="19" spans="1:74" ht="11.1" customHeight="1" x14ac:dyDescent="0.2">
      <c r="A19" s="360" t="s">
        <v>1188</v>
      </c>
      <c r="B19" s="424" t="s">
        <v>934</v>
      </c>
      <c r="C19" s="638">
        <v>2.5477500000000002</v>
      </c>
      <c r="D19" s="638">
        <v>2.4420000000000002</v>
      </c>
      <c r="E19" s="638">
        <v>2.2342</v>
      </c>
      <c r="F19" s="638">
        <v>1.8405</v>
      </c>
      <c r="G19" s="638">
        <v>1.8694999999999999</v>
      </c>
      <c r="H19" s="638">
        <v>2.0821999999999998</v>
      </c>
      <c r="I19" s="638">
        <v>2.1832500000000001</v>
      </c>
      <c r="J19" s="638">
        <v>2.1823999999999999</v>
      </c>
      <c r="K19" s="638">
        <v>2.18275</v>
      </c>
      <c r="L19" s="638">
        <v>2.1579999999999999</v>
      </c>
      <c r="M19" s="638">
        <v>2.1082000000000001</v>
      </c>
      <c r="N19" s="638">
        <v>2.1952500000000001</v>
      </c>
      <c r="O19" s="638">
        <v>2.3342499999999999</v>
      </c>
      <c r="P19" s="638">
        <v>2.5009999999999999</v>
      </c>
      <c r="Q19" s="638">
        <v>2.8104</v>
      </c>
      <c r="R19" s="638">
        <v>2.85825</v>
      </c>
      <c r="S19" s="638">
        <v>2.9851999999999999</v>
      </c>
      <c r="T19" s="638">
        <v>3.0637500000000002</v>
      </c>
      <c r="U19" s="638">
        <v>3.1360000000000001</v>
      </c>
      <c r="V19" s="638">
        <v>3.1577999999999999</v>
      </c>
      <c r="W19" s="638">
        <v>3.1749999999999998</v>
      </c>
      <c r="X19" s="638">
        <v>3.2905000000000002</v>
      </c>
      <c r="Y19" s="638">
        <v>3.3948</v>
      </c>
      <c r="Z19" s="638">
        <v>3.3065000000000002</v>
      </c>
      <c r="AA19" s="638">
        <v>3.3146</v>
      </c>
      <c r="AB19" s="638">
        <v>3.5172500000000002</v>
      </c>
      <c r="AC19" s="638">
        <v>4.2217500000000001</v>
      </c>
      <c r="AD19" s="638">
        <v>4.1085000000000003</v>
      </c>
      <c r="AE19" s="638">
        <v>4.4436</v>
      </c>
      <c r="AF19" s="638">
        <v>4.9290000000000003</v>
      </c>
      <c r="AG19" s="638">
        <v>4.5592499999999996</v>
      </c>
      <c r="AH19" s="638">
        <v>3.9750000000000001</v>
      </c>
      <c r="AI19" s="638">
        <v>3.70025</v>
      </c>
      <c r="AJ19" s="638">
        <v>3.8151999999999999</v>
      </c>
      <c r="AK19" s="638">
        <v>3.6850000000000001</v>
      </c>
      <c r="AL19" s="638">
        <v>3.21</v>
      </c>
      <c r="AM19" s="638">
        <v>3.3391999999999999</v>
      </c>
      <c r="AN19" s="638">
        <v>3.3887499999999999</v>
      </c>
      <c r="AO19" s="638">
        <v>3.4220000000000002</v>
      </c>
      <c r="AP19" s="638">
        <v>3.6030000000000002</v>
      </c>
      <c r="AQ19" s="638">
        <v>3.5548000000000002</v>
      </c>
      <c r="AR19" s="638">
        <v>3.5710000000000002</v>
      </c>
      <c r="AS19" s="638">
        <v>3.597</v>
      </c>
      <c r="AT19" s="638">
        <v>3.83975</v>
      </c>
      <c r="AU19" s="638">
        <v>3.8359999999999999</v>
      </c>
      <c r="AV19" s="638">
        <v>3.6128</v>
      </c>
      <c r="AW19" s="638">
        <v>3.3180000000000001</v>
      </c>
      <c r="AX19" s="638">
        <v>3.1339999999999999</v>
      </c>
      <c r="AY19" s="638">
        <v>3.0754000000000001</v>
      </c>
      <c r="AZ19" s="638">
        <v>3.2115</v>
      </c>
      <c r="BA19" s="638">
        <v>3.4255</v>
      </c>
      <c r="BB19" s="638">
        <v>3.6114000000000002</v>
      </c>
      <c r="BC19" s="638">
        <v>3.6030000000000002</v>
      </c>
      <c r="BD19" s="731">
        <v>3.4544999999999999</v>
      </c>
      <c r="BE19" s="731">
        <v>3.4838</v>
      </c>
      <c r="BF19" s="731">
        <v>3.3892500000000001</v>
      </c>
      <c r="BG19" s="731">
        <v>3.2138</v>
      </c>
      <c r="BH19" s="643">
        <v>3.1923249999999999</v>
      </c>
      <c r="BI19" s="643">
        <v>3.1288079999999998</v>
      </c>
      <c r="BJ19" s="643">
        <v>3.1140560000000002</v>
      </c>
      <c r="BK19" s="643">
        <v>3.0878019999999999</v>
      </c>
      <c r="BL19" s="643">
        <v>3.0791819999999999</v>
      </c>
      <c r="BM19" s="643">
        <v>3.157375</v>
      </c>
      <c r="BN19" s="643">
        <v>3.2287309999999998</v>
      </c>
      <c r="BO19" s="643">
        <v>3.3541069999999999</v>
      </c>
      <c r="BP19" s="643">
        <v>3.4043230000000002</v>
      </c>
      <c r="BQ19" s="643">
        <v>3.4225650000000001</v>
      </c>
      <c r="BR19" s="643">
        <v>3.3852769999999999</v>
      </c>
      <c r="BS19" s="643">
        <v>3.2223510000000002</v>
      </c>
      <c r="BT19" s="643">
        <v>3.1626889999999999</v>
      </c>
      <c r="BU19" s="643">
        <v>3.0643310000000001</v>
      </c>
      <c r="BV19" s="643">
        <v>2.9931709999999998</v>
      </c>
    </row>
    <row r="20" spans="1:74" ht="11.1" customHeight="1" x14ac:dyDescent="0.2">
      <c r="A20" s="360" t="s">
        <v>1186</v>
      </c>
      <c r="B20" s="424" t="s">
        <v>935</v>
      </c>
      <c r="C20" s="638">
        <v>2.6355</v>
      </c>
      <c r="D20" s="638">
        <v>2.5325000000000002</v>
      </c>
      <c r="E20" s="638">
        <v>2.3290000000000002</v>
      </c>
      <c r="F20" s="638">
        <v>1.93825</v>
      </c>
      <c r="G20" s="638">
        <v>1.9604999999999999</v>
      </c>
      <c r="H20" s="638">
        <v>2.1696</v>
      </c>
      <c r="I20" s="638">
        <v>2.2719999999999998</v>
      </c>
      <c r="J20" s="638">
        <v>2.2722000000000002</v>
      </c>
      <c r="K20" s="638">
        <v>2.2734999999999999</v>
      </c>
      <c r="L20" s="638">
        <v>2.2482500000000001</v>
      </c>
      <c r="M20" s="638">
        <v>2.1998000000000002</v>
      </c>
      <c r="N20" s="638">
        <v>2.2835000000000001</v>
      </c>
      <c r="O20" s="638">
        <v>2.4202499999999998</v>
      </c>
      <c r="P20" s="638">
        <v>2.5870000000000002</v>
      </c>
      <c r="Q20" s="638">
        <v>2.8976000000000002</v>
      </c>
      <c r="R20" s="638">
        <v>2.9477500000000001</v>
      </c>
      <c r="S20" s="638">
        <v>3.0762</v>
      </c>
      <c r="T20" s="638">
        <v>3.1567500000000002</v>
      </c>
      <c r="U20" s="638">
        <v>3.2305000000000001</v>
      </c>
      <c r="V20" s="638">
        <v>3.2553999999999998</v>
      </c>
      <c r="W20" s="638">
        <v>3.2715000000000001</v>
      </c>
      <c r="X20" s="638">
        <v>3.3842500000000002</v>
      </c>
      <c r="Y20" s="638">
        <v>3.4910000000000001</v>
      </c>
      <c r="Z20" s="638">
        <v>3.4060000000000001</v>
      </c>
      <c r="AA20" s="638">
        <v>3.4127999999999998</v>
      </c>
      <c r="AB20" s="638">
        <v>3.6110000000000002</v>
      </c>
      <c r="AC20" s="638">
        <v>4.3217499999999998</v>
      </c>
      <c r="AD20" s="638">
        <v>4.2127499999999998</v>
      </c>
      <c r="AE20" s="638">
        <v>4.5449999999999999</v>
      </c>
      <c r="AF20" s="638">
        <v>5.0322500000000003</v>
      </c>
      <c r="AG20" s="638">
        <v>4.6680000000000001</v>
      </c>
      <c r="AH20" s="638">
        <v>4.0873999999999997</v>
      </c>
      <c r="AI20" s="638">
        <v>3.8167499999999999</v>
      </c>
      <c r="AJ20" s="638">
        <v>3.9354</v>
      </c>
      <c r="AK20" s="638">
        <v>3.7992499999999998</v>
      </c>
      <c r="AL20" s="638">
        <v>3.3235000000000001</v>
      </c>
      <c r="AM20" s="638">
        <v>3.4451999999999998</v>
      </c>
      <c r="AN20" s="638">
        <v>3.5012500000000002</v>
      </c>
      <c r="AO20" s="638">
        <v>3.5350000000000001</v>
      </c>
      <c r="AP20" s="638">
        <v>3.71075</v>
      </c>
      <c r="AQ20" s="638">
        <v>3.6661999999999999</v>
      </c>
      <c r="AR20" s="638">
        <v>3.68425</v>
      </c>
      <c r="AS20" s="638">
        <v>3.7124000000000001</v>
      </c>
      <c r="AT20" s="638">
        <v>3.95425</v>
      </c>
      <c r="AU20" s="638">
        <v>3.9575</v>
      </c>
      <c r="AV20" s="638">
        <v>3.742</v>
      </c>
      <c r="AW20" s="638">
        <v>3.4424999999999999</v>
      </c>
      <c r="AX20" s="638">
        <v>3.2570000000000001</v>
      </c>
      <c r="AY20" s="638">
        <v>3.1968000000000001</v>
      </c>
      <c r="AZ20" s="638">
        <v>3.3282500000000002</v>
      </c>
      <c r="BA20" s="638">
        <v>3.5415000000000001</v>
      </c>
      <c r="BB20" s="638">
        <v>3.7334000000000001</v>
      </c>
      <c r="BC20" s="638">
        <v>3.72525</v>
      </c>
      <c r="BD20" s="731">
        <v>3.5754999999999999</v>
      </c>
      <c r="BE20" s="731">
        <v>3.6004</v>
      </c>
      <c r="BF20" s="731">
        <v>3.5065</v>
      </c>
      <c r="BG20" s="731">
        <v>3.3384</v>
      </c>
      <c r="BH20" s="643">
        <v>3.3193190000000001</v>
      </c>
      <c r="BI20" s="643">
        <v>3.2569840000000001</v>
      </c>
      <c r="BJ20" s="643">
        <v>3.2429299999999999</v>
      </c>
      <c r="BK20" s="643">
        <v>3.2159059999999999</v>
      </c>
      <c r="BL20" s="643">
        <v>3.205333</v>
      </c>
      <c r="BM20" s="643">
        <v>3.2822300000000002</v>
      </c>
      <c r="BN20" s="643">
        <v>3.3550710000000001</v>
      </c>
      <c r="BO20" s="643">
        <v>3.4792350000000001</v>
      </c>
      <c r="BP20" s="643">
        <v>3.5283989999999998</v>
      </c>
      <c r="BQ20" s="643">
        <v>3.5485470000000001</v>
      </c>
      <c r="BR20" s="643">
        <v>3.5123449999999998</v>
      </c>
      <c r="BS20" s="643">
        <v>3.3510759999999999</v>
      </c>
      <c r="BT20" s="643">
        <v>3.2937560000000001</v>
      </c>
      <c r="BU20" s="643">
        <v>3.1965150000000002</v>
      </c>
      <c r="BV20" s="643">
        <v>3.1259730000000001</v>
      </c>
    </row>
    <row r="21" spans="1:74" ht="11.1" customHeight="1" x14ac:dyDescent="0.2">
      <c r="A21" s="360" t="s">
        <v>1516</v>
      </c>
      <c r="B21" s="424" t="s">
        <v>936</v>
      </c>
      <c r="C21" s="638">
        <v>3.0474999999999999</v>
      </c>
      <c r="D21" s="638">
        <v>2.9095</v>
      </c>
      <c r="E21" s="638">
        <v>2.7286000000000001</v>
      </c>
      <c r="F21" s="638">
        <v>2.4929999999999999</v>
      </c>
      <c r="G21" s="638">
        <v>2.3922500000000002</v>
      </c>
      <c r="H21" s="638">
        <v>2.4079999999999999</v>
      </c>
      <c r="I21" s="638">
        <v>2.4337499999999999</v>
      </c>
      <c r="J21" s="638">
        <v>2.4291999999999998</v>
      </c>
      <c r="K21" s="638">
        <v>2.4137499999999998</v>
      </c>
      <c r="L21" s="638">
        <v>2.3887499999999999</v>
      </c>
      <c r="M21" s="638">
        <v>2.4319999999999999</v>
      </c>
      <c r="N21" s="638">
        <v>2.5847500000000001</v>
      </c>
      <c r="O21" s="638">
        <v>2.6804999999999999</v>
      </c>
      <c r="P21" s="638">
        <v>2.847</v>
      </c>
      <c r="Q21" s="638">
        <v>3.1522000000000001</v>
      </c>
      <c r="R21" s="638">
        <v>3.1302500000000002</v>
      </c>
      <c r="S21" s="638">
        <v>3.2170000000000001</v>
      </c>
      <c r="T21" s="638">
        <v>3.2867500000000001</v>
      </c>
      <c r="U21" s="638">
        <v>3.3387500000000001</v>
      </c>
      <c r="V21" s="638">
        <v>3.35</v>
      </c>
      <c r="W21" s="638">
        <v>3.3839999999999999</v>
      </c>
      <c r="X21" s="638">
        <v>3.6117499999999998</v>
      </c>
      <c r="Y21" s="638">
        <v>3.7269999999999999</v>
      </c>
      <c r="Z21" s="638">
        <v>3.641</v>
      </c>
      <c r="AA21" s="638">
        <v>3.7242000000000002</v>
      </c>
      <c r="AB21" s="638">
        <v>4.0322500000000003</v>
      </c>
      <c r="AC21" s="638">
        <v>5.1044999999999998</v>
      </c>
      <c r="AD21" s="638">
        <v>5.1195000000000004</v>
      </c>
      <c r="AE21" s="638">
        <v>5.5709999999999997</v>
      </c>
      <c r="AF21" s="638">
        <v>5.7534999999999998</v>
      </c>
      <c r="AG21" s="638">
        <v>5.4857500000000003</v>
      </c>
      <c r="AH21" s="638">
        <v>5.0132000000000003</v>
      </c>
      <c r="AI21" s="638">
        <v>4.9924999999999997</v>
      </c>
      <c r="AJ21" s="638">
        <v>5.2114000000000003</v>
      </c>
      <c r="AK21" s="638">
        <v>5.2549999999999999</v>
      </c>
      <c r="AL21" s="638">
        <v>4.7134999999999998</v>
      </c>
      <c r="AM21" s="638">
        <v>4.5763999999999996</v>
      </c>
      <c r="AN21" s="638">
        <v>4.4132499999999997</v>
      </c>
      <c r="AO21" s="638">
        <v>4.2104999999999997</v>
      </c>
      <c r="AP21" s="638">
        <v>4.0990000000000002</v>
      </c>
      <c r="AQ21" s="638">
        <v>3.915</v>
      </c>
      <c r="AR21" s="638">
        <v>3.8017500000000002</v>
      </c>
      <c r="AS21" s="638">
        <v>3.8822000000000001</v>
      </c>
      <c r="AT21" s="638">
        <v>4.3702500000000004</v>
      </c>
      <c r="AU21" s="638">
        <v>4.5627500000000003</v>
      </c>
      <c r="AV21" s="638">
        <v>4.5068000000000001</v>
      </c>
      <c r="AW21" s="638">
        <v>4.2537500000000001</v>
      </c>
      <c r="AX21" s="638">
        <v>3.9717500000000001</v>
      </c>
      <c r="AY21" s="638">
        <v>3.8544</v>
      </c>
      <c r="AZ21" s="638">
        <v>4.0437500000000002</v>
      </c>
      <c r="BA21" s="638">
        <v>4.0220000000000002</v>
      </c>
      <c r="BB21" s="638">
        <v>4.0022000000000002</v>
      </c>
      <c r="BC21" s="638">
        <v>3.8222499999999999</v>
      </c>
      <c r="BD21" s="731">
        <v>3.722</v>
      </c>
      <c r="BE21" s="731">
        <v>3.8102</v>
      </c>
      <c r="BF21" s="731">
        <v>3.6995</v>
      </c>
      <c r="BG21" s="731">
        <v>3.5577999999999999</v>
      </c>
      <c r="BH21" s="643">
        <v>3.5398420000000002</v>
      </c>
      <c r="BI21" s="643">
        <v>3.5203099999999998</v>
      </c>
      <c r="BJ21" s="643">
        <v>3.5589219999999999</v>
      </c>
      <c r="BK21" s="643">
        <v>3.540664</v>
      </c>
      <c r="BL21" s="643">
        <v>3.5135719999999999</v>
      </c>
      <c r="BM21" s="643">
        <v>3.530764</v>
      </c>
      <c r="BN21" s="643">
        <v>3.468715</v>
      </c>
      <c r="BO21" s="643">
        <v>3.4965639999999998</v>
      </c>
      <c r="BP21" s="643">
        <v>3.518548</v>
      </c>
      <c r="BQ21" s="643">
        <v>3.5164949999999999</v>
      </c>
      <c r="BR21" s="643">
        <v>3.535644</v>
      </c>
      <c r="BS21" s="643">
        <v>3.5545819999999999</v>
      </c>
      <c r="BT21" s="643">
        <v>3.6157729999999999</v>
      </c>
      <c r="BU21" s="643">
        <v>3.6341209999999999</v>
      </c>
      <c r="BV21" s="643">
        <v>3.6566670000000001</v>
      </c>
    </row>
    <row r="22" spans="1:74" ht="11.1" customHeight="1" x14ac:dyDescent="0.2">
      <c r="A22" s="360" t="s">
        <v>1517</v>
      </c>
      <c r="B22" s="424" t="s">
        <v>937</v>
      </c>
      <c r="C22" s="638">
        <v>3.052</v>
      </c>
      <c r="D22" s="638">
        <v>2.8119999999999998</v>
      </c>
      <c r="E22" s="638">
        <v>2.4049999999999998</v>
      </c>
      <c r="F22" s="638">
        <v>2.044</v>
      </c>
      <c r="G22" s="638">
        <v>1.905</v>
      </c>
      <c r="H22" s="638">
        <v>2.0569999999999999</v>
      </c>
      <c r="I22" s="638">
        <v>2.1339999999999999</v>
      </c>
      <c r="J22" s="638">
        <v>2.161</v>
      </c>
      <c r="K22" s="638">
        <v>2.1230000000000002</v>
      </c>
      <c r="L22" s="638">
        <v>2.1389999999999998</v>
      </c>
      <c r="M22" s="638">
        <v>2.2080000000000002</v>
      </c>
      <c r="N22" s="638">
        <v>2.419</v>
      </c>
      <c r="O22" s="638">
        <v>2.5489999999999999</v>
      </c>
      <c r="P22" s="638">
        <v>2.79</v>
      </c>
      <c r="Q22" s="638">
        <v>2.8730000000000002</v>
      </c>
      <c r="R22" s="638">
        <v>2.7850000000000001</v>
      </c>
      <c r="S22" s="638">
        <v>2.8250000000000002</v>
      </c>
      <c r="T22" s="638">
        <v>2.952</v>
      </c>
      <c r="U22" s="638">
        <v>2.98</v>
      </c>
      <c r="V22" s="638">
        <v>2.9319999999999999</v>
      </c>
      <c r="W22" s="638">
        <v>2.9990000000000001</v>
      </c>
      <c r="X22" s="638">
        <v>3.4220000000000002</v>
      </c>
      <c r="Y22" s="638">
        <v>3.512</v>
      </c>
      <c r="Z22" s="638">
        <v>3.4430000000000001</v>
      </c>
      <c r="AA22" s="638">
        <v>3.7759999999999998</v>
      </c>
      <c r="AB22" s="638">
        <v>4.0579999999999998</v>
      </c>
      <c r="AC22" s="638">
        <v>4.9279999999999999</v>
      </c>
      <c r="AD22" s="638">
        <v>5.1429999999999998</v>
      </c>
      <c r="AE22" s="638">
        <v>5.9729999999999999</v>
      </c>
      <c r="AF22" s="638">
        <v>5.8630000000000004</v>
      </c>
      <c r="AG22" s="638">
        <v>5.2560000000000002</v>
      </c>
      <c r="AH22" s="638">
        <v>4.9530000000000003</v>
      </c>
      <c r="AI22" s="638">
        <v>4.8150000000000004</v>
      </c>
      <c r="AJ22" s="638">
        <v>5.7859999999999996</v>
      </c>
      <c r="AK22" s="638">
        <v>5.24</v>
      </c>
      <c r="AL22" s="638">
        <v>4.3440000000000003</v>
      </c>
      <c r="AM22" s="638">
        <v>4.3129999999999997</v>
      </c>
      <c r="AN22" s="638">
        <v>3.988</v>
      </c>
      <c r="AO22" s="638">
        <v>3.8660000000000001</v>
      </c>
      <c r="AP22" s="638">
        <v>3.7090000000000001</v>
      </c>
      <c r="AQ22" s="638">
        <v>3.423</v>
      </c>
      <c r="AR22" s="638">
        <v>3.395</v>
      </c>
      <c r="AS22" s="638">
        <v>3.472</v>
      </c>
      <c r="AT22" s="638">
        <v>3.819</v>
      </c>
      <c r="AU22" s="638">
        <v>4.1509999999999998</v>
      </c>
      <c r="AV22" s="638">
        <v>4.0890000000000004</v>
      </c>
      <c r="AW22" s="638">
        <v>4.0110000000000001</v>
      </c>
      <c r="AX22" s="638">
        <v>3.8210000000000002</v>
      </c>
      <c r="AY22" s="638">
        <v>3.766</v>
      </c>
      <c r="AZ22" s="638">
        <v>3.8279999999999998</v>
      </c>
      <c r="BA22" s="638">
        <v>3.774</v>
      </c>
      <c r="BB22" s="638">
        <v>3.706</v>
      </c>
      <c r="BC22" s="638">
        <v>3.694</v>
      </c>
      <c r="BD22" s="731">
        <v>3.5760000000000001</v>
      </c>
      <c r="BE22" s="731">
        <v>3.6829999999999998</v>
      </c>
      <c r="BF22" s="731">
        <v>3.5449999999999999</v>
      </c>
      <c r="BG22" s="731">
        <v>3.1074139999999999</v>
      </c>
      <c r="BH22" s="643">
        <v>3.1483469999999998</v>
      </c>
      <c r="BI22" s="643">
        <v>3.4046660000000002</v>
      </c>
      <c r="BJ22" s="643">
        <v>3.4992730000000001</v>
      </c>
      <c r="BK22" s="643">
        <v>3.5212279999999998</v>
      </c>
      <c r="BL22" s="643">
        <v>3.5371079999999999</v>
      </c>
      <c r="BM22" s="643">
        <v>3.5329199999999998</v>
      </c>
      <c r="BN22" s="643">
        <v>3.4006810000000001</v>
      </c>
      <c r="BO22" s="643">
        <v>3.3243710000000002</v>
      </c>
      <c r="BP22" s="643">
        <v>3.3433259999999998</v>
      </c>
      <c r="BQ22" s="643">
        <v>3.3092929999999998</v>
      </c>
      <c r="BR22" s="643">
        <v>3.3153570000000001</v>
      </c>
      <c r="BS22" s="643">
        <v>3.3866719999999999</v>
      </c>
      <c r="BT22" s="643">
        <v>3.49613</v>
      </c>
      <c r="BU22" s="643">
        <v>3.4736199999999999</v>
      </c>
      <c r="BV22" s="643">
        <v>3.5162610000000001</v>
      </c>
    </row>
    <row r="23" spans="1:74" ht="11.1" customHeight="1" x14ac:dyDescent="0.2">
      <c r="A23" s="360" t="s">
        <v>1522</v>
      </c>
      <c r="B23" s="424" t="s">
        <v>1521</v>
      </c>
      <c r="C23" s="638">
        <v>2.0002</v>
      </c>
      <c r="D23" s="638">
        <v>1.978</v>
      </c>
      <c r="E23" s="638">
        <v>1.9155</v>
      </c>
      <c r="F23" s="638" t="s">
        <v>1603</v>
      </c>
      <c r="G23" s="638" t="s">
        <v>1603</v>
      </c>
      <c r="H23" s="638" t="s">
        <v>1603</v>
      </c>
      <c r="I23" s="638" t="s">
        <v>1603</v>
      </c>
      <c r="J23" s="638" t="s">
        <v>1603</v>
      </c>
      <c r="K23" s="638">
        <v>1.772</v>
      </c>
      <c r="L23" s="638">
        <v>1.79725</v>
      </c>
      <c r="M23" s="638">
        <v>1.84975</v>
      </c>
      <c r="N23" s="638">
        <v>1.9412</v>
      </c>
      <c r="O23" s="638">
        <v>2.16675</v>
      </c>
      <c r="P23" s="638">
        <v>2.3772500000000001</v>
      </c>
      <c r="Q23" s="638">
        <v>2.3475000000000001</v>
      </c>
      <c r="R23" s="638" t="s">
        <v>1603</v>
      </c>
      <c r="S23" s="638" t="s">
        <v>1603</v>
      </c>
      <c r="T23" s="638" t="s">
        <v>1603</v>
      </c>
      <c r="U23" s="638" t="s">
        <v>1603</v>
      </c>
      <c r="V23" s="638" t="s">
        <v>1603</v>
      </c>
      <c r="W23" s="638">
        <v>2.59</v>
      </c>
      <c r="X23" s="638">
        <v>2.6955</v>
      </c>
      <c r="Y23" s="638">
        <v>2.7247499999999998</v>
      </c>
      <c r="Z23" s="638">
        <v>2.7018</v>
      </c>
      <c r="AA23" s="638">
        <v>2.7370000000000001</v>
      </c>
      <c r="AB23" s="638">
        <v>2.8460000000000001</v>
      </c>
      <c r="AC23" s="638">
        <v>2.9925000000000002</v>
      </c>
      <c r="AD23" s="638" t="s">
        <v>1603</v>
      </c>
      <c r="AE23" s="638" t="s">
        <v>1603</v>
      </c>
      <c r="AF23" s="638" t="s">
        <v>1603</v>
      </c>
      <c r="AG23" s="638" t="s">
        <v>1603</v>
      </c>
      <c r="AH23" s="638" t="s">
        <v>1603</v>
      </c>
      <c r="AI23" s="638">
        <v>2.661</v>
      </c>
      <c r="AJ23" s="638">
        <v>2.6637499999999998</v>
      </c>
      <c r="AK23" s="638">
        <v>2.6753999999999998</v>
      </c>
      <c r="AL23" s="638">
        <v>2.6807500000000002</v>
      </c>
      <c r="AM23" s="638">
        <v>2.7007500000000002</v>
      </c>
      <c r="AN23" s="638">
        <v>2.7029999999999998</v>
      </c>
      <c r="AO23" s="638">
        <v>2.6840000000000002</v>
      </c>
      <c r="AP23" s="638">
        <v>2.6647129999999999</v>
      </c>
      <c r="AQ23" s="638">
        <v>2.6093299999999999</v>
      </c>
      <c r="AR23" s="638">
        <v>2.5440079999999998</v>
      </c>
      <c r="AS23" s="638">
        <v>2.4844200000000001</v>
      </c>
      <c r="AT23" s="638">
        <v>2.454755</v>
      </c>
      <c r="AU23" s="638">
        <v>2.379</v>
      </c>
      <c r="AV23" s="638">
        <v>2.3944999999999999</v>
      </c>
      <c r="AW23" s="638">
        <v>2.4247999999999998</v>
      </c>
      <c r="AX23" s="638">
        <v>2.4634999999999998</v>
      </c>
      <c r="AY23" s="638">
        <v>2.5590000000000002</v>
      </c>
      <c r="AZ23" s="638">
        <v>2.6077499999999998</v>
      </c>
      <c r="BA23" s="638">
        <v>2.5826666666999998</v>
      </c>
      <c r="BB23" s="638">
        <v>2.5670000000000002</v>
      </c>
      <c r="BC23" s="638">
        <v>2.4750000000000001</v>
      </c>
      <c r="BD23" s="638">
        <v>2.4119999999999999</v>
      </c>
      <c r="BE23" s="638">
        <v>2.3940000000000001</v>
      </c>
      <c r="BF23" s="638">
        <v>2.371</v>
      </c>
      <c r="BG23" s="731">
        <v>2.3690000000000002</v>
      </c>
      <c r="BH23" s="643">
        <v>2.3781089999999998</v>
      </c>
      <c r="BI23" s="643">
        <v>2.3811689999999999</v>
      </c>
      <c r="BJ23" s="643">
        <v>2.3909669999999998</v>
      </c>
      <c r="BK23" s="643">
        <v>2.4033850000000001</v>
      </c>
      <c r="BL23" s="643">
        <v>2.4128120000000002</v>
      </c>
      <c r="BM23" s="643">
        <v>2.416385</v>
      </c>
      <c r="BN23" s="643">
        <v>2.418196</v>
      </c>
      <c r="BO23" s="643">
        <v>2.4174549999999999</v>
      </c>
      <c r="BP23" s="643">
        <v>2.414946</v>
      </c>
      <c r="BQ23" s="643">
        <v>2.4198149999999998</v>
      </c>
      <c r="BR23" s="643">
        <v>2.425084</v>
      </c>
      <c r="BS23" s="643">
        <v>2.4313400000000001</v>
      </c>
      <c r="BT23" s="643">
        <v>2.4395850000000001</v>
      </c>
      <c r="BU23" s="643">
        <v>2.440725</v>
      </c>
      <c r="BV23" s="643">
        <v>2.4446729999999999</v>
      </c>
    </row>
    <row r="24" spans="1:74" ht="11.1" customHeight="1" x14ac:dyDescent="0.2">
      <c r="A24" s="26"/>
      <c r="B24" s="30" t="s">
        <v>69</v>
      </c>
      <c r="C24" s="412"/>
      <c r="D24" s="412"/>
      <c r="E24" s="412"/>
      <c r="F24" s="412"/>
      <c r="G24" s="412"/>
      <c r="H24" s="412"/>
      <c r="I24" s="412"/>
      <c r="J24" s="412"/>
      <c r="K24" s="412"/>
      <c r="L24" s="412"/>
      <c r="M24" s="412"/>
      <c r="N24" s="412"/>
      <c r="O24" s="412"/>
      <c r="P24" s="412"/>
      <c r="Q24" s="412"/>
      <c r="R24" s="412"/>
      <c r="S24" s="412"/>
      <c r="T24" s="412"/>
      <c r="U24" s="412"/>
      <c r="V24" s="412"/>
      <c r="W24" s="412"/>
      <c r="X24" s="412"/>
      <c r="Y24" s="412"/>
      <c r="Z24" s="412"/>
      <c r="AA24" s="412"/>
      <c r="AB24" s="412"/>
      <c r="AC24" s="412"/>
      <c r="AD24" s="412"/>
      <c r="AE24" s="412"/>
      <c r="AF24" s="412"/>
      <c r="AG24" s="412"/>
      <c r="AH24" s="412"/>
      <c r="AI24" s="412"/>
      <c r="AJ24" s="412"/>
      <c r="AK24" s="412"/>
      <c r="AL24" s="412"/>
      <c r="AM24" s="412"/>
      <c r="AN24" s="412"/>
      <c r="AO24" s="412"/>
      <c r="AP24" s="412"/>
      <c r="AQ24" s="412"/>
      <c r="AR24" s="412"/>
      <c r="AS24" s="412"/>
      <c r="AT24" s="412"/>
      <c r="AU24" s="412"/>
      <c r="AV24" s="412"/>
      <c r="AW24" s="412"/>
      <c r="AX24" s="412"/>
      <c r="AY24" s="412"/>
      <c r="AZ24" s="412"/>
      <c r="BA24" s="412"/>
      <c r="BB24" s="412"/>
      <c r="BC24" s="412"/>
      <c r="BD24" s="702"/>
      <c r="BE24" s="702"/>
      <c r="BF24" s="702"/>
      <c r="BG24" s="702"/>
      <c r="BH24" s="417"/>
      <c r="BI24" s="417"/>
      <c r="BJ24" s="417"/>
      <c r="BK24" s="418"/>
      <c r="BL24" s="417"/>
      <c r="BM24" s="417"/>
      <c r="BN24" s="417"/>
      <c r="BO24" s="417"/>
      <c r="BP24" s="417"/>
      <c r="BQ24" s="417"/>
      <c r="BR24" s="417"/>
      <c r="BS24" s="417"/>
      <c r="BT24" s="417"/>
      <c r="BU24" s="417"/>
      <c r="BV24" s="417"/>
    </row>
    <row r="25" spans="1:74" ht="11.1" customHeight="1" x14ac:dyDescent="0.2">
      <c r="A25" s="29" t="s">
        <v>430</v>
      </c>
      <c r="B25" s="420" t="s">
        <v>948</v>
      </c>
      <c r="C25" s="381">
        <v>2.0987800000000001</v>
      </c>
      <c r="D25" s="381">
        <v>1.9844900000000001</v>
      </c>
      <c r="E25" s="381">
        <v>1.85981</v>
      </c>
      <c r="F25" s="381">
        <v>1.80786</v>
      </c>
      <c r="G25" s="381">
        <v>1.8161719999999999</v>
      </c>
      <c r="H25" s="381">
        <v>1.694609</v>
      </c>
      <c r="I25" s="381">
        <v>1.8359129999999999</v>
      </c>
      <c r="J25" s="381">
        <v>2.3896999999999999</v>
      </c>
      <c r="K25" s="381">
        <v>1.996958</v>
      </c>
      <c r="L25" s="381">
        <v>2.4832100000000001</v>
      </c>
      <c r="M25" s="381">
        <v>2.7117900000000001</v>
      </c>
      <c r="N25" s="381">
        <v>2.6910099999999999</v>
      </c>
      <c r="O25" s="381">
        <v>2.81569</v>
      </c>
      <c r="P25" s="381">
        <v>5.5586500000000001</v>
      </c>
      <c r="Q25" s="381">
        <v>2.7221799999999998</v>
      </c>
      <c r="R25" s="381">
        <v>2.7668569999999999</v>
      </c>
      <c r="S25" s="381">
        <v>3.0234899999999998</v>
      </c>
      <c r="T25" s="381">
        <v>3.38714</v>
      </c>
      <c r="U25" s="381">
        <v>3.98976</v>
      </c>
      <c r="V25" s="381">
        <v>4.2287299999999997</v>
      </c>
      <c r="W25" s="381">
        <v>5.3612399999999996</v>
      </c>
      <c r="X25" s="381">
        <v>5.7248900000000003</v>
      </c>
      <c r="Y25" s="381">
        <v>5.24695</v>
      </c>
      <c r="Z25" s="381">
        <v>3.9066399999999999</v>
      </c>
      <c r="AA25" s="381">
        <v>4.5464399999999996</v>
      </c>
      <c r="AB25" s="381">
        <v>4.86822</v>
      </c>
      <c r="AC25" s="381">
        <v>5.0861999999999998</v>
      </c>
      <c r="AD25" s="381">
        <v>6.8404199999999999</v>
      </c>
      <c r="AE25" s="381">
        <v>8.4493200000000002</v>
      </c>
      <c r="AF25" s="381">
        <v>7.9926000000000004</v>
      </c>
      <c r="AG25" s="381">
        <v>7.5607920000000002</v>
      </c>
      <c r="AH25" s="381">
        <v>9.1343999999999994</v>
      </c>
      <c r="AI25" s="381">
        <v>8.1794399999999996</v>
      </c>
      <c r="AJ25" s="381">
        <v>5.8750799999999996</v>
      </c>
      <c r="AK25" s="381">
        <v>5.6570999999999998</v>
      </c>
      <c r="AL25" s="381">
        <v>5.7401400000000002</v>
      </c>
      <c r="AM25" s="381">
        <v>3.3942600000000001</v>
      </c>
      <c r="AN25" s="381">
        <v>2.47044</v>
      </c>
      <c r="AO25" s="381">
        <v>2.39778</v>
      </c>
      <c r="AP25" s="381">
        <v>2.2420800000000001</v>
      </c>
      <c r="AQ25" s="381">
        <v>2.2317</v>
      </c>
      <c r="AR25" s="381">
        <v>2.2628400000000002</v>
      </c>
      <c r="AS25" s="381">
        <v>2.6469</v>
      </c>
      <c r="AT25" s="381">
        <v>2.6780400000000002</v>
      </c>
      <c r="AU25" s="381">
        <v>2.7403200000000001</v>
      </c>
      <c r="AV25" s="381">
        <v>3.0932400000000002</v>
      </c>
      <c r="AW25" s="381">
        <v>2.81298</v>
      </c>
      <c r="AX25" s="381">
        <v>2.6157599999999999</v>
      </c>
      <c r="AY25" s="381">
        <v>3.30084</v>
      </c>
      <c r="AZ25" s="381">
        <v>1.7853600000000001</v>
      </c>
      <c r="BA25" s="381">
        <v>1.5466200000000001</v>
      </c>
      <c r="BB25" s="381">
        <v>1.6608000000000001</v>
      </c>
      <c r="BC25" s="381">
        <v>2.2005599999999998</v>
      </c>
      <c r="BD25" s="689">
        <v>2.6261399999999999</v>
      </c>
      <c r="BE25" s="689">
        <v>2.14866</v>
      </c>
      <c r="BF25" s="689">
        <v>2.05524</v>
      </c>
      <c r="BG25" s="689">
        <v>2.3666399999999999</v>
      </c>
      <c r="BH25" s="392">
        <v>2.627008</v>
      </c>
      <c r="BI25" s="392">
        <v>2.8273679999999999</v>
      </c>
      <c r="BJ25" s="392">
        <v>3.2961680000000002</v>
      </c>
      <c r="BK25" s="392">
        <v>3.6315729999999999</v>
      </c>
      <c r="BL25" s="392">
        <v>3.2661570000000002</v>
      </c>
      <c r="BM25" s="392">
        <v>2.94007</v>
      </c>
      <c r="BN25" s="392">
        <v>2.6642229999999998</v>
      </c>
      <c r="BO25" s="392">
        <v>2.6075910000000002</v>
      </c>
      <c r="BP25" s="392">
        <v>2.7889400000000002</v>
      </c>
      <c r="BQ25" s="392">
        <v>3.031628</v>
      </c>
      <c r="BR25" s="392">
        <v>3.3462969999999999</v>
      </c>
      <c r="BS25" s="392">
        <v>3.3649420000000001</v>
      </c>
      <c r="BT25" s="392">
        <v>3.3324310000000001</v>
      </c>
      <c r="BU25" s="392">
        <v>3.4226909999999999</v>
      </c>
      <c r="BV25" s="392">
        <v>3.6725569999999998</v>
      </c>
    </row>
    <row r="26" spans="1:74" ht="11.1" customHeight="1" x14ac:dyDescent="0.2">
      <c r="A26" s="29" t="s">
        <v>70</v>
      </c>
      <c r="B26" s="420" t="s">
        <v>949</v>
      </c>
      <c r="C26" s="381">
        <v>2.02</v>
      </c>
      <c r="D26" s="381">
        <v>1.91</v>
      </c>
      <c r="E26" s="381">
        <v>1.79</v>
      </c>
      <c r="F26" s="381">
        <v>1.74</v>
      </c>
      <c r="G26" s="381">
        <v>1.748</v>
      </c>
      <c r="H26" s="381">
        <v>1.631</v>
      </c>
      <c r="I26" s="381">
        <v>1.7669999999999999</v>
      </c>
      <c r="J26" s="381">
        <v>2.2999999999999998</v>
      </c>
      <c r="K26" s="381">
        <v>1.9219999999999999</v>
      </c>
      <c r="L26" s="381">
        <v>2.39</v>
      </c>
      <c r="M26" s="381">
        <v>2.61</v>
      </c>
      <c r="N26" s="381">
        <v>2.59</v>
      </c>
      <c r="O26" s="381">
        <v>2.71</v>
      </c>
      <c r="P26" s="381">
        <v>5.35</v>
      </c>
      <c r="Q26" s="381">
        <v>2.62</v>
      </c>
      <c r="R26" s="381">
        <v>2.6629999999999998</v>
      </c>
      <c r="S26" s="381">
        <v>2.91</v>
      </c>
      <c r="T26" s="381">
        <v>3.26</v>
      </c>
      <c r="U26" s="381">
        <v>3.84</v>
      </c>
      <c r="V26" s="381">
        <v>4.07</v>
      </c>
      <c r="W26" s="381">
        <v>5.16</v>
      </c>
      <c r="X26" s="381">
        <v>5.51</v>
      </c>
      <c r="Y26" s="381">
        <v>5.05</v>
      </c>
      <c r="Z26" s="381">
        <v>3.76</v>
      </c>
      <c r="AA26" s="381">
        <v>4.38</v>
      </c>
      <c r="AB26" s="381">
        <v>4.6900000000000004</v>
      </c>
      <c r="AC26" s="381">
        <v>4.9000000000000004</v>
      </c>
      <c r="AD26" s="381">
        <v>6.59</v>
      </c>
      <c r="AE26" s="381">
        <v>8.14</v>
      </c>
      <c r="AF26" s="381">
        <v>7.7</v>
      </c>
      <c r="AG26" s="381">
        <v>7.2839999999999998</v>
      </c>
      <c r="AH26" s="381">
        <v>8.8000000000000007</v>
      </c>
      <c r="AI26" s="381">
        <v>7.88</v>
      </c>
      <c r="AJ26" s="381">
        <v>5.66</v>
      </c>
      <c r="AK26" s="381">
        <v>5.45</v>
      </c>
      <c r="AL26" s="381">
        <v>5.53</v>
      </c>
      <c r="AM26" s="381">
        <v>3.27</v>
      </c>
      <c r="AN26" s="381">
        <v>2.38</v>
      </c>
      <c r="AO26" s="381">
        <v>2.31</v>
      </c>
      <c r="AP26" s="381">
        <v>2.16</v>
      </c>
      <c r="AQ26" s="381">
        <v>2.15</v>
      </c>
      <c r="AR26" s="381">
        <v>2.1800000000000002</v>
      </c>
      <c r="AS26" s="381">
        <v>2.5499999999999998</v>
      </c>
      <c r="AT26" s="381">
        <v>2.58</v>
      </c>
      <c r="AU26" s="381">
        <v>2.64</v>
      </c>
      <c r="AV26" s="381">
        <v>2.98</v>
      </c>
      <c r="AW26" s="381">
        <v>2.71</v>
      </c>
      <c r="AX26" s="381">
        <v>2.52</v>
      </c>
      <c r="AY26" s="381">
        <v>3.18</v>
      </c>
      <c r="AZ26" s="381">
        <v>1.72</v>
      </c>
      <c r="BA26" s="381">
        <v>1.49</v>
      </c>
      <c r="BB26" s="381">
        <v>1.6</v>
      </c>
      <c r="BC26" s="381">
        <v>2.12</v>
      </c>
      <c r="BD26" s="689">
        <v>2.5299999999999998</v>
      </c>
      <c r="BE26" s="689">
        <v>2.0699999999999998</v>
      </c>
      <c r="BF26" s="689">
        <v>1.98</v>
      </c>
      <c r="BG26" s="689">
        <v>2.2799999999999998</v>
      </c>
      <c r="BH26" s="392">
        <v>2.5308359999999999</v>
      </c>
      <c r="BI26" s="392">
        <v>2.7238609999999999</v>
      </c>
      <c r="BJ26" s="392">
        <v>3.1754989999999998</v>
      </c>
      <c r="BK26" s="392">
        <v>3.4986250000000001</v>
      </c>
      <c r="BL26" s="392">
        <v>3.1465860000000001</v>
      </c>
      <c r="BM26" s="392">
        <v>2.8324379999999998</v>
      </c>
      <c r="BN26" s="392">
        <v>2.5666890000000002</v>
      </c>
      <c r="BO26" s="392">
        <v>2.51213</v>
      </c>
      <c r="BP26" s="392">
        <v>2.6868400000000001</v>
      </c>
      <c r="BQ26" s="392">
        <v>2.9206439999999998</v>
      </c>
      <c r="BR26" s="392">
        <v>3.2237930000000001</v>
      </c>
      <c r="BS26" s="392">
        <v>3.2417549999999999</v>
      </c>
      <c r="BT26" s="392">
        <v>3.2104339999999998</v>
      </c>
      <c r="BU26" s="392">
        <v>3.29739</v>
      </c>
      <c r="BV26" s="392">
        <v>3.5381089999999999</v>
      </c>
    </row>
    <row r="27" spans="1:74" ht="11.1" customHeight="1" x14ac:dyDescent="0.2">
      <c r="A27" s="29"/>
      <c r="B27" s="423" t="s">
        <v>950</v>
      </c>
      <c r="C27" s="384"/>
      <c r="D27" s="384"/>
      <c r="E27" s="384"/>
      <c r="F27" s="384"/>
      <c r="G27" s="384"/>
      <c r="H27" s="384"/>
      <c r="I27" s="384"/>
      <c r="J27" s="384"/>
      <c r="K27" s="384"/>
      <c r="L27" s="384"/>
      <c r="M27" s="384"/>
      <c r="N27" s="384"/>
      <c r="O27" s="384"/>
      <c r="P27" s="384"/>
      <c r="Q27" s="384"/>
      <c r="R27" s="384"/>
      <c r="S27" s="384"/>
      <c r="T27" s="384"/>
      <c r="U27" s="384"/>
      <c r="V27" s="384"/>
      <c r="W27" s="384"/>
      <c r="X27" s="384"/>
      <c r="Y27" s="384"/>
      <c r="Z27" s="384"/>
      <c r="AA27" s="384"/>
      <c r="AB27" s="384"/>
      <c r="AC27" s="384"/>
      <c r="AD27" s="384"/>
      <c r="AE27" s="384"/>
      <c r="AF27" s="384"/>
      <c r="AG27" s="384"/>
      <c r="AH27" s="384"/>
      <c r="AI27" s="384"/>
      <c r="AJ27" s="384"/>
      <c r="AK27" s="384"/>
      <c r="AL27" s="384"/>
      <c r="AM27" s="384"/>
      <c r="AN27" s="384"/>
      <c r="AO27" s="384"/>
      <c r="AP27" s="384"/>
      <c r="AQ27" s="384"/>
      <c r="AR27" s="384"/>
      <c r="AS27" s="384"/>
      <c r="AT27" s="384"/>
      <c r="AU27" s="384"/>
      <c r="AV27" s="384"/>
      <c r="AW27" s="384"/>
      <c r="AX27" s="384"/>
      <c r="AY27" s="384"/>
      <c r="AZ27" s="384"/>
      <c r="BA27" s="384"/>
      <c r="BB27" s="384"/>
      <c r="BC27" s="384"/>
      <c r="BD27" s="692"/>
      <c r="BE27" s="692"/>
      <c r="BF27" s="692"/>
      <c r="BG27" s="692"/>
      <c r="BH27" s="395"/>
      <c r="BI27" s="395"/>
      <c r="BJ27" s="395"/>
      <c r="BK27" s="395"/>
      <c r="BL27" s="395"/>
      <c r="BM27" s="395"/>
      <c r="BN27" s="395"/>
      <c r="BO27" s="395"/>
      <c r="BP27" s="395"/>
      <c r="BQ27" s="395"/>
      <c r="BR27" s="395"/>
      <c r="BS27" s="395"/>
      <c r="BT27" s="395"/>
      <c r="BU27" s="395"/>
      <c r="BV27" s="395"/>
    </row>
    <row r="28" spans="1:74" ht="11.1" customHeight="1" x14ac:dyDescent="0.2">
      <c r="A28" s="29" t="s">
        <v>382</v>
      </c>
      <c r="B28" s="425" t="s">
        <v>20</v>
      </c>
      <c r="C28" s="381">
        <v>3.71</v>
      </c>
      <c r="D28" s="381">
        <v>3.58</v>
      </c>
      <c r="E28" s="381">
        <v>3.39</v>
      </c>
      <c r="F28" s="381">
        <v>3</v>
      </c>
      <c r="G28" s="381">
        <v>2.91</v>
      </c>
      <c r="H28" s="381">
        <v>2.72</v>
      </c>
      <c r="I28" s="381">
        <v>2.58</v>
      </c>
      <c r="J28" s="381">
        <v>2.85</v>
      </c>
      <c r="K28" s="381">
        <v>3.3</v>
      </c>
      <c r="L28" s="381">
        <v>3.29</v>
      </c>
      <c r="M28" s="381">
        <v>3.98</v>
      </c>
      <c r="N28" s="381">
        <v>4.1100000000000003</v>
      </c>
      <c r="O28" s="381">
        <v>4.04</v>
      </c>
      <c r="P28" s="381">
        <v>9.32</v>
      </c>
      <c r="Q28" s="381">
        <v>4.41</v>
      </c>
      <c r="R28" s="381">
        <v>4</v>
      </c>
      <c r="S28" s="381">
        <v>4.1100000000000003</v>
      </c>
      <c r="T28" s="381">
        <v>4.16</v>
      </c>
      <c r="U28" s="381">
        <v>4.6900000000000004</v>
      </c>
      <c r="V28" s="381">
        <v>4.95</v>
      </c>
      <c r="W28" s="381">
        <v>5.42</v>
      </c>
      <c r="X28" s="381">
        <v>6.61</v>
      </c>
      <c r="Y28" s="381">
        <v>6.9</v>
      </c>
      <c r="Z28" s="381">
        <v>6.77</v>
      </c>
      <c r="AA28" s="381">
        <v>6.47</v>
      </c>
      <c r="AB28" s="381">
        <v>7.32</v>
      </c>
      <c r="AC28" s="381">
        <v>6.18</v>
      </c>
      <c r="AD28" s="381">
        <v>6.68</v>
      </c>
      <c r="AE28" s="381">
        <v>8.08</v>
      </c>
      <c r="AF28" s="381">
        <v>9.3000000000000007</v>
      </c>
      <c r="AG28" s="381">
        <v>7.85</v>
      </c>
      <c r="AH28" s="381">
        <v>9.4</v>
      </c>
      <c r="AI28" s="381">
        <v>9.58</v>
      </c>
      <c r="AJ28" s="381">
        <v>7.16</v>
      </c>
      <c r="AK28" s="381">
        <v>6.74</v>
      </c>
      <c r="AL28" s="381">
        <v>8.0399999999999991</v>
      </c>
      <c r="AM28" s="381">
        <v>7.27</v>
      </c>
      <c r="AN28" s="381">
        <v>5.98</v>
      </c>
      <c r="AO28" s="381">
        <v>5.05</v>
      </c>
      <c r="AP28" s="381">
        <v>4.08</v>
      </c>
      <c r="AQ28" s="381">
        <v>3.59</v>
      </c>
      <c r="AR28" s="381">
        <v>3.6</v>
      </c>
      <c r="AS28" s="381">
        <v>3.93</v>
      </c>
      <c r="AT28" s="381">
        <v>3.78</v>
      </c>
      <c r="AU28" s="381">
        <v>3.9</v>
      </c>
      <c r="AV28" s="381">
        <v>4.13</v>
      </c>
      <c r="AW28" s="381">
        <v>4.4000000000000004</v>
      </c>
      <c r="AX28" s="381">
        <v>4.58</v>
      </c>
      <c r="AY28" s="381">
        <v>4.96</v>
      </c>
      <c r="AZ28" s="381">
        <v>4.71</v>
      </c>
      <c r="BA28" s="381">
        <v>3.71</v>
      </c>
      <c r="BB28" s="381">
        <v>3.35</v>
      </c>
      <c r="BC28" s="381">
        <v>3.1</v>
      </c>
      <c r="BD28" s="689">
        <v>3.61</v>
      </c>
      <c r="BE28" s="689">
        <v>3.54</v>
      </c>
      <c r="BF28" s="689">
        <v>2.749304</v>
      </c>
      <c r="BG28" s="689">
        <v>3.0273110000000001</v>
      </c>
      <c r="BH28" s="392">
        <v>3.2185100000000002</v>
      </c>
      <c r="BI28" s="392">
        <v>3.5582889999999998</v>
      </c>
      <c r="BJ28" s="392">
        <v>4.3140479999999997</v>
      </c>
      <c r="BK28" s="392">
        <v>4.653721</v>
      </c>
      <c r="BL28" s="392">
        <v>4.6459460000000004</v>
      </c>
      <c r="BM28" s="392">
        <v>3.7771620000000001</v>
      </c>
      <c r="BN28" s="392">
        <v>3.4321809999999999</v>
      </c>
      <c r="BO28" s="392">
        <v>3.237018</v>
      </c>
      <c r="BP28" s="392">
        <v>3.4959549999999999</v>
      </c>
      <c r="BQ28" s="392">
        <v>3.5391750000000002</v>
      </c>
      <c r="BR28" s="392">
        <v>3.7628249999999999</v>
      </c>
      <c r="BS28" s="392">
        <v>3.9504329999999999</v>
      </c>
      <c r="BT28" s="392">
        <v>3.9093779999999998</v>
      </c>
      <c r="BU28" s="392">
        <v>4.1449100000000003</v>
      </c>
      <c r="BV28" s="392">
        <v>4.73569</v>
      </c>
    </row>
    <row r="29" spans="1:74" ht="11.1" customHeight="1" x14ac:dyDescent="0.2">
      <c r="A29" s="29" t="s">
        <v>372</v>
      </c>
      <c r="B29" s="425" t="s">
        <v>4</v>
      </c>
      <c r="C29" s="381">
        <v>7.24</v>
      </c>
      <c r="D29" s="381">
        <v>7.03</v>
      </c>
      <c r="E29" s="381">
        <v>7.29</v>
      </c>
      <c r="F29" s="381">
        <v>7.24</v>
      </c>
      <c r="G29" s="381">
        <v>7.73</v>
      </c>
      <c r="H29" s="381">
        <v>8.23</v>
      </c>
      <c r="I29" s="381">
        <v>8.49</v>
      </c>
      <c r="J29" s="381">
        <v>8.48</v>
      </c>
      <c r="K29" s="381">
        <v>8.4499999999999993</v>
      </c>
      <c r="L29" s="381">
        <v>7.59</v>
      </c>
      <c r="M29" s="381">
        <v>7.64</v>
      </c>
      <c r="N29" s="381">
        <v>7.39</v>
      </c>
      <c r="O29" s="381">
        <v>7.38</v>
      </c>
      <c r="P29" s="381">
        <v>7.35</v>
      </c>
      <c r="Q29" s="381">
        <v>8.01</v>
      </c>
      <c r="R29" s="381">
        <v>8.49</v>
      </c>
      <c r="S29" s="381">
        <v>8.99</v>
      </c>
      <c r="T29" s="381">
        <v>9.59</v>
      </c>
      <c r="U29" s="381">
        <v>9.92</v>
      </c>
      <c r="V29" s="381">
        <v>10.23</v>
      </c>
      <c r="W29" s="381">
        <v>10.31</v>
      </c>
      <c r="X29" s="381">
        <v>10.48</v>
      </c>
      <c r="Y29" s="381">
        <v>10.06</v>
      </c>
      <c r="Z29" s="381">
        <v>10.34</v>
      </c>
      <c r="AA29" s="381">
        <v>9.82</v>
      </c>
      <c r="AB29" s="381">
        <v>10.02</v>
      </c>
      <c r="AC29" s="381">
        <v>10.210000000000001</v>
      </c>
      <c r="AD29" s="381">
        <v>10.6</v>
      </c>
      <c r="AE29" s="381">
        <v>12.07</v>
      </c>
      <c r="AF29" s="381">
        <v>13.45</v>
      </c>
      <c r="AG29" s="381">
        <v>13.5</v>
      </c>
      <c r="AH29" s="381">
        <v>14.14</v>
      </c>
      <c r="AI29" s="381">
        <v>14.54</v>
      </c>
      <c r="AJ29" s="381">
        <v>12.84</v>
      </c>
      <c r="AK29" s="381">
        <v>11.87</v>
      </c>
      <c r="AL29" s="381">
        <v>11.99</v>
      </c>
      <c r="AM29" s="381">
        <v>12.44</v>
      </c>
      <c r="AN29" s="381">
        <v>11.97</v>
      </c>
      <c r="AO29" s="381">
        <v>10.93</v>
      </c>
      <c r="AP29" s="381">
        <v>10.41</v>
      </c>
      <c r="AQ29" s="381">
        <v>10.44</v>
      </c>
      <c r="AR29" s="381">
        <v>10.65</v>
      </c>
      <c r="AS29" s="381">
        <v>10.82</v>
      </c>
      <c r="AT29" s="381">
        <v>11.02</v>
      </c>
      <c r="AU29" s="381">
        <v>10.84</v>
      </c>
      <c r="AV29" s="381">
        <v>10.050000000000001</v>
      </c>
      <c r="AW29" s="381">
        <v>9.66</v>
      </c>
      <c r="AX29" s="381">
        <v>9.83</v>
      </c>
      <c r="AY29" s="381">
        <v>9.43</v>
      </c>
      <c r="AZ29" s="381">
        <v>10.06</v>
      </c>
      <c r="BA29" s="381">
        <v>10.130000000000001</v>
      </c>
      <c r="BB29" s="381">
        <v>10.11</v>
      </c>
      <c r="BC29" s="381">
        <v>10.56</v>
      </c>
      <c r="BD29" s="689">
        <v>10.83</v>
      </c>
      <c r="BE29" s="689">
        <v>11.19</v>
      </c>
      <c r="BF29" s="689">
        <v>10.66484</v>
      </c>
      <c r="BG29" s="689">
        <v>10.675560000000001</v>
      </c>
      <c r="BH29" s="392">
        <v>9.3535900000000005</v>
      </c>
      <c r="BI29" s="392">
        <v>8.9347549999999991</v>
      </c>
      <c r="BJ29" s="392">
        <v>8.8095040000000004</v>
      </c>
      <c r="BK29" s="392">
        <v>8.8746969999999994</v>
      </c>
      <c r="BL29" s="392">
        <v>8.8026140000000002</v>
      </c>
      <c r="BM29" s="392">
        <v>8.9076190000000004</v>
      </c>
      <c r="BN29" s="392">
        <v>8.9274579999999997</v>
      </c>
      <c r="BO29" s="392">
        <v>9.4155320000000007</v>
      </c>
      <c r="BP29" s="392">
        <v>9.8167790000000004</v>
      </c>
      <c r="BQ29" s="392">
        <v>9.8359380000000005</v>
      </c>
      <c r="BR29" s="392">
        <v>9.9810630000000007</v>
      </c>
      <c r="BS29" s="392">
        <v>10.061780000000001</v>
      </c>
      <c r="BT29" s="392">
        <v>9.1010259999999992</v>
      </c>
      <c r="BU29" s="392">
        <v>8.7160740000000008</v>
      </c>
      <c r="BV29" s="392">
        <v>8.783474</v>
      </c>
    </row>
    <row r="30" spans="1:74" ht="11.1" customHeight="1" x14ac:dyDescent="0.2">
      <c r="A30" s="29" t="s">
        <v>258</v>
      </c>
      <c r="B30" s="425" t="s">
        <v>3</v>
      </c>
      <c r="C30" s="381">
        <v>9.43</v>
      </c>
      <c r="D30" s="381">
        <v>9.19</v>
      </c>
      <c r="E30" s="381">
        <v>9.8000000000000007</v>
      </c>
      <c r="F30" s="381">
        <v>10.42</v>
      </c>
      <c r="G30" s="381">
        <v>11.79</v>
      </c>
      <c r="H30" s="381">
        <v>15.33</v>
      </c>
      <c r="I30" s="381">
        <v>17.489999999999998</v>
      </c>
      <c r="J30" s="381">
        <v>18.27</v>
      </c>
      <c r="K30" s="381">
        <v>16.850000000000001</v>
      </c>
      <c r="L30" s="381">
        <v>12.26</v>
      </c>
      <c r="M30" s="381">
        <v>10.99</v>
      </c>
      <c r="N30" s="381">
        <v>9.75</v>
      </c>
      <c r="O30" s="381">
        <v>9.6199999999999992</v>
      </c>
      <c r="P30" s="381">
        <v>9.2799999999999994</v>
      </c>
      <c r="Q30" s="381">
        <v>10.47</v>
      </c>
      <c r="R30" s="381">
        <v>12.27</v>
      </c>
      <c r="S30" s="381">
        <v>14.07</v>
      </c>
      <c r="T30" s="381">
        <v>17.739999999999998</v>
      </c>
      <c r="U30" s="381">
        <v>19.809999999999999</v>
      </c>
      <c r="V30" s="381">
        <v>20.86</v>
      </c>
      <c r="W30" s="381">
        <v>20.13</v>
      </c>
      <c r="X30" s="381">
        <v>17.399999999999999</v>
      </c>
      <c r="Y30" s="381">
        <v>13.11</v>
      </c>
      <c r="Z30" s="381">
        <v>13.08</v>
      </c>
      <c r="AA30" s="381">
        <v>12.04</v>
      </c>
      <c r="AB30" s="381">
        <v>12.14</v>
      </c>
      <c r="AC30" s="381">
        <v>12.94</v>
      </c>
      <c r="AD30" s="381">
        <v>13.97</v>
      </c>
      <c r="AE30" s="381">
        <v>17.670000000000002</v>
      </c>
      <c r="AF30" s="381">
        <v>22.5</v>
      </c>
      <c r="AG30" s="381">
        <v>24.55</v>
      </c>
      <c r="AH30" s="381">
        <v>25.34</v>
      </c>
      <c r="AI30" s="381">
        <v>24.5</v>
      </c>
      <c r="AJ30" s="381">
        <v>18.61</v>
      </c>
      <c r="AK30" s="381">
        <v>15.55</v>
      </c>
      <c r="AL30" s="381">
        <v>14.68</v>
      </c>
      <c r="AM30" s="381">
        <v>15.25</v>
      </c>
      <c r="AN30" s="381">
        <v>14.98</v>
      </c>
      <c r="AO30" s="381">
        <v>13.76</v>
      </c>
      <c r="AP30" s="381">
        <v>14.4</v>
      </c>
      <c r="AQ30" s="381">
        <v>16.7</v>
      </c>
      <c r="AR30" s="381">
        <v>20.11</v>
      </c>
      <c r="AS30" s="381">
        <v>21.98</v>
      </c>
      <c r="AT30" s="381">
        <v>23.23</v>
      </c>
      <c r="AU30" s="381">
        <v>21.86</v>
      </c>
      <c r="AV30" s="381">
        <v>16.71</v>
      </c>
      <c r="AW30" s="381">
        <v>13.37</v>
      </c>
      <c r="AX30" s="381">
        <v>12.94</v>
      </c>
      <c r="AY30" s="381">
        <v>11.82</v>
      </c>
      <c r="AZ30" s="381">
        <v>13.25</v>
      </c>
      <c r="BA30" s="381">
        <v>13.85</v>
      </c>
      <c r="BB30" s="381">
        <v>14.93</v>
      </c>
      <c r="BC30" s="381">
        <v>18.03</v>
      </c>
      <c r="BD30" s="689">
        <v>21.1</v>
      </c>
      <c r="BE30" s="689">
        <v>22.98</v>
      </c>
      <c r="BF30" s="689">
        <v>23.277570000000001</v>
      </c>
      <c r="BG30" s="689">
        <v>21.595829999999999</v>
      </c>
      <c r="BH30" s="392">
        <v>16.459900000000001</v>
      </c>
      <c r="BI30" s="392">
        <v>13.29326</v>
      </c>
      <c r="BJ30" s="392">
        <v>12.61092</v>
      </c>
      <c r="BK30" s="392">
        <v>12.068860000000001</v>
      </c>
      <c r="BL30" s="392">
        <v>12.20091</v>
      </c>
      <c r="BM30" s="392">
        <v>12.41642</v>
      </c>
      <c r="BN30" s="392">
        <v>13.04853</v>
      </c>
      <c r="BO30" s="392">
        <v>15.51951</v>
      </c>
      <c r="BP30" s="392">
        <v>18.767489999999999</v>
      </c>
      <c r="BQ30" s="392">
        <v>20.354220000000002</v>
      </c>
      <c r="BR30" s="392">
        <v>21.366019999999999</v>
      </c>
      <c r="BS30" s="392">
        <v>20.178339999999999</v>
      </c>
      <c r="BT30" s="392">
        <v>15.57414</v>
      </c>
      <c r="BU30" s="392">
        <v>12.77107</v>
      </c>
      <c r="BV30" s="392">
        <v>12.230560000000001</v>
      </c>
    </row>
    <row r="31" spans="1:74" ht="11.1" customHeight="1" x14ac:dyDescent="0.2">
      <c r="A31" s="26"/>
      <c r="B31" s="30" t="s">
        <v>549</v>
      </c>
      <c r="C31" s="412"/>
      <c r="D31" s="412"/>
      <c r="E31" s="412"/>
      <c r="F31" s="412"/>
      <c r="G31" s="412"/>
      <c r="H31" s="412"/>
      <c r="I31" s="412"/>
      <c r="J31" s="412"/>
      <c r="K31" s="412"/>
      <c r="L31" s="412"/>
      <c r="M31" s="412"/>
      <c r="N31" s="412"/>
      <c r="O31" s="412"/>
      <c r="P31" s="412"/>
      <c r="Q31" s="412"/>
      <c r="R31" s="412"/>
      <c r="S31" s="412"/>
      <c r="T31" s="412"/>
      <c r="U31" s="412"/>
      <c r="V31" s="412"/>
      <c r="W31" s="412"/>
      <c r="X31" s="412"/>
      <c r="Y31" s="412"/>
      <c r="Z31" s="412"/>
      <c r="AA31" s="412"/>
      <c r="AB31" s="412"/>
      <c r="AC31" s="412"/>
      <c r="AD31" s="412"/>
      <c r="AE31" s="412"/>
      <c r="AF31" s="412"/>
      <c r="AG31" s="412"/>
      <c r="AH31" s="412"/>
      <c r="AI31" s="412"/>
      <c r="AJ31" s="412"/>
      <c r="AK31" s="412"/>
      <c r="AL31" s="412"/>
      <c r="AM31" s="412"/>
      <c r="AN31" s="412"/>
      <c r="AO31" s="412"/>
      <c r="AP31" s="412"/>
      <c r="AQ31" s="412"/>
      <c r="AR31" s="412"/>
      <c r="AS31" s="412"/>
      <c r="AT31" s="412"/>
      <c r="AU31" s="412"/>
      <c r="AV31" s="412"/>
      <c r="AW31" s="412"/>
      <c r="AX31" s="412"/>
      <c r="AY31" s="412"/>
      <c r="AZ31" s="412"/>
      <c r="BA31" s="412"/>
      <c r="BB31" s="412"/>
      <c r="BC31" s="412"/>
      <c r="BD31" s="702"/>
      <c r="BE31" s="702"/>
      <c r="BF31" s="702"/>
      <c r="BG31" s="702"/>
      <c r="BH31" s="417"/>
      <c r="BI31" s="417"/>
      <c r="BJ31" s="417"/>
      <c r="BK31" s="417"/>
      <c r="BL31" s="417"/>
      <c r="BM31" s="417"/>
      <c r="BN31" s="417"/>
      <c r="BO31" s="417"/>
      <c r="BP31" s="417"/>
      <c r="BQ31" s="417"/>
      <c r="BR31" s="417"/>
      <c r="BS31" s="417"/>
      <c r="BT31" s="417"/>
      <c r="BU31" s="417"/>
      <c r="BV31" s="417"/>
    </row>
    <row r="32" spans="1:74" ht="11.1" customHeight="1" x14ac:dyDescent="0.2">
      <c r="A32" s="26"/>
      <c r="B32" s="422" t="s">
        <v>951</v>
      </c>
      <c r="C32" s="412"/>
      <c r="D32" s="412"/>
      <c r="E32" s="412"/>
      <c r="F32" s="412"/>
      <c r="G32" s="412"/>
      <c r="H32" s="412"/>
      <c r="I32" s="412"/>
      <c r="J32" s="412"/>
      <c r="K32" s="412"/>
      <c r="L32" s="412"/>
      <c r="M32" s="412"/>
      <c r="N32" s="412"/>
      <c r="O32" s="412"/>
      <c r="P32" s="412"/>
      <c r="Q32" s="412"/>
      <c r="R32" s="412"/>
      <c r="S32" s="412"/>
      <c r="T32" s="412"/>
      <c r="U32" s="412"/>
      <c r="V32" s="412"/>
      <c r="W32" s="412"/>
      <c r="X32" s="412"/>
      <c r="Y32" s="412"/>
      <c r="Z32" s="412"/>
      <c r="AA32" s="412"/>
      <c r="AB32" s="412"/>
      <c r="AC32" s="412"/>
      <c r="AD32" s="412"/>
      <c r="AE32" s="412"/>
      <c r="AF32" s="412"/>
      <c r="AG32" s="412"/>
      <c r="AH32" s="412"/>
      <c r="AI32" s="412"/>
      <c r="AJ32" s="412"/>
      <c r="AK32" s="412"/>
      <c r="AL32" s="412"/>
      <c r="AM32" s="412"/>
      <c r="AN32" s="412"/>
      <c r="AO32" s="412"/>
      <c r="AP32" s="412"/>
      <c r="AQ32" s="412"/>
      <c r="AR32" s="412"/>
      <c r="AS32" s="412"/>
      <c r="AT32" s="412"/>
      <c r="AU32" s="412"/>
      <c r="AV32" s="412"/>
      <c r="AW32" s="412"/>
      <c r="AX32" s="412"/>
      <c r="AY32" s="412"/>
      <c r="AZ32" s="412"/>
      <c r="BA32" s="412"/>
      <c r="BB32" s="412"/>
      <c r="BC32" s="412"/>
      <c r="BD32" s="702"/>
      <c r="BE32" s="702"/>
      <c r="BF32" s="702"/>
      <c r="BG32" s="702"/>
      <c r="BH32" s="417"/>
      <c r="BI32" s="417"/>
      <c r="BJ32" s="417"/>
      <c r="BK32" s="417"/>
      <c r="BL32" s="417"/>
      <c r="BM32" s="417"/>
      <c r="BN32" s="417"/>
      <c r="BO32" s="417"/>
      <c r="BP32" s="417"/>
      <c r="BQ32" s="417"/>
      <c r="BR32" s="417"/>
      <c r="BS32" s="417"/>
      <c r="BT32" s="417"/>
      <c r="BU32" s="417"/>
      <c r="BV32" s="417"/>
    </row>
    <row r="33" spans="1:74" ht="11.1" customHeight="1" x14ac:dyDescent="0.2">
      <c r="A33" s="29" t="s">
        <v>255</v>
      </c>
      <c r="B33" s="424" t="s">
        <v>474</v>
      </c>
      <c r="C33" s="381">
        <v>1.9360287529</v>
      </c>
      <c r="D33" s="381">
        <v>1.9044576946</v>
      </c>
      <c r="E33" s="381">
        <v>1.9306326428</v>
      </c>
      <c r="F33" s="381">
        <v>1.9229253076999999</v>
      </c>
      <c r="G33" s="381">
        <v>1.8920969184</v>
      </c>
      <c r="H33" s="381">
        <v>1.9045386050999999</v>
      </c>
      <c r="I33" s="381">
        <v>1.9081920777000001</v>
      </c>
      <c r="J33" s="381">
        <v>1.9374620145999999</v>
      </c>
      <c r="K33" s="381">
        <v>1.9396412607</v>
      </c>
      <c r="L33" s="381">
        <v>1.9119282651</v>
      </c>
      <c r="M33" s="381">
        <v>1.9084583820000001</v>
      </c>
      <c r="N33" s="381">
        <v>1.9164044434</v>
      </c>
      <c r="O33" s="381">
        <v>1.9002439028</v>
      </c>
      <c r="P33" s="381">
        <v>1.9264737038999999</v>
      </c>
      <c r="Q33" s="381">
        <v>1.8933881796000001</v>
      </c>
      <c r="R33" s="381">
        <v>1.8952856568000001</v>
      </c>
      <c r="S33" s="381">
        <v>1.8931579256</v>
      </c>
      <c r="T33" s="381">
        <v>1.9520854196999999</v>
      </c>
      <c r="U33" s="381">
        <v>2.0075843822000001</v>
      </c>
      <c r="V33" s="381">
        <v>2.0562939591</v>
      </c>
      <c r="W33" s="381">
        <v>2.0089532846</v>
      </c>
      <c r="X33" s="381">
        <v>2.0282229179</v>
      </c>
      <c r="Y33" s="381">
        <v>2.0357982250000002</v>
      </c>
      <c r="Z33" s="381">
        <v>2.0715358930000001</v>
      </c>
      <c r="AA33" s="381">
        <v>2.1999997519000001</v>
      </c>
      <c r="AB33" s="381">
        <v>2.1699923609999998</v>
      </c>
      <c r="AC33" s="381">
        <v>2.1519612245999999</v>
      </c>
      <c r="AD33" s="381">
        <v>2.1814958866</v>
      </c>
      <c r="AE33" s="381">
        <v>2.2321288404000001</v>
      </c>
      <c r="AF33" s="381">
        <v>2.3155552371999999</v>
      </c>
      <c r="AG33" s="381">
        <v>2.4693298204</v>
      </c>
      <c r="AH33" s="381">
        <v>2.5065243406</v>
      </c>
      <c r="AI33" s="381">
        <v>2.5078223408000002</v>
      </c>
      <c r="AJ33" s="381">
        <v>2.4609091750999998</v>
      </c>
      <c r="AK33" s="381">
        <v>2.4777312747</v>
      </c>
      <c r="AL33" s="381">
        <v>2.6450427794000002</v>
      </c>
      <c r="AM33" s="381">
        <v>2.5958545763999998</v>
      </c>
      <c r="AN33" s="381">
        <v>2.5963211996000002</v>
      </c>
      <c r="AO33" s="381">
        <v>2.5065972968999999</v>
      </c>
      <c r="AP33" s="381">
        <v>2.479427931</v>
      </c>
      <c r="AQ33" s="381">
        <v>2.5169079692</v>
      </c>
      <c r="AR33" s="381">
        <v>2.4715368958999999</v>
      </c>
      <c r="AS33" s="381">
        <v>2.4853128952999999</v>
      </c>
      <c r="AT33" s="381">
        <v>2.5011867341</v>
      </c>
      <c r="AU33" s="381">
        <v>2.5384403248999998</v>
      </c>
      <c r="AV33" s="381">
        <v>2.5392587190000002</v>
      </c>
      <c r="AW33" s="381">
        <v>2.5176086867</v>
      </c>
      <c r="AX33" s="381">
        <v>2.4852665429999998</v>
      </c>
      <c r="AY33" s="381">
        <v>2.4866008167999998</v>
      </c>
      <c r="AZ33" s="381">
        <v>2.4921584887999999</v>
      </c>
      <c r="BA33" s="381">
        <v>2.5076784025999999</v>
      </c>
      <c r="BB33" s="381">
        <v>2.5443057325999998</v>
      </c>
      <c r="BC33" s="381">
        <v>2.5703328191999999</v>
      </c>
      <c r="BD33" s="689">
        <v>2.5185119667999998</v>
      </c>
      <c r="BE33" s="689">
        <v>2.4817023506</v>
      </c>
      <c r="BF33" s="689">
        <v>2.4847350000000001</v>
      </c>
      <c r="BG33" s="689">
        <v>2.4647030000000001</v>
      </c>
      <c r="BH33" s="392">
        <v>2.4360499999999998</v>
      </c>
      <c r="BI33" s="392">
        <v>2.432626</v>
      </c>
      <c r="BJ33" s="392">
        <v>2.4313150000000001</v>
      </c>
      <c r="BK33" s="392">
        <v>2.4514490000000002</v>
      </c>
      <c r="BL33" s="392">
        <v>2.4462470000000001</v>
      </c>
      <c r="BM33" s="392">
        <v>2.4462709999999999</v>
      </c>
      <c r="BN33" s="392">
        <v>2.4476429999999998</v>
      </c>
      <c r="BO33" s="392">
        <v>2.4441459999999999</v>
      </c>
      <c r="BP33" s="392">
        <v>2.4298500000000001</v>
      </c>
      <c r="BQ33" s="392">
        <v>2.4352049999999998</v>
      </c>
      <c r="BR33" s="392">
        <v>2.4432839999999998</v>
      </c>
      <c r="BS33" s="392">
        <v>2.4271630000000002</v>
      </c>
      <c r="BT33" s="392">
        <v>2.4059599999999999</v>
      </c>
      <c r="BU33" s="392">
        <v>2.4085890000000001</v>
      </c>
      <c r="BV33" s="392">
        <v>2.4130539999999998</v>
      </c>
    </row>
    <row r="34" spans="1:74" ht="11.1" customHeight="1" x14ac:dyDescent="0.2">
      <c r="A34" s="29" t="s">
        <v>257</v>
      </c>
      <c r="B34" s="424" t="s">
        <v>938</v>
      </c>
      <c r="C34" s="381">
        <v>2.6189208597000002</v>
      </c>
      <c r="D34" s="381">
        <v>2.3957473847999999</v>
      </c>
      <c r="E34" s="381">
        <v>2.1399498974000002</v>
      </c>
      <c r="F34" s="381">
        <v>2.1001725734000001</v>
      </c>
      <c r="G34" s="381">
        <v>2.1719155728000001</v>
      </c>
      <c r="H34" s="381">
        <v>2.0254687832</v>
      </c>
      <c r="I34" s="381">
        <v>2.0584451906000001</v>
      </c>
      <c r="J34" s="381">
        <v>2.4105464320999999</v>
      </c>
      <c r="K34" s="381">
        <v>2.4201300868</v>
      </c>
      <c r="L34" s="381">
        <v>2.4968882008</v>
      </c>
      <c r="M34" s="381">
        <v>2.9946280985999998</v>
      </c>
      <c r="N34" s="381">
        <v>3.1688250869000001</v>
      </c>
      <c r="O34" s="381">
        <v>3.1977611457999999</v>
      </c>
      <c r="P34" s="381">
        <v>17.116937833000001</v>
      </c>
      <c r="Q34" s="381">
        <v>3.2898487968999999</v>
      </c>
      <c r="R34" s="381">
        <v>3.0609751839000001</v>
      </c>
      <c r="S34" s="381">
        <v>3.2649187951999998</v>
      </c>
      <c r="T34" s="381">
        <v>3.5273612002000001</v>
      </c>
      <c r="U34" s="381">
        <v>4.0759460535000001</v>
      </c>
      <c r="V34" s="381">
        <v>4.4214561622000002</v>
      </c>
      <c r="W34" s="381">
        <v>5.0391088985000003</v>
      </c>
      <c r="X34" s="381">
        <v>5.6943245552999997</v>
      </c>
      <c r="Y34" s="381">
        <v>5.7666940913999998</v>
      </c>
      <c r="Z34" s="381">
        <v>5.6411029529999999</v>
      </c>
      <c r="AA34" s="381">
        <v>6.5615685713999996</v>
      </c>
      <c r="AB34" s="381">
        <v>5.9972804998000004</v>
      </c>
      <c r="AC34" s="381">
        <v>5.0999950249000001</v>
      </c>
      <c r="AD34" s="381">
        <v>6.2112152114999999</v>
      </c>
      <c r="AE34" s="381">
        <v>7.5658022288</v>
      </c>
      <c r="AF34" s="381">
        <v>8.0109598412</v>
      </c>
      <c r="AG34" s="381">
        <v>7.5251204563999998</v>
      </c>
      <c r="AH34" s="381">
        <v>9.0036781665000003</v>
      </c>
      <c r="AI34" s="381">
        <v>8.1459769891999994</v>
      </c>
      <c r="AJ34" s="381">
        <v>5.8016812475000004</v>
      </c>
      <c r="AK34" s="381">
        <v>5.7086230943</v>
      </c>
      <c r="AL34" s="381">
        <v>8.9206060783000005</v>
      </c>
      <c r="AM34" s="381">
        <v>7.0684017906000003</v>
      </c>
      <c r="AN34" s="381">
        <v>4.3899881104</v>
      </c>
      <c r="AO34" s="381">
        <v>3.3494367199999999</v>
      </c>
      <c r="AP34" s="381">
        <v>2.6926273115999999</v>
      </c>
      <c r="AQ34" s="381">
        <v>2.5372758739000001</v>
      </c>
      <c r="AR34" s="381">
        <v>2.5769234699000001</v>
      </c>
      <c r="AS34" s="381">
        <v>2.9691556007000002</v>
      </c>
      <c r="AT34" s="381">
        <v>2.9182522832000002</v>
      </c>
      <c r="AU34" s="381">
        <v>2.8562004456999999</v>
      </c>
      <c r="AV34" s="381">
        <v>2.9269258807999998</v>
      </c>
      <c r="AW34" s="381">
        <v>3.3845377355999999</v>
      </c>
      <c r="AX34" s="381">
        <v>3.2739592505999999</v>
      </c>
      <c r="AY34" s="381">
        <v>4.7980336533000001</v>
      </c>
      <c r="AZ34" s="381">
        <v>2.8798292870000002</v>
      </c>
      <c r="BA34" s="381">
        <v>2.1829049025999998</v>
      </c>
      <c r="BB34" s="381">
        <v>2.0458780503999998</v>
      </c>
      <c r="BC34" s="381">
        <v>2.2593760247999999</v>
      </c>
      <c r="BD34" s="689">
        <v>2.6886369364</v>
      </c>
      <c r="BE34" s="689">
        <v>2.5059782820000001</v>
      </c>
      <c r="BF34" s="689">
        <v>2.239522</v>
      </c>
      <c r="BG34" s="689">
        <v>2.471536</v>
      </c>
      <c r="BH34" s="392">
        <v>2.6887490000000001</v>
      </c>
      <c r="BI34" s="392">
        <v>2.982078</v>
      </c>
      <c r="BJ34" s="392">
        <v>3.6303100000000001</v>
      </c>
      <c r="BK34" s="392">
        <v>4.0913620000000002</v>
      </c>
      <c r="BL34" s="392">
        <v>3.722496</v>
      </c>
      <c r="BM34" s="392">
        <v>3.2046239999999999</v>
      </c>
      <c r="BN34" s="392">
        <v>2.8198409999999998</v>
      </c>
      <c r="BO34" s="392">
        <v>2.6854610000000001</v>
      </c>
      <c r="BP34" s="392">
        <v>2.7475160000000001</v>
      </c>
      <c r="BQ34" s="392">
        <v>2.982113</v>
      </c>
      <c r="BR34" s="392">
        <v>3.2798310000000002</v>
      </c>
      <c r="BS34" s="392">
        <v>3.3075359999999998</v>
      </c>
      <c r="BT34" s="392">
        <v>3.345024</v>
      </c>
      <c r="BU34" s="392">
        <v>3.5766110000000002</v>
      </c>
      <c r="BV34" s="392">
        <v>4.0247029999999997</v>
      </c>
    </row>
    <row r="35" spans="1:74" ht="11.1" customHeight="1" x14ac:dyDescent="0.2">
      <c r="A35" s="29" t="s">
        <v>256</v>
      </c>
      <c r="B35" s="424" t="s">
        <v>939</v>
      </c>
      <c r="C35" s="381">
        <v>13.16</v>
      </c>
      <c r="D35" s="381">
        <v>12.68</v>
      </c>
      <c r="E35" s="381">
        <v>10.29</v>
      </c>
      <c r="F35" s="381">
        <v>8.1999999999999993</v>
      </c>
      <c r="G35" s="381">
        <v>5.7</v>
      </c>
      <c r="H35" s="381">
        <v>6.26</v>
      </c>
      <c r="I35" s="381">
        <v>7.38</v>
      </c>
      <c r="J35" s="381">
        <v>9.67</v>
      </c>
      <c r="K35" s="381">
        <v>9.56</v>
      </c>
      <c r="L35" s="381">
        <v>8.68</v>
      </c>
      <c r="M35" s="381">
        <v>8.86</v>
      </c>
      <c r="N35" s="381">
        <v>9.2100000000000009</v>
      </c>
      <c r="O35" s="381">
        <v>10.33</v>
      </c>
      <c r="P35" s="381">
        <v>11.38</v>
      </c>
      <c r="Q35" s="381">
        <v>12.41</v>
      </c>
      <c r="R35" s="381">
        <v>12.81</v>
      </c>
      <c r="S35" s="381">
        <v>12.82</v>
      </c>
      <c r="T35" s="381">
        <v>13.56</v>
      </c>
      <c r="U35" s="381">
        <v>14.34</v>
      </c>
      <c r="V35" s="381">
        <v>14.47</v>
      </c>
      <c r="W35" s="381">
        <v>13.8</v>
      </c>
      <c r="X35" s="381">
        <v>15.05</v>
      </c>
      <c r="Y35" s="381">
        <v>17.02</v>
      </c>
      <c r="Z35" s="381">
        <v>16.350000000000001</v>
      </c>
      <c r="AA35" s="381">
        <v>15.49</v>
      </c>
      <c r="AB35" s="381">
        <v>16.489999999999998</v>
      </c>
      <c r="AC35" s="381">
        <v>20.329999999999998</v>
      </c>
      <c r="AD35" s="381">
        <v>25.06</v>
      </c>
      <c r="AE35" s="381">
        <v>26.15</v>
      </c>
      <c r="AF35" s="381">
        <v>26.3</v>
      </c>
      <c r="AG35" s="381">
        <v>30.36</v>
      </c>
      <c r="AH35" s="381">
        <v>25.72</v>
      </c>
      <c r="AI35" s="381">
        <v>23.76</v>
      </c>
      <c r="AJ35" s="381">
        <v>21.76</v>
      </c>
      <c r="AK35" s="381">
        <v>23.74</v>
      </c>
      <c r="AL35" s="381">
        <v>19.86</v>
      </c>
      <c r="AM35" s="381">
        <v>19.41</v>
      </c>
      <c r="AN35" s="381">
        <v>18.61</v>
      </c>
      <c r="AO35" s="381">
        <v>19.920000000000002</v>
      </c>
      <c r="AP35" s="381">
        <v>18.77</v>
      </c>
      <c r="AQ35" s="381">
        <v>18.11</v>
      </c>
      <c r="AR35" s="381">
        <v>16.78</v>
      </c>
      <c r="AS35" s="381">
        <v>16.7</v>
      </c>
      <c r="AT35" s="381">
        <v>18.68</v>
      </c>
      <c r="AU35" s="381">
        <v>22.05</v>
      </c>
      <c r="AV35" s="381">
        <v>21.49</v>
      </c>
      <c r="AW35" s="381">
        <v>20.77</v>
      </c>
      <c r="AX35" s="381">
        <v>20.18</v>
      </c>
      <c r="AY35" s="381">
        <v>18.22</v>
      </c>
      <c r="AZ35" s="381">
        <v>18.940000000000001</v>
      </c>
      <c r="BA35" s="381">
        <v>19.670000000000002</v>
      </c>
      <c r="BB35" s="381">
        <v>19.239999999999998</v>
      </c>
      <c r="BC35" s="381">
        <v>18.809999999999999</v>
      </c>
      <c r="BD35" s="689">
        <v>17.680751310000002</v>
      </c>
      <c r="BE35" s="689">
        <v>18.148456761999999</v>
      </c>
      <c r="BF35" s="689">
        <v>16.17379</v>
      </c>
      <c r="BG35" s="689">
        <v>14.81396</v>
      </c>
      <c r="BH35" s="392">
        <v>13.60116</v>
      </c>
      <c r="BI35" s="392">
        <v>13.24231</v>
      </c>
      <c r="BJ35" s="392">
        <v>13.70523</v>
      </c>
      <c r="BK35" s="392">
        <v>13.943519999999999</v>
      </c>
      <c r="BL35" s="392">
        <v>13.72636</v>
      </c>
      <c r="BM35" s="392">
        <v>14.2006</v>
      </c>
      <c r="BN35" s="392">
        <v>14.915319999999999</v>
      </c>
      <c r="BO35" s="392">
        <v>14.596170000000001</v>
      </c>
      <c r="BP35" s="392">
        <v>15.053660000000001</v>
      </c>
      <c r="BQ35" s="392">
        <v>14.646129999999999</v>
      </c>
      <c r="BR35" s="392">
        <v>14.21393</v>
      </c>
      <c r="BS35" s="392">
        <v>13.997260000000001</v>
      </c>
      <c r="BT35" s="392">
        <v>13.9673</v>
      </c>
      <c r="BU35" s="392">
        <v>13.94867</v>
      </c>
      <c r="BV35" s="392">
        <v>14.28281</v>
      </c>
    </row>
    <row r="36" spans="1:74" ht="11.1" customHeight="1" x14ac:dyDescent="0.2">
      <c r="A36" s="29" t="s">
        <v>7</v>
      </c>
      <c r="B36" s="424" t="s">
        <v>940</v>
      </c>
      <c r="C36" s="381">
        <v>14.62</v>
      </c>
      <c r="D36" s="381">
        <v>13.83</v>
      </c>
      <c r="E36" s="381">
        <v>10.85</v>
      </c>
      <c r="F36" s="381">
        <v>8.83</v>
      </c>
      <c r="G36" s="381">
        <v>7.42</v>
      </c>
      <c r="H36" s="381">
        <v>9.14</v>
      </c>
      <c r="I36" s="381">
        <v>10.96</v>
      </c>
      <c r="J36" s="381">
        <v>10.7</v>
      </c>
      <c r="K36" s="381">
        <v>9.8699999999999992</v>
      </c>
      <c r="L36" s="381">
        <v>10.37</v>
      </c>
      <c r="M36" s="381">
        <v>10.63</v>
      </c>
      <c r="N36" s="381">
        <v>11.54</v>
      </c>
      <c r="O36" s="381">
        <v>12.39</v>
      </c>
      <c r="P36" s="381">
        <v>13.05</v>
      </c>
      <c r="Q36" s="381">
        <v>14.72</v>
      </c>
      <c r="R36" s="381">
        <v>15.14</v>
      </c>
      <c r="S36" s="381">
        <v>15.55</v>
      </c>
      <c r="T36" s="381">
        <v>16.260000000000002</v>
      </c>
      <c r="U36" s="381">
        <v>16.05</v>
      </c>
      <c r="V36" s="381">
        <v>16.04</v>
      </c>
      <c r="W36" s="381">
        <v>16.78</v>
      </c>
      <c r="X36" s="381">
        <v>18.100000000000001</v>
      </c>
      <c r="Y36" s="381">
        <v>18.46</v>
      </c>
      <c r="Z36" s="381">
        <v>17.87</v>
      </c>
      <c r="AA36" s="381">
        <v>20.100000000000001</v>
      </c>
      <c r="AB36" s="381">
        <v>20.79</v>
      </c>
      <c r="AC36" s="381">
        <v>25.68</v>
      </c>
      <c r="AD36" s="381">
        <v>28.32</v>
      </c>
      <c r="AE36" s="381">
        <v>30.12</v>
      </c>
      <c r="AF36" s="381">
        <v>33.020000000000003</v>
      </c>
      <c r="AG36" s="381">
        <v>27.38</v>
      </c>
      <c r="AH36" s="381">
        <v>26.9</v>
      </c>
      <c r="AI36" s="381">
        <v>25.57</v>
      </c>
      <c r="AJ36" s="381">
        <v>27.81</v>
      </c>
      <c r="AK36" s="381">
        <v>29.28</v>
      </c>
      <c r="AL36" s="381">
        <v>23.17</v>
      </c>
      <c r="AM36" s="381">
        <v>24.14</v>
      </c>
      <c r="AN36" s="381">
        <v>22.91</v>
      </c>
      <c r="AO36" s="381">
        <v>21.39</v>
      </c>
      <c r="AP36" s="381">
        <v>20.78</v>
      </c>
      <c r="AQ36" s="381">
        <v>19.899999999999999</v>
      </c>
      <c r="AR36" s="381">
        <v>19.079999999999998</v>
      </c>
      <c r="AS36" s="381">
        <v>19.61</v>
      </c>
      <c r="AT36" s="381">
        <v>22.78</v>
      </c>
      <c r="AU36" s="381">
        <v>23.92</v>
      </c>
      <c r="AV36" s="381">
        <v>23.96</v>
      </c>
      <c r="AW36" s="381">
        <v>21.53</v>
      </c>
      <c r="AX36" s="381">
        <v>18.190000000000001</v>
      </c>
      <c r="AY36" s="381">
        <v>19.73</v>
      </c>
      <c r="AZ36" s="381">
        <v>20.82</v>
      </c>
      <c r="BA36" s="381">
        <v>20.66</v>
      </c>
      <c r="BB36" s="381">
        <v>20.71</v>
      </c>
      <c r="BC36" s="381">
        <v>19.32</v>
      </c>
      <c r="BD36" s="689">
        <v>18.362561436</v>
      </c>
      <c r="BE36" s="689">
        <v>19.355938856000002</v>
      </c>
      <c r="BF36" s="689">
        <v>17.87039</v>
      </c>
      <c r="BG36" s="689">
        <v>16.590389999999999</v>
      </c>
      <c r="BH36" s="392">
        <v>15.694699999999999</v>
      </c>
      <c r="BI36" s="392">
        <v>16.12771</v>
      </c>
      <c r="BJ36" s="392">
        <v>16.298310000000001</v>
      </c>
      <c r="BK36" s="392">
        <v>16.613409999999998</v>
      </c>
      <c r="BL36" s="392">
        <v>16.834479999999999</v>
      </c>
      <c r="BM36" s="392">
        <v>17.288679999999999</v>
      </c>
      <c r="BN36" s="392">
        <v>16.796980000000001</v>
      </c>
      <c r="BO36" s="392">
        <v>16.89038</v>
      </c>
      <c r="BP36" s="392">
        <v>17.355360000000001</v>
      </c>
      <c r="BQ36" s="392">
        <v>17.539169999999999</v>
      </c>
      <c r="BR36" s="392">
        <v>17.39387</v>
      </c>
      <c r="BS36" s="392">
        <v>17.354030000000002</v>
      </c>
      <c r="BT36" s="392">
        <v>18.083870000000001</v>
      </c>
      <c r="BU36" s="392">
        <v>18.319369999999999</v>
      </c>
      <c r="BV36" s="392">
        <v>18.179559999999999</v>
      </c>
    </row>
    <row r="37" spans="1:74" ht="11.1" customHeight="1" x14ac:dyDescent="0.2">
      <c r="A37" s="29"/>
      <c r="B37" s="422" t="s">
        <v>952</v>
      </c>
      <c r="C37" s="384"/>
      <c r="D37" s="384"/>
      <c r="E37" s="384"/>
      <c r="F37" s="384"/>
      <c r="G37" s="384"/>
      <c r="H37" s="384"/>
      <c r="I37" s="384"/>
      <c r="J37" s="384"/>
      <c r="K37" s="384"/>
      <c r="L37" s="384"/>
      <c r="M37" s="384"/>
      <c r="N37" s="384"/>
      <c r="O37" s="384"/>
      <c r="P37" s="384"/>
      <c r="Q37" s="384"/>
      <c r="R37" s="384"/>
      <c r="S37" s="384"/>
      <c r="T37" s="384"/>
      <c r="U37" s="384"/>
      <c r="V37" s="384"/>
      <c r="W37" s="384"/>
      <c r="X37" s="384"/>
      <c r="Y37" s="384"/>
      <c r="Z37" s="384"/>
      <c r="AA37" s="384"/>
      <c r="AB37" s="384"/>
      <c r="AC37" s="384"/>
      <c r="AD37" s="384"/>
      <c r="AE37" s="384"/>
      <c r="AF37" s="384"/>
      <c r="AG37" s="384"/>
      <c r="AH37" s="384"/>
      <c r="AI37" s="384"/>
      <c r="AJ37" s="384"/>
      <c r="AK37" s="384"/>
      <c r="AL37" s="384"/>
      <c r="AM37" s="384"/>
      <c r="AN37" s="384"/>
      <c r="AO37" s="384"/>
      <c r="AP37" s="384"/>
      <c r="AQ37" s="384"/>
      <c r="AR37" s="384"/>
      <c r="AS37" s="384"/>
      <c r="AT37" s="384"/>
      <c r="AU37" s="384"/>
      <c r="AV37" s="384"/>
      <c r="AW37" s="384"/>
      <c r="AX37" s="384"/>
      <c r="AY37" s="384"/>
      <c r="AZ37" s="384"/>
      <c r="BA37" s="384"/>
      <c r="BB37" s="384"/>
      <c r="BC37" s="384"/>
      <c r="BD37" s="692"/>
      <c r="BE37" s="692"/>
      <c r="BF37" s="692"/>
      <c r="BG37" s="692"/>
      <c r="BH37" s="395"/>
      <c r="BI37" s="395"/>
      <c r="BJ37" s="395"/>
      <c r="BK37" s="395"/>
      <c r="BL37" s="395"/>
      <c r="BM37" s="395"/>
      <c r="BN37" s="395"/>
      <c r="BO37" s="395"/>
      <c r="BP37" s="395"/>
      <c r="BQ37" s="395"/>
      <c r="BR37" s="395"/>
      <c r="BS37" s="395"/>
      <c r="BT37" s="395"/>
      <c r="BU37" s="395"/>
      <c r="BV37" s="395"/>
    </row>
    <row r="38" spans="1:74" ht="11.1" customHeight="1" x14ac:dyDescent="0.2">
      <c r="A38" s="29" t="s">
        <v>1</v>
      </c>
      <c r="B38" s="425" t="s">
        <v>20</v>
      </c>
      <c r="C38" s="381">
        <v>6.37</v>
      </c>
      <c r="D38" s="381">
        <v>6.44</v>
      </c>
      <c r="E38" s="381">
        <v>6.39</v>
      </c>
      <c r="F38" s="381">
        <v>6.39</v>
      </c>
      <c r="G38" s="381">
        <v>6.54</v>
      </c>
      <c r="H38" s="381">
        <v>6.94</v>
      </c>
      <c r="I38" s="381">
        <v>7.16</v>
      </c>
      <c r="J38" s="381">
        <v>7.07</v>
      </c>
      <c r="K38" s="381">
        <v>7</v>
      </c>
      <c r="L38" s="381">
        <v>6.72</v>
      </c>
      <c r="M38" s="381">
        <v>6.49</v>
      </c>
      <c r="N38" s="381">
        <v>6.41</v>
      </c>
      <c r="O38" s="381">
        <v>6.32</v>
      </c>
      <c r="P38" s="381">
        <v>7.75</v>
      </c>
      <c r="Q38" s="381">
        <v>6.98</v>
      </c>
      <c r="R38" s="381">
        <v>6.7</v>
      </c>
      <c r="S38" s="381">
        <v>6.65</v>
      </c>
      <c r="T38" s="381">
        <v>7.22</v>
      </c>
      <c r="U38" s="381">
        <v>7.42</v>
      </c>
      <c r="V38" s="381">
        <v>7.54</v>
      </c>
      <c r="W38" s="381">
        <v>7.61</v>
      </c>
      <c r="X38" s="381">
        <v>7.44</v>
      </c>
      <c r="Y38" s="381">
        <v>7.37</v>
      </c>
      <c r="Z38" s="381">
        <v>7.06</v>
      </c>
      <c r="AA38" s="381">
        <v>7.19</v>
      </c>
      <c r="AB38" s="381">
        <v>7.28</v>
      </c>
      <c r="AC38" s="381">
        <v>7.37</v>
      </c>
      <c r="AD38" s="381">
        <v>7.7</v>
      </c>
      <c r="AE38" s="381">
        <v>8.25</v>
      </c>
      <c r="AF38" s="381">
        <v>8.85</v>
      </c>
      <c r="AG38" s="381">
        <v>9.31</v>
      </c>
      <c r="AH38" s="381">
        <v>9.3800000000000008</v>
      </c>
      <c r="AI38" s="381">
        <v>9.06</v>
      </c>
      <c r="AJ38" s="381">
        <v>8.4499999999999993</v>
      </c>
      <c r="AK38" s="381">
        <v>8.14</v>
      </c>
      <c r="AL38" s="381">
        <v>8.5</v>
      </c>
      <c r="AM38" s="381">
        <v>8.32</v>
      </c>
      <c r="AN38" s="381">
        <v>8.1</v>
      </c>
      <c r="AO38" s="381">
        <v>7.79</v>
      </c>
      <c r="AP38" s="381">
        <v>7.5</v>
      </c>
      <c r="AQ38" s="381">
        <v>7.62</v>
      </c>
      <c r="AR38" s="381">
        <v>8.08</v>
      </c>
      <c r="AS38" s="381">
        <v>8.32</v>
      </c>
      <c r="AT38" s="381">
        <v>8.8699999999999992</v>
      </c>
      <c r="AU38" s="381">
        <v>8.44</v>
      </c>
      <c r="AV38" s="381">
        <v>8.01</v>
      </c>
      <c r="AW38" s="381">
        <v>7.81</v>
      </c>
      <c r="AX38" s="381">
        <v>7.66</v>
      </c>
      <c r="AY38" s="381">
        <v>8.1</v>
      </c>
      <c r="AZ38" s="381">
        <v>7.81</v>
      </c>
      <c r="BA38" s="381">
        <v>7.73</v>
      </c>
      <c r="BB38" s="381">
        <v>7.82</v>
      </c>
      <c r="BC38" s="381">
        <v>7.95</v>
      </c>
      <c r="BD38" s="689">
        <v>8.44</v>
      </c>
      <c r="BE38" s="689">
        <v>8.81</v>
      </c>
      <c r="BF38" s="689">
        <v>8.9761690000000005</v>
      </c>
      <c r="BG38" s="689">
        <v>8.5627510000000004</v>
      </c>
      <c r="BH38" s="392">
        <v>8.0424910000000001</v>
      </c>
      <c r="BI38" s="392">
        <v>7.8276339999999998</v>
      </c>
      <c r="BJ38" s="392">
        <v>7.8365039999999997</v>
      </c>
      <c r="BK38" s="392">
        <v>7.9296189999999998</v>
      </c>
      <c r="BL38" s="392">
        <v>8.1446970000000007</v>
      </c>
      <c r="BM38" s="392">
        <v>7.9954549999999998</v>
      </c>
      <c r="BN38" s="392">
        <v>8.0885669999999994</v>
      </c>
      <c r="BO38" s="392">
        <v>7.9790229999999998</v>
      </c>
      <c r="BP38" s="392">
        <v>8.4637239999999991</v>
      </c>
      <c r="BQ38" s="392">
        <v>8.8363429999999994</v>
      </c>
      <c r="BR38" s="392">
        <v>9.0130769999999991</v>
      </c>
      <c r="BS38" s="392">
        <v>8.5638640000000006</v>
      </c>
      <c r="BT38" s="392">
        <v>8.0658709999999996</v>
      </c>
      <c r="BU38" s="392">
        <v>7.8670609999999996</v>
      </c>
      <c r="BV38" s="392">
        <v>7.8703969999999996</v>
      </c>
    </row>
    <row r="39" spans="1:74" ht="11.1" customHeight="1" x14ac:dyDescent="0.2">
      <c r="A39" s="29" t="s">
        <v>2</v>
      </c>
      <c r="B39" s="425" t="s">
        <v>4</v>
      </c>
      <c r="C39" s="381">
        <v>10.18</v>
      </c>
      <c r="D39" s="381">
        <v>10.3</v>
      </c>
      <c r="E39" s="381">
        <v>10.34</v>
      </c>
      <c r="F39" s="381">
        <v>10.37</v>
      </c>
      <c r="G39" s="381">
        <v>10.4</v>
      </c>
      <c r="H39" s="381">
        <v>10.89</v>
      </c>
      <c r="I39" s="381">
        <v>10.84</v>
      </c>
      <c r="J39" s="381">
        <v>10.9</v>
      </c>
      <c r="K39" s="381">
        <v>11.02</v>
      </c>
      <c r="L39" s="381">
        <v>10.72</v>
      </c>
      <c r="M39" s="381">
        <v>10.53</v>
      </c>
      <c r="N39" s="381">
        <v>10.41</v>
      </c>
      <c r="O39" s="381">
        <v>10.27</v>
      </c>
      <c r="P39" s="381">
        <v>11.36</v>
      </c>
      <c r="Q39" s="381">
        <v>11.08</v>
      </c>
      <c r="R39" s="381">
        <v>10.87</v>
      </c>
      <c r="S39" s="381">
        <v>10.86</v>
      </c>
      <c r="T39" s="381">
        <v>11.33</v>
      </c>
      <c r="U39" s="381">
        <v>11.46</v>
      </c>
      <c r="V39" s="381">
        <v>11.52</v>
      </c>
      <c r="W39" s="381">
        <v>11.65</v>
      </c>
      <c r="X39" s="381">
        <v>11.52</v>
      </c>
      <c r="Y39" s="381">
        <v>11.29</v>
      </c>
      <c r="Z39" s="381">
        <v>11.15</v>
      </c>
      <c r="AA39" s="381">
        <v>11.26</v>
      </c>
      <c r="AB39" s="381">
        <v>11.66</v>
      </c>
      <c r="AC39" s="381">
        <v>11.65</v>
      </c>
      <c r="AD39" s="381">
        <v>11.82</v>
      </c>
      <c r="AE39" s="381">
        <v>12</v>
      </c>
      <c r="AF39" s="381">
        <v>12.75</v>
      </c>
      <c r="AG39" s="381">
        <v>13.02</v>
      </c>
      <c r="AH39" s="381">
        <v>13.41</v>
      </c>
      <c r="AI39" s="381">
        <v>13.28</v>
      </c>
      <c r="AJ39" s="381">
        <v>12.89</v>
      </c>
      <c r="AK39" s="381">
        <v>12.33</v>
      </c>
      <c r="AL39" s="381">
        <v>12.28</v>
      </c>
      <c r="AM39" s="381">
        <v>12.75</v>
      </c>
      <c r="AN39" s="381">
        <v>12.7</v>
      </c>
      <c r="AO39" s="381">
        <v>12.48</v>
      </c>
      <c r="AP39" s="381">
        <v>12.21</v>
      </c>
      <c r="AQ39" s="381">
        <v>12.32</v>
      </c>
      <c r="AR39" s="381">
        <v>12.77</v>
      </c>
      <c r="AS39" s="381">
        <v>13.07</v>
      </c>
      <c r="AT39" s="381">
        <v>13.24</v>
      </c>
      <c r="AU39" s="381">
        <v>13.23</v>
      </c>
      <c r="AV39" s="381">
        <v>12.86</v>
      </c>
      <c r="AW39" s="381">
        <v>12.62</v>
      </c>
      <c r="AX39" s="381">
        <v>12.39</v>
      </c>
      <c r="AY39" s="381">
        <v>12.68</v>
      </c>
      <c r="AZ39" s="381">
        <v>12.81</v>
      </c>
      <c r="BA39" s="381">
        <v>12.76</v>
      </c>
      <c r="BB39" s="381">
        <v>12.66</v>
      </c>
      <c r="BC39" s="381">
        <v>12.48</v>
      </c>
      <c r="BD39" s="689">
        <v>13.1</v>
      </c>
      <c r="BE39" s="689">
        <v>13.58</v>
      </c>
      <c r="BF39" s="689">
        <v>13.5732</v>
      </c>
      <c r="BG39" s="689">
        <v>13.458500000000001</v>
      </c>
      <c r="BH39" s="392">
        <v>12.959300000000001</v>
      </c>
      <c r="BI39" s="392">
        <v>12.683949999999999</v>
      </c>
      <c r="BJ39" s="392">
        <v>12.42238</v>
      </c>
      <c r="BK39" s="392">
        <v>12.67385</v>
      </c>
      <c r="BL39" s="392">
        <v>12.870839999999999</v>
      </c>
      <c r="BM39" s="392">
        <v>12.8812</v>
      </c>
      <c r="BN39" s="392">
        <v>12.87904</v>
      </c>
      <c r="BO39" s="392">
        <v>12.78359</v>
      </c>
      <c r="BP39" s="392">
        <v>13.476739999999999</v>
      </c>
      <c r="BQ39" s="392">
        <v>13.923590000000001</v>
      </c>
      <c r="BR39" s="392">
        <v>13.974819999999999</v>
      </c>
      <c r="BS39" s="392">
        <v>13.863849999999999</v>
      </c>
      <c r="BT39" s="392">
        <v>13.35441</v>
      </c>
      <c r="BU39" s="392">
        <v>13.037879999999999</v>
      </c>
      <c r="BV39" s="392">
        <v>12.73808</v>
      </c>
    </row>
    <row r="40" spans="1:74" ht="11.1" customHeight="1" x14ac:dyDescent="0.2">
      <c r="A40" s="29" t="s">
        <v>259</v>
      </c>
      <c r="B40" s="426" t="s">
        <v>3</v>
      </c>
      <c r="C40" s="413">
        <v>12.76</v>
      </c>
      <c r="D40" s="413">
        <v>12.82</v>
      </c>
      <c r="E40" s="413">
        <v>13.04</v>
      </c>
      <c r="F40" s="413">
        <v>13.24</v>
      </c>
      <c r="G40" s="413">
        <v>13.1</v>
      </c>
      <c r="H40" s="413">
        <v>13.22</v>
      </c>
      <c r="I40" s="413">
        <v>13.21</v>
      </c>
      <c r="J40" s="413">
        <v>13.26</v>
      </c>
      <c r="K40" s="413">
        <v>13.49</v>
      </c>
      <c r="L40" s="413">
        <v>13.66</v>
      </c>
      <c r="M40" s="413">
        <v>13.31</v>
      </c>
      <c r="N40" s="413">
        <v>12.78</v>
      </c>
      <c r="O40" s="413">
        <v>12.62</v>
      </c>
      <c r="P40" s="413">
        <v>13.01</v>
      </c>
      <c r="Q40" s="413">
        <v>13.24</v>
      </c>
      <c r="R40" s="413">
        <v>13.73</v>
      </c>
      <c r="S40" s="413">
        <v>13.86</v>
      </c>
      <c r="T40" s="413">
        <v>13.83</v>
      </c>
      <c r="U40" s="413">
        <v>13.83</v>
      </c>
      <c r="V40" s="413">
        <v>13.92</v>
      </c>
      <c r="W40" s="413">
        <v>14.14</v>
      </c>
      <c r="X40" s="413">
        <v>14.06</v>
      </c>
      <c r="Y40" s="413">
        <v>14.07</v>
      </c>
      <c r="Z40" s="413">
        <v>13.72</v>
      </c>
      <c r="AA40" s="413">
        <v>13.64</v>
      </c>
      <c r="AB40" s="413">
        <v>13.76</v>
      </c>
      <c r="AC40" s="413">
        <v>14.41</v>
      </c>
      <c r="AD40" s="413">
        <v>14.57</v>
      </c>
      <c r="AE40" s="413">
        <v>14.89</v>
      </c>
      <c r="AF40" s="413">
        <v>15.3</v>
      </c>
      <c r="AG40" s="413">
        <v>15.31</v>
      </c>
      <c r="AH40" s="413">
        <v>15.82</v>
      </c>
      <c r="AI40" s="413">
        <v>16.190000000000001</v>
      </c>
      <c r="AJ40" s="413">
        <v>15.99</v>
      </c>
      <c r="AK40" s="413">
        <v>15.55</v>
      </c>
      <c r="AL40" s="413">
        <v>14.94</v>
      </c>
      <c r="AM40" s="413">
        <v>15.47</v>
      </c>
      <c r="AN40" s="413">
        <v>15.98</v>
      </c>
      <c r="AO40" s="413">
        <v>15.91</v>
      </c>
      <c r="AP40" s="413">
        <v>16.100000000000001</v>
      </c>
      <c r="AQ40" s="413">
        <v>16.149999999999999</v>
      </c>
      <c r="AR40" s="413">
        <v>16.11</v>
      </c>
      <c r="AS40" s="413">
        <v>15.89</v>
      </c>
      <c r="AT40" s="413">
        <v>15.93</v>
      </c>
      <c r="AU40" s="413">
        <v>16.29</v>
      </c>
      <c r="AV40" s="413">
        <v>16.2</v>
      </c>
      <c r="AW40" s="413">
        <v>16.190000000000001</v>
      </c>
      <c r="AX40" s="413">
        <v>15.73</v>
      </c>
      <c r="AY40" s="413">
        <v>15.45</v>
      </c>
      <c r="AZ40" s="413">
        <v>16.100000000000001</v>
      </c>
      <c r="BA40" s="413">
        <v>16.68</v>
      </c>
      <c r="BB40" s="413">
        <v>16.88</v>
      </c>
      <c r="BC40" s="413">
        <v>16.43</v>
      </c>
      <c r="BD40" s="703">
        <v>16.41</v>
      </c>
      <c r="BE40" s="703">
        <v>16.62</v>
      </c>
      <c r="BF40" s="703">
        <v>16.443280000000001</v>
      </c>
      <c r="BG40" s="703">
        <v>16.618829999999999</v>
      </c>
      <c r="BH40" s="419">
        <v>16.188939999999999</v>
      </c>
      <c r="BI40" s="419">
        <v>16.15598</v>
      </c>
      <c r="BJ40" s="419">
        <v>15.63429</v>
      </c>
      <c r="BK40" s="419">
        <v>15.56758</v>
      </c>
      <c r="BL40" s="419">
        <v>16.105119999999999</v>
      </c>
      <c r="BM40" s="419">
        <v>16.70402</v>
      </c>
      <c r="BN40" s="419">
        <v>17.132429999999999</v>
      </c>
      <c r="BO40" s="419">
        <v>16.78247</v>
      </c>
      <c r="BP40" s="419">
        <v>16.815919999999998</v>
      </c>
      <c r="BQ40" s="419">
        <v>16.855429999999998</v>
      </c>
      <c r="BR40" s="419">
        <v>16.759</v>
      </c>
      <c r="BS40" s="419">
        <v>17.057780000000001</v>
      </c>
      <c r="BT40" s="419">
        <v>16.593209999999999</v>
      </c>
      <c r="BU40" s="419">
        <v>16.671800000000001</v>
      </c>
      <c r="BV40" s="419">
        <v>16.12951</v>
      </c>
    </row>
    <row r="41" spans="1:74" s="173" customFormat="1" ht="12" customHeight="1" x14ac:dyDescent="0.25">
      <c r="A41" s="172"/>
      <c r="B41" s="1017" t="s">
        <v>1459</v>
      </c>
      <c r="C41" s="993"/>
      <c r="D41" s="993"/>
      <c r="E41" s="993"/>
      <c r="F41" s="993"/>
      <c r="G41" s="993"/>
      <c r="H41" s="993"/>
      <c r="I41" s="993"/>
      <c r="J41" s="993"/>
      <c r="K41" s="993"/>
      <c r="L41" s="993"/>
      <c r="M41" s="993"/>
      <c r="N41" s="993"/>
      <c r="O41" s="993"/>
      <c r="P41" s="993"/>
      <c r="Q41" s="994"/>
      <c r="R41" s="936"/>
      <c r="AY41" s="215"/>
      <c r="AZ41" s="215"/>
      <c r="BA41" s="215"/>
      <c r="BB41" s="215"/>
      <c r="BC41" s="215"/>
      <c r="BD41" s="704"/>
      <c r="BE41" s="300"/>
      <c r="BF41" s="704"/>
      <c r="BG41" s="949"/>
      <c r="BH41" s="215"/>
      <c r="BI41" s="215"/>
      <c r="BJ41" s="215"/>
    </row>
    <row r="42" spans="1:74" s="173" customFormat="1" ht="12" customHeight="1" x14ac:dyDescent="0.25">
      <c r="A42" s="172"/>
      <c r="B42" s="1017" t="s">
        <v>1460</v>
      </c>
      <c r="C42" s="993"/>
      <c r="D42" s="993"/>
      <c r="E42" s="993"/>
      <c r="F42" s="993"/>
      <c r="G42" s="993"/>
      <c r="H42" s="993"/>
      <c r="I42" s="993"/>
      <c r="J42" s="993"/>
      <c r="K42" s="993"/>
      <c r="L42" s="993"/>
      <c r="M42" s="993"/>
      <c r="N42" s="993"/>
      <c r="O42" s="993"/>
      <c r="P42" s="993"/>
      <c r="Q42" s="994"/>
      <c r="R42" s="936"/>
      <c r="AY42" s="215"/>
      <c r="AZ42" s="215"/>
      <c r="BA42" s="215"/>
      <c r="BB42" s="215"/>
      <c r="BC42" s="215"/>
      <c r="BD42" s="704"/>
      <c r="BE42" s="300"/>
      <c r="BF42" s="704"/>
      <c r="BG42" s="949"/>
      <c r="BH42" s="215"/>
      <c r="BI42" s="215"/>
      <c r="BJ42" s="215"/>
    </row>
    <row r="43" spans="1:74" s="173" customFormat="1" ht="12" customHeight="1" x14ac:dyDescent="0.25">
      <c r="A43" s="172"/>
      <c r="B43" s="1017" t="s">
        <v>1461</v>
      </c>
      <c r="C43" s="993"/>
      <c r="D43" s="993"/>
      <c r="E43" s="993"/>
      <c r="F43" s="993"/>
      <c r="G43" s="993"/>
      <c r="H43" s="993"/>
      <c r="I43" s="993"/>
      <c r="J43" s="993"/>
      <c r="K43" s="993"/>
      <c r="L43" s="993"/>
      <c r="M43" s="993"/>
      <c r="N43" s="993"/>
      <c r="O43" s="993"/>
      <c r="P43" s="993"/>
      <c r="Q43" s="994"/>
      <c r="R43" s="936"/>
      <c r="AY43" s="215"/>
      <c r="AZ43" s="215"/>
      <c r="BA43" s="215"/>
      <c r="BB43" s="215"/>
      <c r="BC43" s="215"/>
      <c r="BD43" s="704"/>
      <c r="BE43" s="300"/>
      <c r="BF43" s="704"/>
      <c r="BG43" s="949"/>
      <c r="BH43" s="215"/>
      <c r="BI43" s="215"/>
      <c r="BJ43" s="215"/>
    </row>
    <row r="44" spans="1:74" s="173" customFormat="1" ht="12" customHeight="1" x14ac:dyDescent="0.2">
      <c r="A44" s="172"/>
      <c r="B44" s="906" t="s">
        <v>830</v>
      </c>
      <c r="C44" s="921"/>
      <c r="D44" s="921"/>
      <c r="E44" s="921"/>
      <c r="F44" s="921"/>
      <c r="G44" s="921"/>
      <c r="H44" s="933"/>
      <c r="I44" s="921"/>
      <c r="J44" s="921"/>
      <c r="K44" s="921"/>
      <c r="L44" s="921"/>
      <c r="M44" s="921"/>
      <c r="N44" s="921"/>
      <c r="O44" s="921"/>
      <c r="P44" s="921"/>
      <c r="Q44" s="921"/>
      <c r="R44" s="368"/>
      <c r="AY44" s="215"/>
      <c r="AZ44" s="215"/>
      <c r="BA44" s="215"/>
      <c r="BB44" s="215"/>
      <c r="BC44" s="215"/>
      <c r="BD44" s="704"/>
      <c r="BE44" s="300"/>
      <c r="BF44" s="704"/>
      <c r="BG44" s="949"/>
      <c r="BH44" s="215"/>
      <c r="BI44" s="215"/>
      <c r="BJ44" s="215"/>
    </row>
    <row r="45" spans="1:74" s="176" customFormat="1" ht="12" customHeight="1" x14ac:dyDescent="0.25">
      <c r="A45" s="175"/>
      <c r="B45" s="1006" t="str">
        <f>Dates!$G$2</f>
        <v>EIA completed modeling and analysis for this report on Thursday, October 3, 2024.</v>
      </c>
      <c r="C45" s="1007"/>
      <c r="D45" s="1007"/>
      <c r="E45" s="1007"/>
      <c r="F45" s="1007"/>
      <c r="G45" s="1007"/>
      <c r="H45" s="1007"/>
      <c r="I45" s="1007"/>
      <c r="J45" s="1007"/>
      <c r="K45" s="1007"/>
      <c r="L45" s="1007"/>
      <c r="M45" s="1007"/>
      <c r="N45" s="1007"/>
      <c r="O45" s="1007"/>
      <c r="P45" s="1007"/>
      <c r="Q45" s="1007"/>
      <c r="R45" s="368"/>
      <c r="AY45" s="242"/>
      <c r="AZ45" s="242"/>
      <c r="BA45" s="242"/>
      <c r="BB45" s="242"/>
      <c r="BC45" s="242"/>
      <c r="BD45" s="699"/>
      <c r="BE45" s="298"/>
      <c r="BF45" s="699"/>
      <c r="BG45" s="960"/>
      <c r="BH45" s="242"/>
      <c r="BI45" s="242"/>
      <c r="BJ45" s="242"/>
    </row>
    <row r="46" spans="1:74" s="173" customFormat="1" ht="12" customHeight="1" x14ac:dyDescent="0.25">
      <c r="A46" s="172"/>
      <c r="B46" s="1005" t="s">
        <v>483</v>
      </c>
      <c r="C46" s="998"/>
      <c r="D46" s="998"/>
      <c r="E46" s="998"/>
      <c r="F46" s="998"/>
      <c r="G46" s="998"/>
      <c r="H46" s="998"/>
      <c r="I46" s="998"/>
      <c r="J46" s="998"/>
      <c r="K46" s="998"/>
      <c r="L46" s="998"/>
      <c r="M46" s="998"/>
      <c r="N46" s="998"/>
      <c r="O46" s="998"/>
      <c r="P46" s="998"/>
      <c r="Q46" s="998"/>
      <c r="R46" s="936"/>
      <c r="AY46" s="215"/>
      <c r="AZ46" s="215"/>
      <c r="BA46" s="215"/>
      <c r="BB46" s="215"/>
      <c r="BC46" s="215"/>
      <c r="BD46" s="704"/>
      <c r="BE46" s="300"/>
      <c r="BF46" s="704"/>
      <c r="BG46" s="949"/>
      <c r="BH46" s="215"/>
      <c r="BI46" s="215"/>
      <c r="BJ46" s="215"/>
    </row>
    <row r="47" spans="1:74" s="173" customFormat="1" ht="12" customHeight="1" x14ac:dyDescent="0.25">
      <c r="A47" s="172"/>
      <c r="B47" s="997" t="s">
        <v>1452</v>
      </c>
      <c r="C47" s="998"/>
      <c r="D47" s="998"/>
      <c r="E47" s="998"/>
      <c r="F47" s="998"/>
      <c r="G47" s="998"/>
      <c r="H47" s="998"/>
      <c r="I47" s="998"/>
      <c r="J47" s="998"/>
      <c r="K47" s="998"/>
      <c r="L47" s="998"/>
      <c r="M47" s="998"/>
      <c r="N47" s="998"/>
      <c r="O47" s="998"/>
      <c r="P47" s="998"/>
      <c r="Q47" s="998"/>
      <c r="R47" s="936"/>
      <c r="AY47" s="215"/>
      <c r="AZ47" s="215"/>
      <c r="BA47" s="215"/>
      <c r="BB47" s="215"/>
      <c r="BC47" s="215"/>
      <c r="BD47" s="704"/>
      <c r="BE47" s="300"/>
      <c r="BF47" s="704"/>
      <c r="BG47" s="949"/>
      <c r="BH47" s="215"/>
      <c r="BI47" s="215"/>
      <c r="BJ47" s="215"/>
    </row>
    <row r="48" spans="1:74" s="173" customFormat="1" ht="12" customHeight="1" x14ac:dyDescent="0.25">
      <c r="A48" s="172"/>
      <c r="B48" s="999" t="s">
        <v>770</v>
      </c>
      <c r="C48" s="998"/>
      <c r="D48" s="998"/>
      <c r="E48" s="998"/>
      <c r="F48" s="998"/>
      <c r="G48" s="998"/>
      <c r="H48" s="998"/>
      <c r="I48" s="998"/>
      <c r="J48" s="998"/>
      <c r="K48" s="998"/>
      <c r="L48" s="998"/>
      <c r="M48" s="998"/>
      <c r="N48" s="998"/>
      <c r="O48" s="998"/>
      <c r="P48" s="998"/>
      <c r="Q48" s="998"/>
      <c r="R48" s="936"/>
      <c r="AY48" s="215"/>
      <c r="AZ48" s="215"/>
      <c r="BA48" s="215"/>
      <c r="BB48" s="215"/>
      <c r="BC48" s="215"/>
      <c r="BD48" s="704"/>
      <c r="BE48" s="300"/>
      <c r="BF48" s="704"/>
      <c r="BG48" s="949"/>
      <c r="BH48" s="215"/>
      <c r="BI48" s="215"/>
      <c r="BJ48" s="215"/>
    </row>
    <row r="49" spans="1:74" s="173" customFormat="1" ht="12" customHeight="1" x14ac:dyDescent="0.2">
      <c r="A49" s="172"/>
      <c r="B49" s="986" t="s">
        <v>844</v>
      </c>
      <c r="C49" s="986"/>
      <c r="D49" s="986"/>
      <c r="E49" s="986"/>
      <c r="F49" s="986"/>
      <c r="G49" s="986"/>
      <c r="H49" s="986"/>
      <c r="I49" s="986"/>
      <c r="J49" s="986"/>
      <c r="K49" s="986"/>
      <c r="L49" s="986"/>
      <c r="M49" s="986"/>
      <c r="N49" s="986"/>
      <c r="O49" s="986"/>
      <c r="P49" s="986"/>
      <c r="Q49" s="986"/>
      <c r="R49" s="986"/>
      <c r="AY49" s="215"/>
      <c r="AZ49" s="215"/>
      <c r="BA49" s="215"/>
      <c r="BB49" s="215"/>
      <c r="BC49" s="215"/>
      <c r="BD49" s="704"/>
      <c r="BE49" s="300"/>
      <c r="BF49" s="704"/>
      <c r="BG49" s="949"/>
      <c r="BH49" s="215"/>
      <c r="BI49" s="215"/>
      <c r="BJ49" s="215"/>
    </row>
    <row r="50" spans="1:74" s="948" customFormat="1" ht="12" customHeight="1" x14ac:dyDescent="0.25">
      <c r="A50" s="172"/>
      <c r="B50" s="1020" t="s">
        <v>1525</v>
      </c>
      <c r="C50" s="1016"/>
      <c r="D50" s="1016"/>
      <c r="E50" s="1016"/>
      <c r="F50" s="1016"/>
      <c r="G50" s="1016"/>
      <c r="H50" s="1016"/>
      <c r="I50" s="1016"/>
      <c r="J50" s="1016"/>
      <c r="K50" s="1016"/>
      <c r="L50" s="1016"/>
      <c r="M50" s="1016"/>
      <c r="N50" s="1016"/>
      <c r="O50" s="1016"/>
      <c r="P50" s="1016"/>
      <c r="Q50" s="1016"/>
      <c r="R50" s="947"/>
      <c r="AY50" s="949"/>
      <c r="AZ50" s="949"/>
      <c r="BA50" s="949"/>
      <c r="BB50" s="949"/>
      <c r="BC50" s="949"/>
      <c r="BD50" s="704"/>
      <c r="BE50" s="704"/>
      <c r="BF50" s="704"/>
      <c r="BG50" s="949"/>
      <c r="BH50" s="949"/>
      <c r="BI50" s="949"/>
      <c r="BJ50" s="949"/>
    </row>
    <row r="51" spans="1:74" s="948" customFormat="1" ht="12" customHeight="1" x14ac:dyDescent="0.25">
      <c r="A51" s="172"/>
      <c r="B51" s="1015" t="s">
        <v>1526</v>
      </c>
      <c r="C51" s="1016"/>
      <c r="D51" s="1016"/>
      <c r="E51" s="1016"/>
      <c r="F51" s="1016"/>
      <c r="G51" s="1016"/>
      <c r="H51" s="1016"/>
      <c r="I51" s="1016"/>
      <c r="J51" s="1016"/>
      <c r="K51" s="1016"/>
      <c r="L51" s="1016"/>
      <c r="M51" s="1016"/>
      <c r="N51" s="1016"/>
      <c r="O51" s="1016"/>
      <c r="P51" s="1016"/>
      <c r="Q51" s="1016"/>
      <c r="R51" s="947"/>
      <c r="AY51" s="949"/>
      <c r="AZ51" s="949"/>
      <c r="BA51" s="949"/>
      <c r="BB51" s="949"/>
      <c r="BC51" s="949"/>
      <c r="BD51" s="704"/>
      <c r="BE51" s="704"/>
      <c r="BF51" s="704"/>
      <c r="BG51" s="949"/>
      <c r="BH51" s="949"/>
      <c r="BI51" s="949"/>
      <c r="BJ51" s="949"/>
    </row>
    <row r="52" spans="1:74" s="948" customFormat="1" ht="12" customHeight="1" x14ac:dyDescent="0.25">
      <c r="A52" s="172"/>
      <c r="B52" s="1018" t="s">
        <v>1523</v>
      </c>
      <c r="C52" s="1016"/>
      <c r="D52" s="1016"/>
      <c r="E52" s="1016"/>
      <c r="F52" s="1016"/>
      <c r="G52" s="1016"/>
      <c r="H52" s="1016"/>
      <c r="I52" s="1016"/>
      <c r="J52" s="1016"/>
      <c r="K52" s="1016"/>
      <c r="L52" s="1016"/>
      <c r="M52" s="1016"/>
      <c r="N52" s="1016"/>
      <c r="O52" s="1016"/>
      <c r="P52" s="1016"/>
      <c r="Q52" s="1016"/>
      <c r="R52" s="947"/>
      <c r="AY52" s="949"/>
      <c r="AZ52" s="949"/>
      <c r="BA52" s="949"/>
      <c r="BB52" s="949"/>
      <c r="BC52" s="949"/>
      <c r="BD52" s="704"/>
      <c r="BE52" s="704"/>
      <c r="BF52" s="704"/>
      <c r="BG52" s="949"/>
      <c r="BH52" s="949"/>
      <c r="BI52" s="949"/>
      <c r="BJ52" s="949"/>
    </row>
    <row r="53" spans="1:74" s="948" customFormat="1" ht="12" customHeight="1" x14ac:dyDescent="0.2">
      <c r="A53" s="172"/>
      <c r="B53" s="1019" t="s">
        <v>1524</v>
      </c>
      <c r="C53" s="1019"/>
      <c r="D53" s="1019"/>
      <c r="E53" s="1019"/>
      <c r="F53" s="1019"/>
      <c r="G53" s="1019"/>
      <c r="H53" s="1019"/>
      <c r="I53" s="1019"/>
      <c r="J53" s="1019"/>
      <c r="K53" s="1019"/>
      <c r="L53" s="1019"/>
      <c r="M53" s="1019"/>
      <c r="N53" s="1019"/>
      <c r="O53" s="1019"/>
      <c r="P53" s="1019"/>
      <c r="Q53" s="1019"/>
      <c r="R53" s="947"/>
      <c r="AY53" s="949"/>
      <c r="AZ53" s="949"/>
      <c r="BA53" s="949"/>
      <c r="BB53" s="949"/>
      <c r="BC53" s="949"/>
      <c r="BD53" s="704"/>
      <c r="BE53" s="704"/>
      <c r="BF53" s="704"/>
      <c r="BG53" s="949"/>
      <c r="BH53" s="949"/>
      <c r="BI53" s="949"/>
      <c r="BJ53" s="949"/>
    </row>
    <row r="54" spans="1:74" ht="13.2" x14ac:dyDescent="0.25">
      <c r="A54" s="174"/>
      <c r="B54" s="992" t="s">
        <v>494</v>
      </c>
      <c r="C54" s="994"/>
      <c r="D54" s="994"/>
      <c r="E54" s="994"/>
      <c r="F54" s="994"/>
      <c r="G54" s="994"/>
      <c r="H54" s="994"/>
      <c r="I54" s="994"/>
      <c r="J54" s="994"/>
      <c r="K54" s="994"/>
      <c r="L54" s="994"/>
      <c r="M54" s="994"/>
      <c r="N54" s="994"/>
      <c r="O54" s="994"/>
      <c r="P54" s="994"/>
      <c r="Q54" s="994"/>
      <c r="R54" s="936"/>
      <c r="BK54" s="156"/>
      <c r="BL54" s="156"/>
      <c r="BM54" s="156"/>
      <c r="BN54" s="156"/>
      <c r="BO54" s="156"/>
      <c r="BP54" s="156"/>
      <c r="BQ54" s="156"/>
      <c r="BR54" s="156"/>
      <c r="BS54" s="156"/>
      <c r="BT54" s="156"/>
      <c r="BU54" s="156"/>
      <c r="BV54" s="156"/>
    </row>
    <row r="55" spans="1:74" ht="13.2" x14ac:dyDescent="0.25">
      <c r="A55" s="174"/>
      <c r="B55" s="1013" t="s">
        <v>846</v>
      </c>
      <c r="C55" s="994"/>
      <c r="D55" s="994"/>
      <c r="E55" s="994"/>
      <c r="F55" s="994"/>
      <c r="G55" s="994"/>
      <c r="H55" s="994"/>
      <c r="I55" s="994"/>
      <c r="J55" s="994"/>
      <c r="K55" s="994"/>
      <c r="L55" s="994"/>
      <c r="M55" s="994"/>
      <c r="N55" s="994"/>
      <c r="O55" s="994"/>
      <c r="P55" s="994"/>
      <c r="Q55" s="994"/>
      <c r="R55" s="936"/>
      <c r="BK55" s="156"/>
      <c r="BL55" s="156"/>
      <c r="BM55" s="156"/>
      <c r="BN55" s="156"/>
      <c r="BO55" s="156"/>
      <c r="BP55" s="156"/>
      <c r="BQ55" s="156"/>
      <c r="BR55" s="156"/>
      <c r="BS55" s="156"/>
      <c r="BT55" s="156"/>
      <c r="BU55" s="156"/>
      <c r="BV55" s="156"/>
    </row>
    <row r="56" spans="1:74" x14ac:dyDescent="0.2">
      <c r="BK56" s="156"/>
      <c r="BL56" s="156"/>
      <c r="BM56" s="156"/>
      <c r="BN56" s="156"/>
      <c r="BO56" s="156"/>
      <c r="BP56" s="156"/>
      <c r="BQ56" s="156"/>
      <c r="BR56" s="156"/>
      <c r="BS56" s="156"/>
      <c r="BT56" s="156"/>
      <c r="BU56" s="156"/>
      <c r="BV56" s="156"/>
    </row>
    <row r="57" spans="1:74" x14ac:dyDescent="0.2">
      <c r="BK57" s="156"/>
      <c r="BL57" s="156"/>
      <c r="BM57" s="156"/>
      <c r="BN57" s="156"/>
      <c r="BO57" s="156"/>
      <c r="BP57" s="156"/>
      <c r="BQ57" s="156"/>
      <c r="BR57" s="156"/>
      <c r="BS57" s="156"/>
      <c r="BT57" s="156"/>
      <c r="BU57" s="156"/>
      <c r="BV57" s="156"/>
    </row>
    <row r="58" spans="1:74" x14ac:dyDescent="0.2">
      <c r="BK58" s="156"/>
      <c r="BL58" s="156"/>
      <c r="BM58" s="156"/>
      <c r="BN58" s="156"/>
      <c r="BO58" s="156"/>
      <c r="BP58" s="156"/>
      <c r="BQ58" s="156"/>
      <c r="BR58" s="156"/>
      <c r="BS58" s="156"/>
      <c r="BT58" s="156"/>
      <c r="BU58" s="156"/>
      <c r="BV58" s="156"/>
    </row>
    <row r="59" spans="1:74" x14ac:dyDescent="0.2">
      <c r="BK59" s="156"/>
      <c r="BL59" s="156"/>
      <c r="BM59" s="156"/>
      <c r="BN59" s="156"/>
      <c r="BO59" s="156"/>
      <c r="BP59" s="156"/>
      <c r="BQ59" s="156"/>
      <c r="BR59" s="156"/>
      <c r="BS59" s="156"/>
      <c r="BT59" s="156"/>
      <c r="BU59" s="156"/>
      <c r="BV59" s="156"/>
    </row>
    <row r="60" spans="1:74" x14ac:dyDescent="0.2">
      <c r="BK60" s="156"/>
      <c r="BL60" s="156"/>
      <c r="BM60" s="156"/>
      <c r="BN60" s="156"/>
      <c r="BO60" s="156"/>
      <c r="BP60" s="156"/>
      <c r="BQ60" s="156"/>
      <c r="BR60" s="156"/>
      <c r="BS60" s="156"/>
      <c r="BT60" s="156"/>
      <c r="BU60" s="156"/>
      <c r="BV60" s="156"/>
    </row>
    <row r="61" spans="1:74" x14ac:dyDescent="0.2">
      <c r="BK61" s="156"/>
      <c r="BL61" s="156"/>
      <c r="BM61" s="156"/>
      <c r="BN61" s="156"/>
      <c r="BO61" s="156"/>
      <c r="BP61" s="156"/>
      <c r="BQ61" s="156"/>
      <c r="BR61" s="156"/>
      <c r="BS61" s="156"/>
      <c r="BT61" s="156"/>
      <c r="BU61" s="156"/>
      <c r="BV61" s="156"/>
    </row>
    <row r="62" spans="1:74" x14ac:dyDescent="0.2">
      <c r="BK62" s="156"/>
      <c r="BL62" s="156"/>
      <c r="BM62" s="156"/>
      <c r="BN62" s="156"/>
      <c r="BO62" s="156"/>
      <c r="BP62" s="156"/>
      <c r="BQ62" s="156"/>
      <c r="BR62" s="156"/>
      <c r="BS62" s="156"/>
      <c r="BT62" s="156"/>
      <c r="BU62" s="156"/>
      <c r="BV62" s="156"/>
    </row>
    <row r="63" spans="1:74" x14ac:dyDescent="0.2">
      <c r="BK63" s="156"/>
      <c r="BL63" s="156"/>
      <c r="BM63" s="156"/>
      <c r="BN63" s="156"/>
      <c r="BO63" s="156"/>
      <c r="BP63" s="156"/>
      <c r="BQ63" s="156"/>
      <c r="BR63" s="156"/>
      <c r="BS63" s="156"/>
      <c r="BT63" s="156"/>
      <c r="BU63" s="156"/>
      <c r="BV63" s="156"/>
    </row>
    <row r="64" spans="1:74" x14ac:dyDescent="0.2">
      <c r="BK64" s="156"/>
      <c r="BL64" s="156"/>
      <c r="BM64" s="156"/>
      <c r="BN64" s="156"/>
      <c r="BO64" s="156"/>
      <c r="BP64" s="156"/>
      <c r="BQ64" s="156"/>
      <c r="BR64" s="156"/>
      <c r="BS64" s="156"/>
      <c r="BT64" s="156"/>
      <c r="BU64" s="156"/>
      <c r="BV64" s="156"/>
    </row>
    <row r="65" spans="63:74" x14ac:dyDescent="0.2">
      <c r="BK65" s="156"/>
      <c r="BL65" s="156"/>
      <c r="BM65" s="156"/>
      <c r="BN65" s="156"/>
      <c r="BO65" s="156"/>
      <c r="BP65" s="156"/>
      <c r="BQ65" s="156"/>
      <c r="BR65" s="156"/>
      <c r="BS65" s="156"/>
      <c r="BT65" s="156"/>
      <c r="BU65" s="156"/>
      <c r="BV65" s="156"/>
    </row>
    <row r="66" spans="63:74" x14ac:dyDescent="0.2">
      <c r="BK66" s="156"/>
      <c r="BL66" s="156"/>
      <c r="BM66" s="156"/>
      <c r="BN66" s="156"/>
      <c r="BO66" s="156"/>
      <c r="BP66" s="156"/>
      <c r="BQ66" s="156"/>
      <c r="BR66" s="156"/>
      <c r="BS66" s="156"/>
      <c r="BT66" s="156"/>
      <c r="BU66" s="156"/>
      <c r="BV66" s="156"/>
    </row>
    <row r="67" spans="63:74" x14ac:dyDescent="0.2">
      <c r="BK67" s="156"/>
      <c r="BL67" s="156"/>
      <c r="BM67" s="156"/>
      <c r="BN67" s="156"/>
      <c r="BO67" s="156"/>
      <c r="BP67" s="156"/>
      <c r="BQ67" s="156"/>
      <c r="BR67" s="156"/>
      <c r="BS67" s="156"/>
      <c r="BT67" s="156"/>
      <c r="BU67" s="156"/>
      <c r="BV67" s="156"/>
    </row>
    <row r="68" spans="63:74" x14ac:dyDescent="0.2">
      <c r="BK68" s="156"/>
      <c r="BL68" s="156"/>
      <c r="BM68" s="156"/>
      <c r="BN68" s="156"/>
      <c r="BO68" s="156"/>
      <c r="BP68" s="156"/>
      <c r="BQ68" s="156"/>
      <c r="BR68" s="156"/>
      <c r="BS68" s="156"/>
      <c r="BT68" s="156"/>
      <c r="BU68" s="156"/>
      <c r="BV68" s="156"/>
    </row>
    <row r="69" spans="63:74" x14ac:dyDescent="0.2">
      <c r="BK69" s="156"/>
      <c r="BL69" s="156"/>
      <c r="BM69" s="156"/>
      <c r="BN69" s="156"/>
      <c r="BO69" s="156"/>
      <c r="BP69" s="156"/>
      <c r="BQ69" s="156"/>
      <c r="BR69" s="156"/>
      <c r="BS69" s="156"/>
      <c r="BT69" s="156"/>
      <c r="BU69" s="156"/>
      <c r="BV69" s="156"/>
    </row>
    <row r="70" spans="63:74" x14ac:dyDescent="0.2">
      <c r="BK70" s="156"/>
      <c r="BL70" s="156"/>
      <c r="BM70" s="156"/>
      <c r="BN70" s="156"/>
      <c r="BO70" s="156"/>
      <c r="BP70" s="156"/>
      <c r="BQ70" s="156"/>
      <c r="BR70" s="156"/>
      <c r="BS70" s="156"/>
      <c r="BT70" s="156"/>
      <c r="BU70" s="156"/>
      <c r="BV70" s="156"/>
    </row>
    <row r="71" spans="63:74" x14ac:dyDescent="0.2">
      <c r="BK71" s="156"/>
      <c r="BL71" s="156"/>
      <c r="BM71" s="156"/>
      <c r="BN71" s="156"/>
      <c r="BO71" s="156"/>
      <c r="BP71" s="156"/>
      <c r="BQ71" s="156"/>
      <c r="BR71" s="156"/>
      <c r="BS71" s="156"/>
      <c r="BT71" s="156"/>
      <c r="BU71" s="156"/>
      <c r="BV71" s="156"/>
    </row>
    <row r="72" spans="63:74" x14ac:dyDescent="0.2">
      <c r="BK72" s="156"/>
      <c r="BL72" s="156"/>
      <c r="BM72" s="156"/>
      <c r="BN72" s="156"/>
      <c r="BO72" s="156"/>
      <c r="BP72" s="156"/>
      <c r="BQ72" s="156"/>
      <c r="BR72" s="156"/>
      <c r="BS72" s="156"/>
      <c r="BT72" s="156"/>
      <c r="BU72" s="156"/>
      <c r="BV72" s="156"/>
    </row>
    <row r="73" spans="63:74" x14ac:dyDescent="0.2">
      <c r="BK73" s="156"/>
      <c r="BL73" s="156"/>
      <c r="BM73" s="156"/>
      <c r="BN73" s="156"/>
      <c r="BO73" s="156"/>
      <c r="BP73" s="156"/>
      <c r="BQ73" s="156"/>
      <c r="BR73" s="156"/>
      <c r="BS73" s="156"/>
      <c r="BT73" s="156"/>
      <c r="BU73" s="156"/>
      <c r="BV73" s="156"/>
    </row>
    <row r="74" spans="63:74" x14ac:dyDescent="0.2">
      <c r="BK74" s="156"/>
      <c r="BL74" s="156"/>
      <c r="BM74" s="156"/>
      <c r="BN74" s="156"/>
      <c r="BO74" s="156"/>
      <c r="BP74" s="156"/>
      <c r="BQ74" s="156"/>
      <c r="BR74" s="156"/>
      <c r="BS74" s="156"/>
      <c r="BT74" s="156"/>
      <c r="BU74" s="156"/>
      <c r="BV74" s="156"/>
    </row>
    <row r="75" spans="63:74" x14ac:dyDescent="0.2">
      <c r="BK75" s="156"/>
      <c r="BL75" s="156"/>
      <c r="BM75" s="156"/>
      <c r="BN75" s="156"/>
      <c r="BO75" s="156"/>
      <c r="BP75" s="156"/>
      <c r="BQ75" s="156"/>
      <c r="BR75" s="156"/>
      <c r="BS75" s="156"/>
      <c r="BT75" s="156"/>
      <c r="BU75" s="156"/>
      <c r="BV75" s="156"/>
    </row>
    <row r="76" spans="63:74" x14ac:dyDescent="0.2">
      <c r="BK76" s="156"/>
      <c r="BL76" s="156"/>
      <c r="BM76" s="156"/>
      <c r="BN76" s="156"/>
      <c r="BO76" s="156"/>
      <c r="BP76" s="156"/>
      <c r="BQ76" s="156"/>
      <c r="BR76" s="156"/>
      <c r="BS76" s="156"/>
      <c r="BT76" s="156"/>
      <c r="BU76" s="156"/>
      <c r="BV76" s="156"/>
    </row>
    <row r="77" spans="63:74" x14ac:dyDescent="0.2">
      <c r="BK77" s="156"/>
      <c r="BL77" s="156"/>
      <c r="BM77" s="156"/>
      <c r="BN77" s="156"/>
      <c r="BO77" s="156"/>
      <c r="BP77" s="156"/>
      <c r="BQ77" s="156"/>
      <c r="BR77" s="156"/>
      <c r="BS77" s="156"/>
      <c r="BT77" s="156"/>
      <c r="BU77" s="156"/>
      <c r="BV77" s="156"/>
    </row>
    <row r="78" spans="63:74" x14ac:dyDescent="0.2">
      <c r="BK78" s="156"/>
      <c r="BL78" s="156"/>
      <c r="BM78" s="156"/>
      <c r="BN78" s="156"/>
      <c r="BO78" s="156"/>
      <c r="BP78" s="156"/>
      <c r="BQ78" s="156"/>
      <c r="BR78" s="156"/>
      <c r="BS78" s="156"/>
      <c r="BT78" s="156"/>
      <c r="BU78" s="156"/>
      <c r="BV78" s="156"/>
    </row>
    <row r="79" spans="63:74" x14ac:dyDescent="0.2">
      <c r="BK79" s="156"/>
      <c r="BL79" s="156"/>
      <c r="BM79" s="156"/>
      <c r="BN79" s="156"/>
      <c r="BO79" s="156"/>
      <c r="BP79" s="156"/>
      <c r="BQ79" s="156"/>
      <c r="BR79" s="156"/>
      <c r="BS79" s="156"/>
      <c r="BT79" s="156"/>
      <c r="BU79" s="156"/>
      <c r="BV79" s="156"/>
    </row>
    <row r="80" spans="63:74" x14ac:dyDescent="0.2">
      <c r="BK80" s="156"/>
      <c r="BL80" s="156"/>
      <c r="BM80" s="156"/>
      <c r="BN80" s="156"/>
      <c r="BO80" s="156"/>
      <c r="BP80" s="156"/>
      <c r="BQ80" s="156"/>
      <c r="BR80" s="156"/>
      <c r="BS80" s="156"/>
      <c r="BT80" s="156"/>
      <c r="BU80" s="156"/>
      <c r="BV80" s="156"/>
    </row>
    <row r="81" spans="63:74" x14ac:dyDescent="0.2">
      <c r="BK81" s="156"/>
      <c r="BL81" s="156"/>
      <c r="BM81" s="156"/>
      <c r="BN81" s="156"/>
      <c r="BO81" s="156"/>
      <c r="BP81" s="156"/>
      <c r="BQ81" s="156"/>
      <c r="BR81" s="156"/>
      <c r="BS81" s="156"/>
      <c r="BT81" s="156"/>
      <c r="BU81" s="156"/>
      <c r="BV81" s="156"/>
    </row>
    <row r="82" spans="63:74" x14ac:dyDescent="0.2">
      <c r="BK82" s="156"/>
      <c r="BL82" s="156"/>
      <c r="BM82" s="156"/>
      <c r="BN82" s="156"/>
      <c r="BO82" s="156"/>
      <c r="BP82" s="156"/>
      <c r="BQ82" s="156"/>
      <c r="BR82" s="156"/>
      <c r="BS82" s="156"/>
      <c r="BT82" s="156"/>
      <c r="BU82" s="156"/>
      <c r="BV82" s="156"/>
    </row>
    <row r="83" spans="63:74" x14ac:dyDescent="0.2">
      <c r="BK83" s="156"/>
      <c r="BL83" s="156"/>
      <c r="BM83" s="156"/>
      <c r="BN83" s="156"/>
      <c r="BO83" s="156"/>
      <c r="BP83" s="156"/>
      <c r="BQ83" s="156"/>
      <c r="BR83" s="156"/>
      <c r="BS83" s="156"/>
      <c r="BT83" s="156"/>
      <c r="BU83" s="156"/>
      <c r="BV83" s="156"/>
    </row>
    <row r="84" spans="63:74" x14ac:dyDescent="0.2">
      <c r="BK84" s="156"/>
      <c r="BL84" s="156"/>
      <c r="BM84" s="156"/>
      <c r="BN84" s="156"/>
      <c r="BO84" s="156"/>
      <c r="BP84" s="156"/>
      <c r="BQ84" s="156"/>
      <c r="BR84" s="156"/>
      <c r="BS84" s="156"/>
      <c r="BT84" s="156"/>
      <c r="BU84" s="156"/>
      <c r="BV84" s="156"/>
    </row>
    <row r="85" spans="63:74" x14ac:dyDescent="0.2">
      <c r="BK85" s="156"/>
      <c r="BL85" s="156"/>
      <c r="BM85" s="156"/>
      <c r="BN85" s="156"/>
      <c r="BO85" s="156"/>
      <c r="BP85" s="156"/>
      <c r="BQ85" s="156"/>
      <c r="BR85" s="156"/>
      <c r="BS85" s="156"/>
      <c r="BT85" s="156"/>
      <c r="BU85" s="156"/>
      <c r="BV85" s="156"/>
    </row>
    <row r="86" spans="63:74" x14ac:dyDescent="0.2">
      <c r="BK86" s="156"/>
      <c r="BL86" s="156"/>
      <c r="BM86" s="156"/>
      <c r="BN86" s="156"/>
      <c r="BO86" s="156"/>
      <c r="BP86" s="156"/>
      <c r="BQ86" s="156"/>
      <c r="BR86" s="156"/>
      <c r="BS86" s="156"/>
      <c r="BT86" s="156"/>
      <c r="BU86" s="156"/>
      <c r="BV86" s="156"/>
    </row>
    <row r="87" spans="63:74" x14ac:dyDescent="0.2">
      <c r="BK87" s="156"/>
      <c r="BL87" s="156"/>
      <c r="BM87" s="156"/>
      <c r="BN87" s="156"/>
      <c r="BO87" s="156"/>
      <c r="BP87" s="156"/>
      <c r="BQ87" s="156"/>
      <c r="BR87" s="156"/>
      <c r="BS87" s="156"/>
      <c r="BT87" s="156"/>
      <c r="BU87" s="156"/>
      <c r="BV87" s="156"/>
    </row>
    <row r="88" spans="63:74" x14ac:dyDescent="0.2">
      <c r="BK88" s="156"/>
      <c r="BL88" s="156"/>
      <c r="BM88" s="156"/>
      <c r="BN88" s="156"/>
      <c r="BO88" s="156"/>
      <c r="BP88" s="156"/>
      <c r="BQ88" s="156"/>
      <c r="BR88" s="156"/>
      <c r="BS88" s="156"/>
      <c r="BT88" s="156"/>
      <c r="BU88" s="156"/>
      <c r="BV88" s="156"/>
    </row>
    <row r="89" spans="63:74" x14ac:dyDescent="0.2">
      <c r="BK89" s="156"/>
      <c r="BL89" s="156"/>
      <c r="BM89" s="156"/>
      <c r="BN89" s="156"/>
      <c r="BO89" s="156"/>
      <c r="BP89" s="156"/>
      <c r="BQ89" s="156"/>
      <c r="BR89" s="156"/>
      <c r="BS89" s="156"/>
      <c r="BT89" s="156"/>
      <c r="BU89" s="156"/>
      <c r="BV89" s="156"/>
    </row>
    <row r="90" spans="63:74" x14ac:dyDescent="0.2">
      <c r="BK90" s="156"/>
      <c r="BL90" s="156"/>
      <c r="BM90" s="156"/>
      <c r="BN90" s="156"/>
      <c r="BO90" s="156"/>
      <c r="BP90" s="156"/>
      <c r="BQ90" s="156"/>
      <c r="BR90" s="156"/>
      <c r="BS90" s="156"/>
      <c r="BT90" s="156"/>
      <c r="BU90" s="156"/>
      <c r="BV90" s="156"/>
    </row>
    <row r="91" spans="63:74" x14ac:dyDescent="0.2">
      <c r="BK91" s="156"/>
      <c r="BL91" s="156"/>
      <c r="BM91" s="156"/>
      <c r="BN91" s="156"/>
      <c r="BO91" s="156"/>
      <c r="BP91" s="156"/>
      <c r="BQ91" s="156"/>
      <c r="BR91" s="156"/>
      <c r="BS91" s="156"/>
      <c r="BT91" s="156"/>
      <c r="BU91" s="156"/>
      <c r="BV91" s="156"/>
    </row>
    <row r="92" spans="63:74" x14ac:dyDescent="0.2">
      <c r="BK92" s="156"/>
      <c r="BL92" s="156"/>
      <c r="BM92" s="156"/>
      <c r="BN92" s="156"/>
      <c r="BO92" s="156"/>
      <c r="BP92" s="156"/>
      <c r="BQ92" s="156"/>
      <c r="BR92" s="156"/>
      <c r="BS92" s="156"/>
      <c r="BT92" s="156"/>
      <c r="BU92" s="156"/>
      <c r="BV92" s="156"/>
    </row>
    <row r="93" spans="63:74" x14ac:dyDescent="0.2">
      <c r="BK93" s="156"/>
      <c r="BL93" s="156"/>
      <c r="BM93" s="156"/>
      <c r="BN93" s="156"/>
      <c r="BO93" s="156"/>
      <c r="BP93" s="156"/>
      <c r="BQ93" s="156"/>
      <c r="BR93" s="156"/>
      <c r="BS93" s="156"/>
      <c r="BT93" s="156"/>
      <c r="BU93" s="156"/>
      <c r="BV93" s="156"/>
    </row>
    <row r="94" spans="63:74" x14ac:dyDescent="0.2">
      <c r="BK94" s="156"/>
      <c r="BL94" s="156"/>
      <c r="BM94" s="156"/>
      <c r="BN94" s="156"/>
      <c r="BO94" s="156"/>
      <c r="BP94" s="156"/>
      <c r="BQ94" s="156"/>
      <c r="BR94" s="156"/>
      <c r="BS94" s="156"/>
      <c r="BT94" s="156"/>
      <c r="BU94" s="156"/>
      <c r="BV94" s="156"/>
    </row>
    <row r="95" spans="63:74" x14ac:dyDescent="0.2">
      <c r="BK95" s="156"/>
      <c r="BL95" s="156"/>
      <c r="BM95" s="156"/>
      <c r="BN95" s="156"/>
      <c r="BO95" s="156"/>
      <c r="BP95" s="156"/>
      <c r="BQ95" s="156"/>
      <c r="BR95" s="156"/>
      <c r="BS95" s="156"/>
      <c r="BT95" s="156"/>
      <c r="BU95" s="156"/>
      <c r="BV95" s="156"/>
    </row>
    <row r="96" spans="63:74" x14ac:dyDescent="0.2">
      <c r="BK96" s="156"/>
      <c r="BL96" s="156"/>
      <c r="BM96" s="156"/>
      <c r="BN96" s="156"/>
      <c r="BO96" s="156"/>
      <c r="BP96" s="156"/>
      <c r="BQ96" s="156"/>
      <c r="BR96" s="156"/>
      <c r="BS96" s="156"/>
      <c r="BT96" s="156"/>
      <c r="BU96" s="156"/>
      <c r="BV96" s="156"/>
    </row>
    <row r="97" spans="63:74" x14ac:dyDescent="0.2">
      <c r="BK97" s="156"/>
      <c r="BL97" s="156"/>
      <c r="BM97" s="156"/>
      <c r="BN97" s="156"/>
      <c r="BO97" s="156"/>
      <c r="BP97" s="156"/>
      <c r="BQ97" s="156"/>
      <c r="BR97" s="156"/>
      <c r="BS97" s="156"/>
      <c r="BT97" s="156"/>
      <c r="BU97" s="156"/>
      <c r="BV97" s="156"/>
    </row>
    <row r="98" spans="63:74" x14ac:dyDescent="0.2">
      <c r="BK98" s="156"/>
      <c r="BL98" s="156"/>
      <c r="BM98" s="156"/>
      <c r="BN98" s="156"/>
      <c r="BO98" s="156"/>
      <c r="BP98" s="156"/>
      <c r="BQ98" s="156"/>
      <c r="BR98" s="156"/>
      <c r="BS98" s="156"/>
      <c r="BT98" s="156"/>
      <c r="BU98" s="156"/>
      <c r="BV98" s="156"/>
    </row>
    <row r="99" spans="63:74" x14ac:dyDescent="0.2">
      <c r="BK99" s="156"/>
      <c r="BL99" s="156"/>
      <c r="BM99" s="156"/>
      <c r="BN99" s="156"/>
      <c r="BO99" s="156"/>
      <c r="BP99" s="156"/>
      <c r="BQ99" s="156"/>
      <c r="BR99" s="156"/>
      <c r="BS99" s="156"/>
      <c r="BT99" s="156"/>
      <c r="BU99" s="156"/>
      <c r="BV99" s="156"/>
    </row>
    <row r="100" spans="63:74" x14ac:dyDescent="0.2">
      <c r="BK100" s="156"/>
      <c r="BL100" s="156"/>
      <c r="BM100" s="156"/>
      <c r="BN100" s="156"/>
      <c r="BO100" s="156"/>
      <c r="BP100" s="156"/>
      <c r="BQ100" s="156"/>
      <c r="BR100" s="156"/>
      <c r="BS100" s="156"/>
      <c r="BT100" s="156"/>
      <c r="BU100" s="156"/>
      <c r="BV100" s="156"/>
    </row>
    <row r="101" spans="63:74" x14ac:dyDescent="0.2">
      <c r="BK101" s="156"/>
      <c r="BL101" s="156"/>
      <c r="BM101" s="156"/>
      <c r="BN101" s="156"/>
      <c r="BO101" s="156"/>
      <c r="BP101" s="156"/>
      <c r="BQ101" s="156"/>
      <c r="BR101" s="156"/>
      <c r="BS101" s="156"/>
      <c r="BT101" s="156"/>
      <c r="BU101" s="156"/>
      <c r="BV101" s="156"/>
    </row>
    <row r="102" spans="63:74" x14ac:dyDescent="0.2">
      <c r="BK102" s="156"/>
      <c r="BL102" s="156"/>
      <c r="BM102" s="156"/>
      <c r="BN102" s="156"/>
      <c r="BO102" s="156"/>
      <c r="BP102" s="156"/>
      <c r="BQ102" s="156"/>
      <c r="BR102" s="156"/>
      <c r="BS102" s="156"/>
      <c r="BT102" s="156"/>
      <c r="BU102" s="156"/>
      <c r="BV102" s="156"/>
    </row>
    <row r="103" spans="63:74" x14ac:dyDescent="0.2">
      <c r="BK103" s="156"/>
      <c r="BL103" s="156"/>
      <c r="BM103" s="156"/>
      <c r="BN103" s="156"/>
      <c r="BO103" s="156"/>
      <c r="BP103" s="156"/>
      <c r="BQ103" s="156"/>
      <c r="BR103" s="156"/>
      <c r="BS103" s="156"/>
      <c r="BT103" s="156"/>
      <c r="BU103" s="156"/>
      <c r="BV103" s="156"/>
    </row>
    <row r="104" spans="63:74" x14ac:dyDescent="0.2">
      <c r="BK104" s="156"/>
      <c r="BL104" s="156"/>
      <c r="BM104" s="156"/>
      <c r="BN104" s="156"/>
      <c r="BO104" s="156"/>
      <c r="BP104" s="156"/>
      <c r="BQ104" s="156"/>
      <c r="BR104" s="156"/>
      <c r="BS104" s="156"/>
      <c r="BT104" s="156"/>
      <c r="BU104" s="156"/>
      <c r="BV104" s="156"/>
    </row>
    <row r="105" spans="63:74" x14ac:dyDescent="0.2">
      <c r="BK105" s="156"/>
      <c r="BL105" s="156"/>
      <c r="BM105" s="156"/>
      <c r="BN105" s="156"/>
      <c r="BO105" s="156"/>
      <c r="BP105" s="156"/>
      <c r="BQ105" s="156"/>
      <c r="BR105" s="156"/>
      <c r="BS105" s="156"/>
      <c r="BT105" s="156"/>
      <c r="BU105" s="156"/>
      <c r="BV105" s="156"/>
    </row>
    <row r="106" spans="63:74" x14ac:dyDescent="0.2">
      <c r="BK106" s="156"/>
      <c r="BL106" s="156"/>
      <c r="BM106" s="156"/>
      <c r="BN106" s="156"/>
      <c r="BO106" s="156"/>
      <c r="BP106" s="156"/>
      <c r="BQ106" s="156"/>
      <c r="BR106" s="156"/>
      <c r="BS106" s="156"/>
      <c r="BT106" s="156"/>
      <c r="BU106" s="156"/>
      <c r="BV106" s="156"/>
    </row>
    <row r="107" spans="63:74" x14ac:dyDescent="0.2">
      <c r="BK107" s="156"/>
      <c r="BL107" s="156"/>
      <c r="BM107" s="156"/>
      <c r="BN107" s="156"/>
      <c r="BO107" s="156"/>
      <c r="BP107" s="156"/>
      <c r="BQ107" s="156"/>
      <c r="BR107" s="156"/>
      <c r="BS107" s="156"/>
      <c r="BT107" s="156"/>
      <c r="BU107" s="156"/>
      <c r="BV107" s="156"/>
    </row>
    <row r="108" spans="63:74" x14ac:dyDescent="0.2">
      <c r="BK108" s="156"/>
      <c r="BL108" s="156"/>
      <c r="BM108" s="156"/>
      <c r="BN108" s="156"/>
      <c r="BO108" s="156"/>
      <c r="BP108" s="156"/>
      <c r="BQ108" s="156"/>
      <c r="BR108" s="156"/>
      <c r="BS108" s="156"/>
      <c r="BT108" s="156"/>
      <c r="BU108" s="156"/>
      <c r="BV108" s="156"/>
    </row>
    <row r="109" spans="63:74" x14ac:dyDescent="0.2">
      <c r="BK109" s="156"/>
      <c r="BL109" s="156"/>
      <c r="BM109" s="156"/>
      <c r="BN109" s="156"/>
      <c r="BO109" s="156"/>
      <c r="BP109" s="156"/>
      <c r="BQ109" s="156"/>
      <c r="BR109" s="156"/>
      <c r="BS109" s="156"/>
      <c r="BT109" s="156"/>
      <c r="BU109" s="156"/>
      <c r="BV109" s="156"/>
    </row>
    <row r="110" spans="63:74" x14ac:dyDescent="0.2">
      <c r="BK110" s="156"/>
      <c r="BL110" s="156"/>
      <c r="BM110" s="156"/>
      <c r="BN110" s="156"/>
      <c r="BO110" s="156"/>
      <c r="BP110" s="156"/>
      <c r="BQ110" s="156"/>
      <c r="BR110" s="156"/>
      <c r="BS110" s="156"/>
      <c r="BT110" s="156"/>
      <c r="BU110" s="156"/>
      <c r="BV110" s="156"/>
    </row>
    <row r="111" spans="63:74" x14ac:dyDescent="0.2">
      <c r="BK111" s="156"/>
      <c r="BL111" s="156"/>
      <c r="BM111" s="156"/>
      <c r="BN111" s="156"/>
      <c r="BO111" s="156"/>
      <c r="BP111" s="156"/>
      <c r="BQ111" s="156"/>
      <c r="BR111" s="156"/>
      <c r="BS111" s="156"/>
      <c r="BT111" s="156"/>
      <c r="BU111" s="156"/>
      <c r="BV111" s="156"/>
    </row>
    <row r="112" spans="63:74" x14ac:dyDescent="0.2">
      <c r="BK112" s="156"/>
      <c r="BL112" s="156"/>
      <c r="BM112" s="156"/>
      <c r="BN112" s="156"/>
      <c r="BO112" s="156"/>
      <c r="BP112" s="156"/>
      <c r="BQ112" s="156"/>
      <c r="BR112" s="156"/>
      <c r="BS112" s="156"/>
      <c r="BT112" s="156"/>
      <c r="BU112" s="156"/>
      <c r="BV112" s="156"/>
    </row>
    <row r="113" spans="63:74" x14ac:dyDescent="0.2">
      <c r="BK113" s="156"/>
      <c r="BL113" s="156"/>
      <c r="BM113" s="156"/>
      <c r="BN113" s="156"/>
      <c r="BO113" s="156"/>
      <c r="BP113" s="156"/>
      <c r="BQ113" s="156"/>
      <c r="BR113" s="156"/>
      <c r="BS113" s="156"/>
      <c r="BT113" s="156"/>
      <c r="BU113" s="156"/>
      <c r="BV113" s="156"/>
    </row>
    <row r="114" spans="63:74" x14ac:dyDescent="0.2">
      <c r="BK114" s="156"/>
      <c r="BL114" s="156"/>
      <c r="BM114" s="156"/>
      <c r="BN114" s="156"/>
      <c r="BO114" s="156"/>
      <c r="BP114" s="156"/>
      <c r="BQ114" s="156"/>
      <c r="BR114" s="156"/>
      <c r="BS114" s="156"/>
      <c r="BT114" s="156"/>
      <c r="BU114" s="156"/>
      <c r="BV114" s="156"/>
    </row>
    <row r="115" spans="63:74" x14ac:dyDescent="0.2">
      <c r="BK115" s="156"/>
      <c r="BL115" s="156"/>
      <c r="BM115" s="156"/>
      <c r="BN115" s="156"/>
      <c r="BO115" s="156"/>
      <c r="BP115" s="156"/>
      <c r="BQ115" s="156"/>
      <c r="BR115" s="156"/>
      <c r="BS115" s="156"/>
      <c r="BT115" s="156"/>
      <c r="BU115" s="156"/>
      <c r="BV115" s="156"/>
    </row>
    <row r="116" spans="63:74" x14ac:dyDescent="0.2">
      <c r="BK116" s="156"/>
      <c r="BL116" s="156"/>
      <c r="BM116" s="156"/>
      <c r="BN116" s="156"/>
      <c r="BO116" s="156"/>
      <c r="BP116" s="156"/>
      <c r="BQ116" s="156"/>
      <c r="BR116" s="156"/>
      <c r="BS116" s="156"/>
      <c r="BT116" s="156"/>
      <c r="BU116" s="156"/>
      <c r="BV116" s="156"/>
    </row>
    <row r="117" spans="63:74" x14ac:dyDescent="0.2">
      <c r="BK117" s="156"/>
      <c r="BL117" s="156"/>
      <c r="BM117" s="156"/>
      <c r="BN117" s="156"/>
      <c r="BO117" s="156"/>
      <c r="BP117" s="156"/>
      <c r="BQ117" s="156"/>
      <c r="BR117" s="156"/>
      <c r="BS117" s="156"/>
      <c r="BT117" s="156"/>
      <c r="BU117" s="156"/>
      <c r="BV117" s="156"/>
    </row>
    <row r="118" spans="63:74" x14ac:dyDescent="0.2">
      <c r="BK118" s="156"/>
      <c r="BL118" s="156"/>
      <c r="BM118" s="156"/>
      <c r="BN118" s="156"/>
      <c r="BO118" s="156"/>
      <c r="BP118" s="156"/>
      <c r="BQ118" s="156"/>
      <c r="BR118" s="156"/>
      <c r="BS118" s="156"/>
      <c r="BT118" s="156"/>
      <c r="BU118" s="156"/>
      <c r="BV118" s="156"/>
    </row>
    <row r="119" spans="63:74" x14ac:dyDescent="0.2">
      <c r="BK119" s="156"/>
      <c r="BL119" s="156"/>
      <c r="BM119" s="156"/>
      <c r="BN119" s="156"/>
      <c r="BO119" s="156"/>
      <c r="BP119" s="156"/>
      <c r="BQ119" s="156"/>
      <c r="BR119" s="156"/>
      <c r="BS119" s="156"/>
      <c r="BT119" s="156"/>
      <c r="BU119" s="156"/>
      <c r="BV119" s="156"/>
    </row>
    <row r="120" spans="63:74" x14ac:dyDescent="0.2">
      <c r="BK120" s="156"/>
      <c r="BL120" s="156"/>
      <c r="BM120" s="156"/>
      <c r="BN120" s="156"/>
      <c r="BO120" s="156"/>
      <c r="BP120" s="156"/>
      <c r="BQ120" s="156"/>
      <c r="BR120" s="156"/>
      <c r="BS120" s="156"/>
      <c r="BT120" s="156"/>
      <c r="BU120" s="156"/>
      <c r="BV120" s="156"/>
    </row>
    <row r="121" spans="63:74" x14ac:dyDescent="0.2">
      <c r="BK121" s="156"/>
      <c r="BL121" s="156"/>
      <c r="BM121" s="156"/>
      <c r="BN121" s="156"/>
      <c r="BO121" s="156"/>
      <c r="BP121" s="156"/>
      <c r="BQ121" s="156"/>
      <c r="BR121" s="156"/>
      <c r="BS121" s="156"/>
      <c r="BT121" s="156"/>
      <c r="BU121" s="156"/>
      <c r="BV121" s="156"/>
    </row>
    <row r="122" spans="63:74" x14ac:dyDescent="0.2">
      <c r="BK122" s="156"/>
      <c r="BL122" s="156"/>
      <c r="BM122" s="156"/>
      <c r="BN122" s="156"/>
      <c r="BO122" s="156"/>
      <c r="BP122" s="156"/>
      <c r="BQ122" s="156"/>
      <c r="BR122" s="156"/>
      <c r="BS122" s="156"/>
      <c r="BT122" s="156"/>
      <c r="BU122" s="156"/>
      <c r="BV122" s="156"/>
    </row>
    <row r="123" spans="63:74" x14ac:dyDescent="0.2">
      <c r="BK123" s="156"/>
      <c r="BL123" s="156"/>
      <c r="BM123" s="156"/>
      <c r="BN123" s="156"/>
      <c r="BO123" s="156"/>
      <c r="BP123" s="156"/>
      <c r="BQ123" s="156"/>
      <c r="BR123" s="156"/>
      <c r="BS123" s="156"/>
      <c r="BT123" s="156"/>
      <c r="BU123" s="156"/>
      <c r="BV123" s="156"/>
    </row>
    <row r="124" spans="63:74" x14ac:dyDescent="0.2">
      <c r="BK124" s="156"/>
      <c r="BL124" s="156"/>
      <c r="BM124" s="156"/>
      <c r="BN124" s="156"/>
      <c r="BO124" s="156"/>
      <c r="BP124" s="156"/>
      <c r="BQ124" s="156"/>
      <c r="BR124" s="156"/>
      <c r="BS124" s="156"/>
      <c r="BT124" s="156"/>
      <c r="BU124" s="156"/>
      <c r="BV124" s="156"/>
    </row>
    <row r="125" spans="63:74" x14ac:dyDescent="0.2">
      <c r="BK125" s="156"/>
      <c r="BL125" s="156"/>
      <c r="BM125" s="156"/>
      <c r="BN125" s="156"/>
      <c r="BO125" s="156"/>
      <c r="BP125" s="156"/>
      <c r="BQ125" s="156"/>
      <c r="BR125" s="156"/>
      <c r="BS125" s="156"/>
      <c r="BT125" s="156"/>
      <c r="BU125" s="156"/>
      <c r="BV125" s="156"/>
    </row>
    <row r="126" spans="63:74" x14ac:dyDescent="0.2">
      <c r="BK126" s="156"/>
      <c r="BL126" s="156"/>
      <c r="BM126" s="156"/>
      <c r="BN126" s="156"/>
      <c r="BO126" s="156"/>
      <c r="BP126" s="156"/>
      <c r="BQ126" s="156"/>
      <c r="BR126" s="156"/>
      <c r="BS126" s="156"/>
      <c r="BT126" s="156"/>
      <c r="BU126" s="156"/>
      <c r="BV126" s="156"/>
    </row>
    <row r="127" spans="63:74" x14ac:dyDescent="0.2">
      <c r="BK127" s="156"/>
      <c r="BL127" s="156"/>
      <c r="BM127" s="156"/>
      <c r="BN127" s="156"/>
      <c r="BO127" s="156"/>
      <c r="BP127" s="156"/>
      <c r="BQ127" s="156"/>
      <c r="BR127" s="156"/>
      <c r="BS127" s="156"/>
      <c r="BT127" s="156"/>
      <c r="BU127" s="156"/>
      <c r="BV127" s="156"/>
    </row>
    <row r="128" spans="63:74" x14ac:dyDescent="0.2">
      <c r="BK128" s="156"/>
      <c r="BL128" s="156"/>
      <c r="BM128" s="156"/>
      <c r="BN128" s="156"/>
      <c r="BO128" s="156"/>
      <c r="BP128" s="156"/>
      <c r="BQ128" s="156"/>
      <c r="BR128" s="156"/>
      <c r="BS128" s="156"/>
      <c r="BT128" s="156"/>
      <c r="BU128" s="156"/>
      <c r="BV128" s="156"/>
    </row>
    <row r="129" spans="63:74" x14ac:dyDescent="0.2">
      <c r="BK129" s="156"/>
      <c r="BL129" s="156"/>
      <c r="BM129" s="156"/>
      <c r="BN129" s="156"/>
      <c r="BO129" s="156"/>
      <c r="BP129" s="156"/>
      <c r="BQ129" s="156"/>
      <c r="BR129" s="156"/>
      <c r="BS129" s="156"/>
      <c r="BT129" s="156"/>
      <c r="BU129" s="156"/>
      <c r="BV129" s="156"/>
    </row>
    <row r="130" spans="63:74" x14ac:dyDescent="0.2">
      <c r="BK130" s="156"/>
      <c r="BL130" s="156"/>
      <c r="BM130" s="156"/>
      <c r="BN130" s="156"/>
      <c r="BO130" s="156"/>
      <c r="BP130" s="156"/>
      <c r="BQ130" s="156"/>
      <c r="BR130" s="156"/>
      <c r="BS130" s="156"/>
      <c r="BT130" s="156"/>
      <c r="BU130" s="156"/>
      <c r="BV130" s="156"/>
    </row>
    <row r="131" spans="63:74" x14ac:dyDescent="0.2">
      <c r="BK131" s="156"/>
      <c r="BL131" s="156"/>
      <c r="BM131" s="156"/>
      <c r="BN131" s="156"/>
      <c r="BO131" s="156"/>
      <c r="BP131" s="156"/>
      <c r="BQ131" s="156"/>
      <c r="BR131" s="156"/>
      <c r="BS131" s="156"/>
      <c r="BT131" s="156"/>
      <c r="BU131" s="156"/>
      <c r="BV131" s="156"/>
    </row>
    <row r="132" spans="63:74" x14ac:dyDescent="0.2">
      <c r="BK132" s="156"/>
      <c r="BL132" s="156"/>
      <c r="BM132" s="156"/>
      <c r="BN132" s="156"/>
      <c r="BO132" s="156"/>
      <c r="BP132" s="156"/>
      <c r="BQ132" s="156"/>
      <c r="BR132" s="156"/>
      <c r="BS132" s="156"/>
      <c r="BT132" s="156"/>
      <c r="BU132" s="156"/>
      <c r="BV132" s="156"/>
    </row>
    <row r="133" spans="63:74" x14ac:dyDescent="0.2">
      <c r="BK133" s="156"/>
      <c r="BL133" s="156"/>
      <c r="BM133" s="156"/>
      <c r="BN133" s="156"/>
      <c r="BO133" s="156"/>
      <c r="BP133" s="156"/>
      <c r="BQ133" s="156"/>
      <c r="BR133" s="156"/>
      <c r="BS133" s="156"/>
      <c r="BT133" s="156"/>
      <c r="BU133" s="156"/>
      <c r="BV133" s="156"/>
    </row>
    <row r="134" spans="63:74" x14ac:dyDescent="0.2">
      <c r="BK134" s="156"/>
      <c r="BL134" s="156"/>
      <c r="BM134" s="156"/>
      <c r="BN134" s="156"/>
      <c r="BO134" s="156"/>
      <c r="BP134" s="156"/>
      <c r="BQ134" s="156"/>
      <c r="BR134" s="156"/>
      <c r="BS134" s="156"/>
      <c r="BT134" s="156"/>
      <c r="BU134" s="156"/>
      <c r="BV134" s="156"/>
    </row>
    <row r="135" spans="63:74" x14ac:dyDescent="0.2">
      <c r="BK135" s="156"/>
      <c r="BL135" s="156"/>
      <c r="BM135" s="156"/>
      <c r="BN135" s="156"/>
      <c r="BO135" s="156"/>
      <c r="BP135" s="156"/>
      <c r="BQ135" s="156"/>
      <c r="BR135" s="156"/>
      <c r="BS135" s="156"/>
      <c r="BT135" s="156"/>
      <c r="BU135" s="156"/>
      <c r="BV135" s="156"/>
    </row>
    <row r="136" spans="63:74" x14ac:dyDescent="0.2">
      <c r="BK136" s="156"/>
      <c r="BL136" s="156"/>
      <c r="BM136" s="156"/>
      <c r="BN136" s="156"/>
      <c r="BO136" s="156"/>
      <c r="BP136" s="156"/>
      <c r="BQ136" s="156"/>
      <c r="BR136" s="156"/>
      <c r="BS136" s="156"/>
      <c r="BT136" s="156"/>
      <c r="BU136" s="156"/>
      <c r="BV136" s="156"/>
    </row>
    <row r="137" spans="63:74" x14ac:dyDescent="0.2">
      <c r="BK137" s="156"/>
      <c r="BL137" s="156"/>
      <c r="BM137" s="156"/>
      <c r="BN137" s="156"/>
      <c r="BO137" s="156"/>
      <c r="BP137" s="156"/>
      <c r="BQ137" s="156"/>
      <c r="BR137" s="156"/>
      <c r="BS137" s="156"/>
      <c r="BT137" s="156"/>
      <c r="BU137" s="156"/>
      <c r="BV137" s="156"/>
    </row>
    <row r="138" spans="63:74" x14ac:dyDescent="0.2">
      <c r="BK138" s="156"/>
      <c r="BL138" s="156"/>
      <c r="BM138" s="156"/>
      <c r="BN138" s="156"/>
      <c r="BO138" s="156"/>
      <c r="BP138" s="156"/>
      <c r="BQ138" s="156"/>
      <c r="BR138" s="156"/>
      <c r="BS138" s="156"/>
      <c r="BT138" s="156"/>
      <c r="BU138" s="156"/>
      <c r="BV138" s="156"/>
    </row>
    <row r="139" spans="63:74" x14ac:dyDescent="0.2">
      <c r="BK139" s="156"/>
      <c r="BL139" s="156"/>
      <c r="BM139" s="156"/>
      <c r="BN139" s="156"/>
      <c r="BO139" s="156"/>
      <c r="BP139" s="156"/>
      <c r="BQ139" s="156"/>
      <c r="BR139" s="156"/>
      <c r="BS139" s="156"/>
      <c r="BT139" s="156"/>
      <c r="BU139" s="156"/>
      <c r="BV139" s="156"/>
    </row>
    <row r="140" spans="63:74" x14ac:dyDescent="0.2">
      <c r="BK140" s="156"/>
      <c r="BL140" s="156"/>
      <c r="BM140" s="156"/>
      <c r="BN140" s="156"/>
      <c r="BO140" s="156"/>
      <c r="BP140" s="156"/>
      <c r="BQ140" s="156"/>
      <c r="BR140" s="156"/>
      <c r="BS140" s="156"/>
      <c r="BT140" s="156"/>
      <c r="BU140" s="156"/>
      <c r="BV140" s="156"/>
    </row>
    <row r="141" spans="63:74" x14ac:dyDescent="0.2">
      <c r="BK141" s="156"/>
      <c r="BL141" s="156"/>
      <c r="BM141" s="156"/>
      <c r="BN141" s="156"/>
      <c r="BO141" s="156"/>
      <c r="BP141" s="156"/>
      <c r="BQ141" s="156"/>
      <c r="BR141" s="156"/>
      <c r="BS141" s="156"/>
      <c r="BT141" s="156"/>
      <c r="BU141" s="156"/>
      <c r="BV141" s="156"/>
    </row>
    <row r="142" spans="63:74" x14ac:dyDescent="0.2">
      <c r="BK142" s="156"/>
      <c r="BL142" s="156"/>
      <c r="BM142" s="156"/>
      <c r="BN142" s="156"/>
      <c r="BO142" s="156"/>
      <c r="BP142" s="156"/>
      <c r="BQ142" s="156"/>
      <c r="BR142" s="156"/>
      <c r="BS142" s="156"/>
      <c r="BT142" s="156"/>
      <c r="BU142" s="156"/>
      <c r="BV142" s="156"/>
    </row>
    <row r="143" spans="63:74" x14ac:dyDescent="0.2">
      <c r="BK143" s="156"/>
      <c r="BL143" s="156"/>
      <c r="BM143" s="156"/>
      <c r="BN143" s="156"/>
      <c r="BO143" s="156"/>
      <c r="BP143" s="156"/>
      <c r="BQ143" s="156"/>
      <c r="BR143" s="156"/>
      <c r="BS143" s="156"/>
      <c r="BT143" s="156"/>
      <c r="BU143" s="156"/>
      <c r="BV143" s="156"/>
    </row>
    <row r="144" spans="63:74" x14ac:dyDescent="0.2">
      <c r="BK144" s="156"/>
      <c r="BL144" s="156"/>
      <c r="BM144" s="156"/>
      <c r="BN144" s="156"/>
      <c r="BO144" s="156"/>
      <c r="BP144" s="156"/>
      <c r="BQ144" s="156"/>
      <c r="BR144" s="156"/>
      <c r="BS144" s="156"/>
      <c r="BT144" s="156"/>
      <c r="BU144" s="156"/>
      <c r="BV144" s="156"/>
    </row>
  </sheetData>
  <mergeCells count="22">
    <mergeCell ref="B55:Q55"/>
    <mergeCell ref="A1:A2"/>
    <mergeCell ref="B1:AL1"/>
    <mergeCell ref="B51:Q51"/>
    <mergeCell ref="B43:Q43"/>
    <mergeCell ref="B48:Q48"/>
    <mergeCell ref="B41:Q41"/>
    <mergeCell ref="B42:Q42"/>
    <mergeCell ref="B46:Q46"/>
    <mergeCell ref="B47:Q47"/>
    <mergeCell ref="B45:Q45"/>
    <mergeCell ref="B49:R49"/>
    <mergeCell ref="B54:Q54"/>
    <mergeCell ref="B52:Q52"/>
    <mergeCell ref="B53:Q53"/>
    <mergeCell ref="B50:Q50"/>
    <mergeCell ref="AM3:AX3"/>
    <mergeCell ref="AY3:BJ3"/>
    <mergeCell ref="BK3:BV3"/>
    <mergeCell ref="C3:N3"/>
    <mergeCell ref="O3:Z3"/>
    <mergeCell ref="AA3:AL3"/>
  </mergeCells>
  <phoneticPr fontId="7" type="noConversion"/>
  <hyperlinks>
    <hyperlink ref="A1:A2" location="Contents!A1" display="Table of Contents" xr:uid="{00000000-0004-0000-0300-000000000000}"/>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pageSetUpPr fitToPage="1"/>
  </sheetPr>
  <dimension ref="A1:BV133"/>
  <sheetViews>
    <sheetView zoomScaleNormal="100" workbookViewId="0">
      <pane xSplit="2" ySplit="4" topLeftCell="AJ5" activePane="bottomRight" state="frozen"/>
      <selection activeCell="BF63" sqref="BF63"/>
      <selection pane="topRight" activeCell="BF63" sqref="BF63"/>
      <selection pane="bottomLeft" activeCell="BF63" sqref="BF63"/>
      <selection pane="bottomRight" activeCell="AO39" sqref="AO39"/>
    </sheetView>
  </sheetViews>
  <sheetFormatPr defaultColWidth="8.5546875" defaultRowHeight="10.199999999999999" x14ac:dyDescent="0.2"/>
  <cols>
    <col min="1" max="1" width="17.44140625" style="90" customWidth="1"/>
    <col min="2" max="2" width="42.5546875" style="84" customWidth="1"/>
    <col min="3" max="50" width="6.5546875" style="84" customWidth="1"/>
    <col min="51" max="55" width="6.5546875" style="211" customWidth="1"/>
    <col min="56" max="56" width="6.5546875" style="705" customWidth="1"/>
    <col min="57" max="57" width="6.5546875" style="295" customWidth="1"/>
    <col min="58" max="58" width="6.5546875" style="705" customWidth="1"/>
    <col min="59" max="59" width="6.5546875" style="710" customWidth="1"/>
    <col min="60" max="62" width="6.5546875" style="211" customWidth="1"/>
    <col min="63" max="74" width="6.5546875" style="84" customWidth="1"/>
    <col min="75" max="16384" width="8.5546875" style="84"/>
  </cols>
  <sheetData>
    <row r="1" spans="1:74" ht="13.2" x14ac:dyDescent="0.25">
      <c r="A1" s="1008" t="s">
        <v>479</v>
      </c>
      <c r="B1" s="1026" t="s">
        <v>910</v>
      </c>
      <c r="C1" s="1007"/>
      <c r="D1" s="1007"/>
      <c r="E1" s="1007"/>
      <c r="F1" s="1007"/>
      <c r="G1" s="1007"/>
      <c r="H1" s="1007"/>
      <c r="I1" s="1007"/>
      <c r="J1" s="1007"/>
      <c r="K1" s="1007"/>
      <c r="L1" s="1007"/>
      <c r="M1" s="1007"/>
      <c r="N1" s="1007"/>
      <c r="O1" s="1007"/>
      <c r="P1" s="1007"/>
      <c r="Q1" s="1007"/>
      <c r="R1" s="1007"/>
      <c r="S1" s="1007"/>
      <c r="T1" s="1007"/>
      <c r="U1" s="1007"/>
      <c r="V1" s="1007"/>
      <c r="W1" s="1007"/>
      <c r="X1" s="1007"/>
      <c r="Y1" s="1007"/>
      <c r="Z1" s="1007"/>
      <c r="AA1" s="1007"/>
      <c r="AB1" s="1007"/>
      <c r="AC1" s="1007"/>
      <c r="AD1" s="1007"/>
      <c r="AE1" s="1007"/>
      <c r="AF1" s="1007"/>
      <c r="AG1" s="1007"/>
      <c r="AH1" s="1007"/>
      <c r="AI1" s="1007"/>
      <c r="AJ1" s="1007"/>
      <c r="AK1" s="1007"/>
      <c r="AL1" s="1007"/>
    </row>
    <row r="2" spans="1:74" ht="13.2" x14ac:dyDescent="0.25">
      <c r="A2" s="1009"/>
      <c r="B2" s="243" t="str">
        <f>"U.S. Energy Information Administration  |  Short-Term Energy Outlook  - "&amp;Dates!D1</f>
        <v>U.S. Energy Information Administration  |  Short-Term Energy Outlook  - October 2024</v>
      </c>
      <c r="C2" s="246"/>
      <c r="D2" s="246"/>
      <c r="E2" s="246"/>
      <c r="F2" s="246"/>
      <c r="G2" s="348"/>
      <c r="H2" s="348"/>
      <c r="I2" s="348"/>
      <c r="J2" s="348"/>
      <c r="K2" s="373"/>
      <c r="L2" s="373"/>
      <c r="M2" s="373"/>
      <c r="N2" s="373"/>
      <c r="O2" s="373"/>
      <c r="P2" s="373"/>
      <c r="Q2" s="373"/>
      <c r="R2" s="373"/>
      <c r="S2" s="373"/>
      <c r="T2" s="373"/>
      <c r="U2" s="373"/>
      <c r="V2" s="373"/>
      <c r="W2" s="373"/>
      <c r="X2" s="373"/>
      <c r="Y2" s="373"/>
      <c r="Z2" s="373"/>
      <c r="AA2" s="373"/>
      <c r="AB2" s="373"/>
      <c r="AC2" s="373"/>
      <c r="AD2" s="373"/>
      <c r="AE2" s="373"/>
      <c r="AF2" s="373"/>
      <c r="AG2" s="373"/>
      <c r="AH2" s="373"/>
      <c r="AI2" s="373"/>
      <c r="AJ2" s="373"/>
      <c r="AK2" s="373"/>
      <c r="AL2" s="373"/>
    </row>
    <row r="3" spans="1:74" s="7" customFormat="1" ht="13.2" x14ac:dyDescent="0.25">
      <c r="A3" s="356" t="s">
        <v>781</v>
      </c>
      <c r="B3" s="372"/>
      <c r="C3" s="1027">
        <f>Dates!D3</f>
        <v>2020</v>
      </c>
      <c r="D3" s="1028"/>
      <c r="E3" s="1028"/>
      <c r="F3" s="1028"/>
      <c r="G3" s="1028"/>
      <c r="H3" s="1028"/>
      <c r="I3" s="1028"/>
      <c r="J3" s="1028"/>
      <c r="K3" s="1028"/>
      <c r="L3" s="1028"/>
      <c r="M3" s="1028"/>
      <c r="N3" s="1029"/>
      <c r="O3" s="1027">
        <f>C3+1</f>
        <v>2021</v>
      </c>
      <c r="P3" s="1030"/>
      <c r="Q3" s="1030"/>
      <c r="R3" s="1030"/>
      <c r="S3" s="1030"/>
      <c r="T3" s="1030"/>
      <c r="U3" s="1030"/>
      <c r="V3" s="1030"/>
      <c r="W3" s="1030"/>
      <c r="X3" s="1028"/>
      <c r="Y3" s="1028"/>
      <c r="Z3" s="1029"/>
      <c r="AA3" s="1031">
        <f>O3+1</f>
        <v>2022</v>
      </c>
      <c r="AB3" s="1028"/>
      <c r="AC3" s="1028"/>
      <c r="AD3" s="1028"/>
      <c r="AE3" s="1028"/>
      <c r="AF3" s="1028"/>
      <c r="AG3" s="1028"/>
      <c r="AH3" s="1028"/>
      <c r="AI3" s="1028"/>
      <c r="AJ3" s="1028"/>
      <c r="AK3" s="1028"/>
      <c r="AL3" s="1029"/>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s="7" customFormat="1"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12"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363"/>
      <c r="B5" s="364" t="s">
        <v>773</v>
      </c>
      <c r="C5" s="324"/>
      <c r="D5" s="324"/>
      <c r="E5" s="324"/>
      <c r="F5" s="324"/>
      <c r="G5" s="324"/>
      <c r="H5" s="324"/>
      <c r="I5" s="324"/>
      <c r="J5" s="324"/>
      <c r="K5" s="324"/>
      <c r="L5" s="324"/>
      <c r="M5" s="324"/>
      <c r="N5" s="324"/>
      <c r="O5" s="324"/>
      <c r="P5" s="324"/>
      <c r="Q5" s="324"/>
      <c r="R5" s="324"/>
      <c r="S5" s="324"/>
      <c r="T5" s="324"/>
      <c r="U5" s="324"/>
      <c r="V5" s="324"/>
      <c r="W5" s="324"/>
      <c r="X5" s="324"/>
      <c r="Y5" s="324"/>
      <c r="Z5" s="324"/>
      <c r="AA5" s="324"/>
      <c r="AB5" s="324"/>
      <c r="AC5" s="324"/>
      <c r="AD5" s="324"/>
      <c r="AE5" s="324"/>
      <c r="AF5" s="324"/>
      <c r="AG5" s="324"/>
      <c r="AH5" s="324"/>
      <c r="AI5" s="324"/>
      <c r="AJ5" s="324"/>
      <c r="AK5" s="324"/>
      <c r="AL5" s="324"/>
      <c r="AM5" s="324"/>
      <c r="AN5" s="324"/>
      <c r="AO5" s="324"/>
      <c r="AP5" s="324"/>
      <c r="AQ5" s="324"/>
      <c r="AR5" s="324"/>
      <c r="AS5" s="324"/>
      <c r="AT5" s="324"/>
      <c r="AU5" s="324"/>
      <c r="AV5" s="324"/>
      <c r="AW5" s="324"/>
      <c r="AX5" s="324"/>
      <c r="AY5" s="154"/>
      <c r="AZ5" s="154"/>
      <c r="BA5" s="154"/>
      <c r="BB5" s="154"/>
      <c r="BC5" s="154"/>
      <c r="BD5" s="706"/>
      <c r="BE5" s="706"/>
      <c r="BF5" s="706"/>
      <c r="BG5" s="706"/>
      <c r="BH5" s="429"/>
      <c r="BI5" s="429"/>
      <c r="BJ5" s="395"/>
      <c r="BK5" s="395"/>
      <c r="BL5" s="395"/>
      <c r="BM5" s="395"/>
      <c r="BN5" s="395"/>
      <c r="BO5" s="395"/>
      <c r="BP5" s="395"/>
      <c r="BQ5" s="395"/>
      <c r="BR5" s="395"/>
      <c r="BS5" s="395"/>
      <c r="BT5" s="395"/>
      <c r="BU5" s="395"/>
      <c r="BV5" s="395"/>
    </row>
    <row r="6" spans="1:74" s="295" customFormat="1" ht="11.1" customHeight="1" x14ac:dyDescent="0.2">
      <c r="A6" s="436" t="s">
        <v>179</v>
      </c>
      <c r="B6" s="430" t="s">
        <v>831</v>
      </c>
      <c r="C6" s="107">
        <v>100.88380941</v>
      </c>
      <c r="D6" s="107">
        <v>99.782618042999999</v>
      </c>
      <c r="E6" s="107">
        <v>99.956365778999995</v>
      </c>
      <c r="F6" s="107">
        <v>99.357874081999995</v>
      </c>
      <c r="G6" s="107">
        <v>88.150750736000006</v>
      </c>
      <c r="H6" s="107">
        <v>88.136697745000006</v>
      </c>
      <c r="I6" s="107">
        <v>90.128116229</v>
      </c>
      <c r="J6" s="107">
        <v>91.043498522999997</v>
      </c>
      <c r="K6" s="107">
        <v>91.050912229999994</v>
      </c>
      <c r="L6" s="107">
        <v>91.423953797999999</v>
      </c>
      <c r="M6" s="107">
        <v>93.026324172000002</v>
      </c>
      <c r="N6" s="107">
        <v>93.193795891999997</v>
      </c>
      <c r="O6" s="107">
        <v>93.769597881999999</v>
      </c>
      <c r="P6" s="107">
        <v>90.568891715999996</v>
      </c>
      <c r="Q6" s="107">
        <v>93.757312479999996</v>
      </c>
      <c r="R6" s="107">
        <v>93.996225348999999</v>
      </c>
      <c r="S6" s="107">
        <v>94.974398592</v>
      </c>
      <c r="T6" s="107">
        <v>95.390236814000005</v>
      </c>
      <c r="U6" s="107">
        <v>97.046986067000006</v>
      </c>
      <c r="V6" s="107">
        <v>96.460752052000004</v>
      </c>
      <c r="W6" s="107">
        <v>96.753741555000005</v>
      </c>
      <c r="X6" s="107">
        <v>98.116637140999998</v>
      </c>
      <c r="Y6" s="107">
        <v>98.859408149999993</v>
      </c>
      <c r="Z6" s="107">
        <v>98.309894030999999</v>
      </c>
      <c r="AA6" s="107">
        <v>98.230204215000001</v>
      </c>
      <c r="AB6" s="107">
        <v>99.188946040999994</v>
      </c>
      <c r="AC6" s="107">
        <v>99.700746562000006</v>
      </c>
      <c r="AD6" s="107">
        <v>98.890414128000003</v>
      </c>
      <c r="AE6" s="107">
        <v>98.866446609999997</v>
      </c>
      <c r="AF6" s="107">
        <v>99.374646795999993</v>
      </c>
      <c r="AG6" s="107">
        <v>100.64791216</v>
      </c>
      <c r="AH6" s="107">
        <v>101.22387562999999</v>
      </c>
      <c r="AI6" s="107">
        <v>101.7096937</v>
      </c>
      <c r="AJ6" s="107">
        <v>101.75799335000001</v>
      </c>
      <c r="AK6" s="107">
        <v>101.92868043</v>
      </c>
      <c r="AL6" s="107">
        <v>100.42360518</v>
      </c>
      <c r="AM6" s="107">
        <v>101.11045376</v>
      </c>
      <c r="AN6" s="107">
        <v>101.63468275</v>
      </c>
      <c r="AO6" s="107">
        <v>101.88537332999999</v>
      </c>
      <c r="AP6" s="107">
        <v>101.61632381</v>
      </c>
      <c r="AQ6" s="107">
        <v>101.04376583</v>
      </c>
      <c r="AR6" s="107">
        <v>102.10750891000001</v>
      </c>
      <c r="AS6" s="107">
        <v>101.60829742999999</v>
      </c>
      <c r="AT6" s="107">
        <v>101.41639709</v>
      </c>
      <c r="AU6" s="107">
        <v>102.41004276</v>
      </c>
      <c r="AV6" s="107">
        <v>102.50239019999999</v>
      </c>
      <c r="AW6" s="107">
        <v>103.29953888</v>
      </c>
      <c r="AX6" s="107">
        <v>103.39392307</v>
      </c>
      <c r="AY6" s="107">
        <v>100.94638417</v>
      </c>
      <c r="AZ6" s="107">
        <v>102.20154956</v>
      </c>
      <c r="BA6" s="107">
        <v>102.93306793000001</v>
      </c>
      <c r="BB6" s="107">
        <v>102.67813088</v>
      </c>
      <c r="BC6" s="107">
        <v>102.36278871</v>
      </c>
      <c r="BD6" s="706">
        <v>102.32641506</v>
      </c>
      <c r="BE6" s="706">
        <v>102.79631297</v>
      </c>
      <c r="BF6" s="706">
        <v>102.81278347</v>
      </c>
      <c r="BG6" s="706">
        <v>101.81866348</v>
      </c>
      <c r="BH6" s="429">
        <v>102.44869214000001</v>
      </c>
      <c r="BI6" s="429">
        <v>103.24854277999999</v>
      </c>
      <c r="BJ6" s="429">
        <v>103.39981179</v>
      </c>
      <c r="BK6" s="429">
        <v>103.25559425</v>
      </c>
      <c r="BL6" s="429">
        <v>103.33674446000001</v>
      </c>
      <c r="BM6" s="429">
        <v>103.54868541</v>
      </c>
      <c r="BN6" s="429">
        <v>103.82490799999999</v>
      </c>
      <c r="BO6" s="429">
        <v>104.17134947</v>
      </c>
      <c r="BP6" s="429">
        <v>104.80225004</v>
      </c>
      <c r="BQ6" s="429">
        <v>105.03969359</v>
      </c>
      <c r="BR6" s="429">
        <v>105.09621702</v>
      </c>
      <c r="BS6" s="429">
        <v>105.17905648999999</v>
      </c>
      <c r="BT6" s="429">
        <v>105.32195641</v>
      </c>
      <c r="BU6" s="429">
        <v>105.5759896</v>
      </c>
      <c r="BV6" s="429">
        <v>105.25320164</v>
      </c>
    </row>
    <row r="7" spans="1:74" ht="11.1" customHeight="1" x14ac:dyDescent="0.2">
      <c r="A7" s="363" t="s">
        <v>832</v>
      </c>
      <c r="B7" s="432" t="s">
        <v>954</v>
      </c>
      <c r="C7" s="324">
        <v>78.245728991999997</v>
      </c>
      <c r="D7" s="324">
        <v>77.506495146999995</v>
      </c>
      <c r="E7" s="324">
        <v>77.628933520999993</v>
      </c>
      <c r="F7" s="324">
        <v>77.825403749000003</v>
      </c>
      <c r="G7" s="324">
        <v>66.597051219999997</v>
      </c>
      <c r="H7" s="324">
        <v>65.632050078999995</v>
      </c>
      <c r="I7" s="324">
        <v>67.095383292999998</v>
      </c>
      <c r="J7" s="324">
        <v>68.043247104000002</v>
      </c>
      <c r="K7" s="324">
        <v>68.058266563000004</v>
      </c>
      <c r="L7" s="324">
        <v>68.447334733999995</v>
      </c>
      <c r="M7" s="324">
        <v>70.232468871999998</v>
      </c>
      <c r="N7" s="324">
        <v>70.954684279000006</v>
      </c>
      <c r="O7" s="324">
        <v>71.050881978000007</v>
      </c>
      <c r="P7" s="324">
        <v>69.206129288</v>
      </c>
      <c r="Q7" s="324">
        <v>71.093378802000004</v>
      </c>
      <c r="R7" s="324">
        <v>70.652809649000005</v>
      </c>
      <c r="S7" s="324">
        <v>71.162092302000005</v>
      </c>
      <c r="T7" s="324">
        <v>71.737844647000003</v>
      </c>
      <c r="U7" s="324">
        <v>72.979757840999994</v>
      </c>
      <c r="V7" s="324">
        <v>72.679246793999994</v>
      </c>
      <c r="W7" s="324">
        <v>72.936832288000005</v>
      </c>
      <c r="X7" s="324">
        <v>74.202579173000004</v>
      </c>
      <c r="Y7" s="324">
        <v>74.967398650000007</v>
      </c>
      <c r="Z7" s="324">
        <v>74.542891191999999</v>
      </c>
      <c r="AA7" s="324">
        <v>74.585709699000006</v>
      </c>
      <c r="AB7" s="324">
        <v>75.682618505999997</v>
      </c>
      <c r="AC7" s="324">
        <v>75.611961852999997</v>
      </c>
      <c r="AD7" s="324">
        <v>74.866223361999999</v>
      </c>
      <c r="AE7" s="324">
        <v>74.218929674999998</v>
      </c>
      <c r="AF7" s="324">
        <v>74.492701296000007</v>
      </c>
      <c r="AG7" s="324">
        <v>75.559053003000002</v>
      </c>
      <c r="AH7" s="324">
        <v>76.607442501999998</v>
      </c>
      <c r="AI7" s="324">
        <v>77.129671935000005</v>
      </c>
      <c r="AJ7" s="324">
        <v>76.977906062000002</v>
      </c>
      <c r="AK7" s="324">
        <v>77.030978894</v>
      </c>
      <c r="AL7" s="324">
        <v>76.488759826999996</v>
      </c>
      <c r="AM7" s="324">
        <v>76.519021018000004</v>
      </c>
      <c r="AN7" s="324">
        <v>77.146356389000005</v>
      </c>
      <c r="AO7" s="324">
        <v>77.118940034999994</v>
      </c>
      <c r="AP7" s="324">
        <v>76.540352214999999</v>
      </c>
      <c r="AQ7" s="324">
        <v>75.889522025000005</v>
      </c>
      <c r="AR7" s="324">
        <v>76.505072476999999</v>
      </c>
      <c r="AS7" s="324">
        <v>75.842088849000007</v>
      </c>
      <c r="AT7" s="324">
        <v>75.505648989999997</v>
      </c>
      <c r="AU7" s="324">
        <v>76.419512764000004</v>
      </c>
      <c r="AV7" s="324">
        <v>76.504612979000001</v>
      </c>
      <c r="AW7" s="324">
        <v>77.220559109999996</v>
      </c>
      <c r="AX7" s="324">
        <v>77.459980263000006</v>
      </c>
      <c r="AY7" s="324">
        <v>76.041640978999993</v>
      </c>
      <c r="AZ7" s="324">
        <v>76.774914042000006</v>
      </c>
      <c r="BA7" s="324">
        <v>77.250716124999997</v>
      </c>
      <c r="BB7" s="324">
        <v>76.675686948000006</v>
      </c>
      <c r="BC7" s="324">
        <v>76.054222713000001</v>
      </c>
      <c r="BD7" s="692">
        <v>75.769260191000001</v>
      </c>
      <c r="BE7" s="692">
        <v>76.297121731999994</v>
      </c>
      <c r="BF7" s="692">
        <v>76.584601004999996</v>
      </c>
      <c r="BG7" s="692">
        <v>75.775537779000004</v>
      </c>
      <c r="BH7" s="395">
        <v>76.342955226000001</v>
      </c>
      <c r="BI7" s="395">
        <v>77.099024901999996</v>
      </c>
      <c r="BJ7" s="395">
        <v>77.423933836000003</v>
      </c>
      <c r="BK7" s="395">
        <v>77.691620846999996</v>
      </c>
      <c r="BL7" s="395">
        <v>77.762223754999994</v>
      </c>
      <c r="BM7" s="395">
        <v>77.807194894999995</v>
      </c>
      <c r="BN7" s="395">
        <v>77.809146986000002</v>
      </c>
      <c r="BO7" s="395">
        <v>77.744221643000003</v>
      </c>
      <c r="BP7" s="395">
        <v>78.286917208000006</v>
      </c>
      <c r="BQ7" s="395">
        <v>78.542264240999998</v>
      </c>
      <c r="BR7" s="395">
        <v>78.564332863000004</v>
      </c>
      <c r="BS7" s="395">
        <v>78.807363965999997</v>
      </c>
      <c r="BT7" s="395">
        <v>78.790972120999996</v>
      </c>
      <c r="BU7" s="395">
        <v>79.052673565999996</v>
      </c>
      <c r="BV7" s="395">
        <v>78.969346860000002</v>
      </c>
    </row>
    <row r="8" spans="1:74" ht="11.1" customHeight="1" x14ac:dyDescent="0.2">
      <c r="A8" s="363" t="s">
        <v>833</v>
      </c>
      <c r="B8" s="432" t="s">
        <v>955</v>
      </c>
      <c r="C8" s="324">
        <v>22.638080419000001</v>
      </c>
      <c r="D8" s="324">
        <v>22.276122897</v>
      </c>
      <c r="E8" s="324">
        <v>22.327432258000002</v>
      </c>
      <c r="F8" s="324">
        <v>21.532470332999999</v>
      </c>
      <c r="G8" s="324">
        <v>21.553699515999998</v>
      </c>
      <c r="H8" s="324">
        <v>22.504647667</v>
      </c>
      <c r="I8" s="324">
        <v>23.032732934999999</v>
      </c>
      <c r="J8" s="324">
        <v>23.000251419000001</v>
      </c>
      <c r="K8" s="324">
        <v>22.992645667000001</v>
      </c>
      <c r="L8" s="324">
        <v>22.976619065000001</v>
      </c>
      <c r="M8" s="324">
        <v>22.793855300000001</v>
      </c>
      <c r="N8" s="324">
        <v>22.239111612999999</v>
      </c>
      <c r="O8" s="324">
        <v>22.718715903</v>
      </c>
      <c r="P8" s="324">
        <v>21.362762429</v>
      </c>
      <c r="Q8" s="324">
        <v>22.663933676999999</v>
      </c>
      <c r="R8" s="324">
        <v>23.343415700000001</v>
      </c>
      <c r="S8" s="324">
        <v>23.812306289999999</v>
      </c>
      <c r="T8" s="324">
        <v>23.652392166999999</v>
      </c>
      <c r="U8" s="324">
        <v>24.067228226000001</v>
      </c>
      <c r="V8" s="324">
        <v>23.781505257999999</v>
      </c>
      <c r="W8" s="324">
        <v>23.816909267</v>
      </c>
      <c r="X8" s="324">
        <v>23.914057968000002</v>
      </c>
      <c r="Y8" s="324">
        <v>23.8920095</v>
      </c>
      <c r="Z8" s="324">
        <v>23.767002839</v>
      </c>
      <c r="AA8" s="324">
        <v>23.644494516000002</v>
      </c>
      <c r="AB8" s="324">
        <v>23.506327536000001</v>
      </c>
      <c r="AC8" s="324">
        <v>24.088784709999999</v>
      </c>
      <c r="AD8" s="324">
        <v>24.024190767</v>
      </c>
      <c r="AE8" s="324">
        <v>24.647516934999999</v>
      </c>
      <c r="AF8" s="324">
        <v>24.8819455</v>
      </c>
      <c r="AG8" s="324">
        <v>25.088859160999998</v>
      </c>
      <c r="AH8" s="324">
        <v>24.616433129000001</v>
      </c>
      <c r="AI8" s="324">
        <v>24.580021767000002</v>
      </c>
      <c r="AJ8" s="324">
        <v>24.780087290000001</v>
      </c>
      <c r="AK8" s="324">
        <v>24.897701532999999</v>
      </c>
      <c r="AL8" s="324">
        <v>23.934845355</v>
      </c>
      <c r="AM8" s="324">
        <v>24.591432741999999</v>
      </c>
      <c r="AN8" s="324">
        <v>24.488326356999998</v>
      </c>
      <c r="AO8" s="324">
        <v>24.766433289999998</v>
      </c>
      <c r="AP8" s="324">
        <v>25.075971599999999</v>
      </c>
      <c r="AQ8" s="324">
        <v>25.154243806</v>
      </c>
      <c r="AR8" s="324">
        <v>25.602436433000001</v>
      </c>
      <c r="AS8" s="324">
        <v>25.766208581000001</v>
      </c>
      <c r="AT8" s="324">
        <v>25.910748096999999</v>
      </c>
      <c r="AU8" s="324">
        <v>25.99053</v>
      </c>
      <c r="AV8" s="324">
        <v>25.997777226</v>
      </c>
      <c r="AW8" s="324">
        <v>26.078979767</v>
      </c>
      <c r="AX8" s="324">
        <v>25.933942806000001</v>
      </c>
      <c r="AY8" s="324">
        <v>24.904743194000002</v>
      </c>
      <c r="AZ8" s="324">
        <v>25.426635517000001</v>
      </c>
      <c r="BA8" s="324">
        <v>25.682351806</v>
      </c>
      <c r="BB8" s="324">
        <v>26.002443932999999</v>
      </c>
      <c r="BC8" s="324">
        <v>26.308565999999999</v>
      </c>
      <c r="BD8" s="692">
        <v>26.557154867000001</v>
      </c>
      <c r="BE8" s="692">
        <v>26.499191238000002</v>
      </c>
      <c r="BF8" s="692">
        <v>26.228182465</v>
      </c>
      <c r="BG8" s="692">
        <v>26.043125699000001</v>
      </c>
      <c r="BH8" s="395">
        <v>26.105736911000001</v>
      </c>
      <c r="BI8" s="395">
        <v>26.149517875000001</v>
      </c>
      <c r="BJ8" s="395">
        <v>25.975877952000001</v>
      </c>
      <c r="BK8" s="395">
        <v>25.563973399000002</v>
      </c>
      <c r="BL8" s="395">
        <v>25.574520708000001</v>
      </c>
      <c r="BM8" s="395">
        <v>25.741490512999999</v>
      </c>
      <c r="BN8" s="395">
        <v>26.015761014999999</v>
      </c>
      <c r="BO8" s="395">
        <v>26.427127831</v>
      </c>
      <c r="BP8" s="395">
        <v>26.515332832999999</v>
      </c>
      <c r="BQ8" s="395">
        <v>26.497429347000001</v>
      </c>
      <c r="BR8" s="395">
        <v>26.531884159000001</v>
      </c>
      <c r="BS8" s="395">
        <v>26.371692526</v>
      </c>
      <c r="BT8" s="395">
        <v>26.530984285999999</v>
      </c>
      <c r="BU8" s="395">
        <v>26.523316031</v>
      </c>
      <c r="BV8" s="395">
        <v>26.283854776999998</v>
      </c>
    </row>
    <row r="9" spans="1:74" ht="11.1" customHeight="1" x14ac:dyDescent="0.2">
      <c r="A9" s="363"/>
      <c r="B9" s="431"/>
      <c r="C9" s="324"/>
      <c r="D9" s="324"/>
      <c r="E9" s="324"/>
      <c r="F9" s="324"/>
      <c r="G9" s="324"/>
      <c r="H9" s="324"/>
      <c r="I9" s="324"/>
      <c r="J9" s="324"/>
      <c r="K9" s="324"/>
      <c r="L9" s="324"/>
      <c r="M9" s="324"/>
      <c r="N9" s="324"/>
      <c r="O9" s="324"/>
      <c r="P9" s="324"/>
      <c r="Q9" s="324"/>
      <c r="R9" s="324"/>
      <c r="S9" s="324"/>
      <c r="T9" s="324"/>
      <c r="U9" s="324"/>
      <c r="V9" s="324"/>
      <c r="W9" s="324"/>
      <c r="X9" s="324"/>
      <c r="Y9" s="324"/>
      <c r="Z9" s="324"/>
      <c r="AA9" s="324"/>
      <c r="AB9" s="324"/>
      <c r="AC9" s="324"/>
      <c r="AD9" s="324"/>
      <c r="AE9" s="324"/>
      <c r="AF9" s="324"/>
      <c r="AG9" s="324"/>
      <c r="AH9" s="324"/>
      <c r="AI9" s="324"/>
      <c r="AJ9" s="324"/>
      <c r="AK9" s="324"/>
      <c r="AL9" s="324"/>
      <c r="AM9" s="324"/>
      <c r="AN9" s="324"/>
      <c r="AO9" s="324"/>
      <c r="AP9" s="324"/>
      <c r="AQ9" s="324"/>
      <c r="AR9" s="324"/>
      <c r="AS9" s="324"/>
      <c r="AT9" s="324"/>
      <c r="AU9" s="324"/>
      <c r="AV9" s="324"/>
      <c r="AW9" s="324"/>
      <c r="AX9" s="324"/>
      <c r="AY9" s="324"/>
      <c r="AZ9" s="324"/>
      <c r="BA9" s="324"/>
      <c r="BB9" s="324"/>
      <c r="BC9" s="324"/>
      <c r="BD9" s="692"/>
      <c r="BE9" s="692"/>
      <c r="BF9" s="692"/>
      <c r="BG9" s="692"/>
      <c r="BH9" s="395"/>
      <c r="BI9" s="395"/>
      <c r="BJ9" s="395"/>
      <c r="BK9" s="395"/>
      <c r="BL9" s="395"/>
      <c r="BM9" s="395"/>
      <c r="BN9" s="395"/>
      <c r="BO9" s="395"/>
      <c r="BP9" s="395"/>
      <c r="BQ9" s="395"/>
      <c r="BR9" s="395"/>
      <c r="BS9" s="395"/>
      <c r="BT9" s="395"/>
      <c r="BU9" s="395"/>
      <c r="BV9" s="395"/>
    </row>
    <row r="10" spans="1:74" s="295" customFormat="1" ht="11.1" customHeight="1" x14ac:dyDescent="0.2">
      <c r="A10" s="436" t="s">
        <v>179</v>
      </c>
      <c r="B10" s="430" t="s">
        <v>831</v>
      </c>
      <c r="C10" s="107">
        <v>100.88380941</v>
      </c>
      <c r="D10" s="107">
        <v>99.782618042999999</v>
      </c>
      <c r="E10" s="107">
        <v>99.956365778999995</v>
      </c>
      <c r="F10" s="107">
        <v>99.357874081999995</v>
      </c>
      <c r="G10" s="107">
        <v>88.150750736000006</v>
      </c>
      <c r="H10" s="107">
        <v>88.136697745000006</v>
      </c>
      <c r="I10" s="107">
        <v>90.128116229</v>
      </c>
      <c r="J10" s="107">
        <v>91.043498522999997</v>
      </c>
      <c r="K10" s="107">
        <v>91.050912229999994</v>
      </c>
      <c r="L10" s="107">
        <v>91.423953797999999</v>
      </c>
      <c r="M10" s="107">
        <v>93.026324172000002</v>
      </c>
      <c r="N10" s="107">
        <v>93.193795891999997</v>
      </c>
      <c r="O10" s="107">
        <v>93.769597881999999</v>
      </c>
      <c r="P10" s="107">
        <v>90.568891715999996</v>
      </c>
      <c r="Q10" s="107">
        <v>93.757312479999996</v>
      </c>
      <c r="R10" s="107">
        <v>93.996225348999999</v>
      </c>
      <c r="S10" s="107">
        <v>94.974398592</v>
      </c>
      <c r="T10" s="107">
        <v>95.390236814000005</v>
      </c>
      <c r="U10" s="107">
        <v>97.046986067000006</v>
      </c>
      <c r="V10" s="107">
        <v>96.460752052000004</v>
      </c>
      <c r="W10" s="107">
        <v>96.753741555000005</v>
      </c>
      <c r="X10" s="107">
        <v>98.116637140999998</v>
      </c>
      <c r="Y10" s="107">
        <v>98.859408149999993</v>
      </c>
      <c r="Z10" s="107">
        <v>98.309894030999999</v>
      </c>
      <c r="AA10" s="107">
        <v>98.230204215000001</v>
      </c>
      <c r="AB10" s="107">
        <v>99.188946040999994</v>
      </c>
      <c r="AC10" s="107">
        <v>99.700746562000006</v>
      </c>
      <c r="AD10" s="107">
        <v>98.890414128000003</v>
      </c>
      <c r="AE10" s="107">
        <v>98.866446609999997</v>
      </c>
      <c r="AF10" s="107">
        <v>99.374646795999993</v>
      </c>
      <c r="AG10" s="107">
        <v>100.64791216</v>
      </c>
      <c r="AH10" s="107">
        <v>101.22387562999999</v>
      </c>
      <c r="AI10" s="107">
        <v>101.7096937</v>
      </c>
      <c r="AJ10" s="107">
        <v>101.75799335000001</v>
      </c>
      <c r="AK10" s="107">
        <v>101.92868043</v>
      </c>
      <c r="AL10" s="107">
        <v>100.42360518</v>
      </c>
      <c r="AM10" s="107">
        <v>101.11045376</v>
      </c>
      <c r="AN10" s="107">
        <v>101.63468275</v>
      </c>
      <c r="AO10" s="107">
        <v>101.88537332999999</v>
      </c>
      <c r="AP10" s="107">
        <v>101.61632381</v>
      </c>
      <c r="AQ10" s="107">
        <v>101.04376583</v>
      </c>
      <c r="AR10" s="107">
        <v>102.10750891000001</v>
      </c>
      <c r="AS10" s="107">
        <v>101.60829742999999</v>
      </c>
      <c r="AT10" s="107">
        <v>101.41639709</v>
      </c>
      <c r="AU10" s="107">
        <v>102.41004276</v>
      </c>
      <c r="AV10" s="107">
        <v>102.50239019999999</v>
      </c>
      <c r="AW10" s="107">
        <v>103.29953888</v>
      </c>
      <c r="AX10" s="107">
        <v>103.39392307</v>
      </c>
      <c r="AY10" s="107">
        <v>100.94638417</v>
      </c>
      <c r="AZ10" s="107">
        <v>102.20154956</v>
      </c>
      <c r="BA10" s="107">
        <v>102.93306793000001</v>
      </c>
      <c r="BB10" s="107">
        <v>102.67813088</v>
      </c>
      <c r="BC10" s="107">
        <v>102.36278871</v>
      </c>
      <c r="BD10" s="706">
        <v>102.32641506</v>
      </c>
      <c r="BE10" s="706">
        <v>102.79631297</v>
      </c>
      <c r="BF10" s="706">
        <v>102.81278347</v>
      </c>
      <c r="BG10" s="706">
        <v>101.81866348</v>
      </c>
      <c r="BH10" s="429">
        <v>102.44869214000001</v>
      </c>
      <c r="BI10" s="429">
        <v>103.24854277999999</v>
      </c>
      <c r="BJ10" s="429">
        <v>103.39981179</v>
      </c>
      <c r="BK10" s="429">
        <v>103.25559425</v>
      </c>
      <c r="BL10" s="429">
        <v>103.33674446000001</v>
      </c>
      <c r="BM10" s="429">
        <v>103.54868541</v>
      </c>
      <c r="BN10" s="429">
        <v>103.82490799999999</v>
      </c>
      <c r="BO10" s="429">
        <v>104.17134947</v>
      </c>
      <c r="BP10" s="429">
        <v>104.80225004</v>
      </c>
      <c r="BQ10" s="429">
        <v>105.03969359</v>
      </c>
      <c r="BR10" s="429">
        <v>105.09621702</v>
      </c>
      <c r="BS10" s="429">
        <v>105.17905648999999</v>
      </c>
      <c r="BT10" s="429">
        <v>105.32195641</v>
      </c>
      <c r="BU10" s="429">
        <v>105.5759896</v>
      </c>
      <c r="BV10" s="429">
        <v>105.25320164</v>
      </c>
    </row>
    <row r="11" spans="1:74" s="295" customFormat="1" ht="11.1" customHeight="1" x14ac:dyDescent="0.2">
      <c r="A11" s="436" t="s">
        <v>177</v>
      </c>
      <c r="B11" s="433" t="s">
        <v>960</v>
      </c>
      <c r="C11" s="107">
        <v>32.352899999999998</v>
      </c>
      <c r="D11" s="107">
        <v>31.653300000000002</v>
      </c>
      <c r="E11" s="107">
        <v>31.761900000000001</v>
      </c>
      <c r="F11" s="107">
        <v>33.855800000000002</v>
      </c>
      <c r="G11" s="107">
        <v>27.952100000000002</v>
      </c>
      <c r="H11" s="107">
        <v>26.057400000000001</v>
      </c>
      <c r="I11" s="107">
        <v>26.7637</v>
      </c>
      <c r="J11" s="107">
        <v>27.7378</v>
      </c>
      <c r="K11" s="107">
        <v>27.767700000000001</v>
      </c>
      <c r="L11" s="107">
        <v>28.227399999999999</v>
      </c>
      <c r="M11" s="107">
        <v>28.982399999999998</v>
      </c>
      <c r="N11" s="107">
        <v>29.229800000000001</v>
      </c>
      <c r="O11" s="107">
        <v>29.383600000000001</v>
      </c>
      <c r="P11" s="107">
        <v>28.909300000000002</v>
      </c>
      <c r="Q11" s="107">
        <v>29.026599999999998</v>
      </c>
      <c r="R11" s="107">
        <v>29.122299999999999</v>
      </c>
      <c r="S11" s="107">
        <v>29.656099999999999</v>
      </c>
      <c r="T11" s="107">
        <v>30.215299999999999</v>
      </c>
      <c r="U11" s="107">
        <v>30.898099999999999</v>
      </c>
      <c r="V11" s="107">
        <v>30.929500000000001</v>
      </c>
      <c r="W11" s="107">
        <v>31.263200000000001</v>
      </c>
      <c r="X11" s="107">
        <v>31.588999999999999</v>
      </c>
      <c r="Y11" s="107">
        <v>31.8369</v>
      </c>
      <c r="Z11" s="107">
        <v>32.019100000000002</v>
      </c>
      <c r="AA11" s="107">
        <v>32.191400000000002</v>
      </c>
      <c r="AB11" s="107">
        <v>32.782400000000003</v>
      </c>
      <c r="AC11" s="107">
        <v>32.4193</v>
      </c>
      <c r="AD11" s="107">
        <v>32.668999999999997</v>
      </c>
      <c r="AE11" s="107">
        <v>32.215800000000002</v>
      </c>
      <c r="AF11" s="107">
        <v>32.403300000000002</v>
      </c>
      <c r="AG11" s="107">
        <v>32.698300000000003</v>
      </c>
      <c r="AH11" s="107">
        <v>33.685000000000002</v>
      </c>
      <c r="AI11" s="107">
        <v>33.8018</v>
      </c>
      <c r="AJ11" s="107">
        <v>33.377699999999997</v>
      </c>
      <c r="AK11" s="107">
        <v>33.0167</v>
      </c>
      <c r="AL11" s="107">
        <v>33.086599999999997</v>
      </c>
      <c r="AM11" s="107">
        <v>32.512999999999998</v>
      </c>
      <c r="AN11" s="107">
        <v>32.714399999999998</v>
      </c>
      <c r="AO11" s="107">
        <v>32.898400000000002</v>
      </c>
      <c r="AP11" s="107">
        <v>32.819499999999998</v>
      </c>
      <c r="AQ11" s="107">
        <v>32.147599999999997</v>
      </c>
      <c r="AR11" s="107">
        <v>32.370899999999999</v>
      </c>
      <c r="AS11" s="107">
        <v>31.547899999999998</v>
      </c>
      <c r="AT11" s="107">
        <v>31.363499999999998</v>
      </c>
      <c r="AU11" s="107">
        <v>31.988399999999999</v>
      </c>
      <c r="AV11" s="107">
        <v>31.874400000000001</v>
      </c>
      <c r="AW11" s="107">
        <v>31.953499999999998</v>
      </c>
      <c r="AX11" s="107">
        <v>31.960799999999999</v>
      </c>
      <c r="AY11" s="107">
        <v>31.9222</v>
      </c>
      <c r="AZ11" s="107">
        <v>32.130800000000001</v>
      </c>
      <c r="BA11" s="107">
        <v>32.433</v>
      </c>
      <c r="BB11" s="107">
        <v>32.336300000000001</v>
      </c>
      <c r="BC11" s="107">
        <v>32.166600000000003</v>
      </c>
      <c r="BD11" s="706">
        <v>31.7606</v>
      </c>
      <c r="BE11" s="706">
        <v>32.301343731999999</v>
      </c>
      <c r="BF11" s="706">
        <v>32.111294135999998</v>
      </c>
      <c r="BG11" s="706">
        <v>31.295726289000001</v>
      </c>
      <c r="BH11" s="429">
        <v>31.885633209000002</v>
      </c>
      <c r="BI11" s="429">
        <v>31.99624008</v>
      </c>
      <c r="BJ11" s="429">
        <v>32.182124272000003</v>
      </c>
      <c r="BK11" s="429">
        <v>32.203016523000002</v>
      </c>
      <c r="BL11" s="429">
        <v>32.265918910000003</v>
      </c>
      <c r="BM11" s="429">
        <v>32.376242753</v>
      </c>
      <c r="BN11" s="429">
        <v>32.486805513</v>
      </c>
      <c r="BO11" s="429">
        <v>32.540870681000001</v>
      </c>
      <c r="BP11" s="429">
        <v>32.652604023000002</v>
      </c>
      <c r="BQ11" s="429">
        <v>32.753525639999999</v>
      </c>
      <c r="BR11" s="429">
        <v>32.815757785000002</v>
      </c>
      <c r="BS11" s="429">
        <v>32.881277603999997</v>
      </c>
      <c r="BT11" s="429">
        <v>32.803702926</v>
      </c>
      <c r="BU11" s="429">
        <v>32.734336607000003</v>
      </c>
      <c r="BV11" s="429">
        <v>32.634220057</v>
      </c>
    </row>
    <row r="12" spans="1:74" ht="11.1" customHeight="1" x14ac:dyDescent="0.2">
      <c r="A12" s="363" t="s">
        <v>178</v>
      </c>
      <c r="B12" s="434" t="s">
        <v>954</v>
      </c>
      <c r="C12" s="324">
        <v>27.32</v>
      </c>
      <c r="D12" s="324">
        <v>26.65</v>
      </c>
      <c r="E12" s="324">
        <v>26.79</v>
      </c>
      <c r="F12" s="324">
        <v>28.855</v>
      </c>
      <c r="G12" s="324">
        <v>23.03</v>
      </c>
      <c r="H12" s="324">
        <v>21.13</v>
      </c>
      <c r="I12" s="324">
        <v>21.824999999999999</v>
      </c>
      <c r="J12" s="324">
        <v>22.76</v>
      </c>
      <c r="K12" s="324">
        <v>22.734999999999999</v>
      </c>
      <c r="L12" s="324">
        <v>23.19</v>
      </c>
      <c r="M12" s="324">
        <v>23.92</v>
      </c>
      <c r="N12" s="324">
        <v>24.155000000000001</v>
      </c>
      <c r="O12" s="324">
        <v>24.204999999999998</v>
      </c>
      <c r="P12" s="324">
        <v>23.785</v>
      </c>
      <c r="Q12" s="324">
        <v>23.895</v>
      </c>
      <c r="R12" s="324">
        <v>23.885000000000002</v>
      </c>
      <c r="S12" s="324">
        <v>24.391999999999999</v>
      </c>
      <c r="T12" s="324">
        <v>24.954999999999998</v>
      </c>
      <c r="U12" s="324">
        <v>25.61</v>
      </c>
      <c r="V12" s="324">
        <v>25.635000000000002</v>
      </c>
      <c r="W12" s="324">
        <v>25.965</v>
      </c>
      <c r="X12" s="324">
        <v>26.285</v>
      </c>
      <c r="Y12" s="324">
        <v>26.635000000000002</v>
      </c>
      <c r="Z12" s="324">
        <v>26.7</v>
      </c>
      <c r="AA12" s="324">
        <v>26.7</v>
      </c>
      <c r="AB12" s="324">
        <v>27.395</v>
      </c>
      <c r="AC12" s="324">
        <v>27.055</v>
      </c>
      <c r="AD12" s="324">
        <v>27.38</v>
      </c>
      <c r="AE12" s="324">
        <v>26.9346</v>
      </c>
      <c r="AF12" s="324">
        <v>27.1</v>
      </c>
      <c r="AG12" s="324">
        <v>27.37</v>
      </c>
      <c r="AH12" s="324">
        <v>28.35</v>
      </c>
      <c r="AI12" s="324">
        <v>28.5</v>
      </c>
      <c r="AJ12" s="324">
        <v>28.085000000000001</v>
      </c>
      <c r="AK12" s="324">
        <v>27.66</v>
      </c>
      <c r="AL12" s="324">
        <v>27.71</v>
      </c>
      <c r="AM12" s="324">
        <v>27.114999999999998</v>
      </c>
      <c r="AN12" s="324">
        <v>27.4</v>
      </c>
      <c r="AO12" s="324">
        <v>27.614999999999998</v>
      </c>
      <c r="AP12" s="324">
        <v>27.59</v>
      </c>
      <c r="AQ12" s="324">
        <v>26.984999999999999</v>
      </c>
      <c r="AR12" s="324">
        <v>27.135000000000002</v>
      </c>
      <c r="AS12" s="324">
        <v>26.29</v>
      </c>
      <c r="AT12" s="324">
        <v>26.085000000000001</v>
      </c>
      <c r="AU12" s="324">
        <v>26.745000000000001</v>
      </c>
      <c r="AV12" s="324">
        <v>26.645</v>
      </c>
      <c r="AW12" s="324">
        <v>26.66</v>
      </c>
      <c r="AX12" s="324">
        <v>26.59</v>
      </c>
      <c r="AY12" s="324">
        <v>26.46</v>
      </c>
      <c r="AZ12" s="324">
        <v>26.754999999999999</v>
      </c>
      <c r="BA12" s="324">
        <v>27.085000000000001</v>
      </c>
      <c r="BB12" s="324">
        <v>27.07</v>
      </c>
      <c r="BC12" s="324">
        <v>26.91</v>
      </c>
      <c r="BD12" s="692">
        <v>26.49</v>
      </c>
      <c r="BE12" s="692">
        <v>27.01</v>
      </c>
      <c r="BF12" s="692">
        <v>26.8</v>
      </c>
      <c r="BG12" s="692">
        <v>26.02</v>
      </c>
      <c r="BH12" s="395">
        <v>26.624403000000001</v>
      </c>
      <c r="BI12" s="395">
        <v>26.671562999999999</v>
      </c>
      <c r="BJ12" s="395">
        <v>26.781721999999998</v>
      </c>
      <c r="BK12" s="395">
        <v>26.920715000000001</v>
      </c>
      <c r="BL12" s="395">
        <v>26.983374999999999</v>
      </c>
      <c r="BM12" s="395">
        <v>27.095033999999998</v>
      </c>
      <c r="BN12" s="395">
        <v>27.206693999999999</v>
      </c>
      <c r="BO12" s="395">
        <v>27.261354000000001</v>
      </c>
      <c r="BP12" s="395">
        <v>27.373014000000001</v>
      </c>
      <c r="BQ12" s="395">
        <v>27.474672999999999</v>
      </c>
      <c r="BR12" s="395">
        <v>27.537333</v>
      </c>
      <c r="BS12" s="395">
        <v>27.602993000000001</v>
      </c>
      <c r="BT12" s="395">
        <v>27.526651999999999</v>
      </c>
      <c r="BU12" s="395">
        <v>27.457312000000002</v>
      </c>
      <c r="BV12" s="395">
        <v>27.355972000000001</v>
      </c>
    </row>
    <row r="13" spans="1:74" ht="11.1" customHeight="1" x14ac:dyDescent="0.2">
      <c r="A13" s="363" t="s">
        <v>211</v>
      </c>
      <c r="B13" s="434" t="s">
        <v>955</v>
      </c>
      <c r="C13" s="324">
        <v>5.0328999999999997</v>
      </c>
      <c r="D13" s="324">
        <v>5.0033000000000003</v>
      </c>
      <c r="E13" s="324">
        <v>4.9718999999999998</v>
      </c>
      <c r="F13" s="324">
        <v>5.0007999999999999</v>
      </c>
      <c r="G13" s="324">
        <v>4.9221000000000004</v>
      </c>
      <c r="H13" s="324">
        <v>4.9273999999999996</v>
      </c>
      <c r="I13" s="324">
        <v>4.9386999999999999</v>
      </c>
      <c r="J13" s="324">
        <v>4.9778000000000002</v>
      </c>
      <c r="K13" s="324">
        <v>5.0327000000000002</v>
      </c>
      <c r="L13" s="324">
        <v>5.0373999999999999</v>
      </c>
      <c r="M13" s="324">
        <v>5.0624000000000002</v>
      </c>
      <c r="N13" s="324">
        <v>5.0747999999999998</v>
      </c>
      <c r="O13" s="324">
        <v>5.1786000000000003</v>
      </c>
      <c r="P13" s="324">
        <v>5.1242999999999999</v>
      </c>
      <c r="Q13" s="324">
        <v>5.1315999999999997</v>
      </c>
      <c r="R13" s="324">
        <v>5.2373000000000003</v>
      </c>
      <c r="S13" s="324">
        <v>5.2641</v>
      </c>
      <c r="T13" s="324">
        <v>5.2603</v>
      </c>
      <c r="U13" s="324">
        <v>5.2881</v>
      </c>
      <c r="V13" s="324">
        <v>5.2945000000000002</v>
      </c>
      <c r="W13" s="324">
        <v>5.2981999999999996</v>
      </c>
      <c r="X13" s="324">
        <v>5.3040000000000003</v>
      </c>
      <c r="Y13" s="324">
        <v>5.2019000000000002</v>
      </c>
      <c r="Z13" s="324">
        <v>5.3190999999999997</v>
      </c>
      <c r="AA13" s="324">
        <v>5.4913999999999996</v>
      </c>
      <c r="AB13" s="324">
        <v>5.3874000000000004</v>
      </c>
      <c r="AC13" s="324">
        <v>5.3643000000000001</v>
      </c>
      <c r="AD13" s="324">
        <v>5.2889999999999997</v>
      </c>
      <c r="AE13" s="324">
        <v>5.2812000000000001</v>
      </c>
      <c r="AF13" s="324">
        <v>5.3033000000000001</v>
      </c>
      <c r="AG13" s="324">
        <v>5.3282999999999996</v>
      </c>
      <c r="AH13" s="324">
        <v>5.335</v>
      </c>
      <c r="AI13" s="324">
        <v>5.3018000000000001</v>
      </c>
      <c r="AJ13" s="324">
        <v>5.2927</v>
      </c>
      <c r="AK13" s="324">
        <v>5.3567</v>
      </c>
      <c r="AL13" s="324">
        <v>5.3765999999999998</v>
      </c>
      <c r="AM13" s="324">
        <v>5.3979999999999997</v>
      </c>
      <c r="AN13" s="324">
        <v>5.3144</v>
      </c>
      <c r="AO13" s="324">
        <v>5.2834000000000003</v>
      </c>
      <c r="AP13" s="324">
        <v>5.2294999999999998</v>
      </c>
      <c r="AQ13" s="324">
        <v>5.1626000000000003</v>
      </c>
      <c r="AR13" s="324">
        <v>5.2359</v>
      </c>
      <c r="AS13" s="324">
        <v>5.2579000000000002</v>
      </c>
      <c r="AT13" s="324">
        <v>5.2785000000000002</v>
      </c>
      <c r="AU13" s="324">
        <v>5.2434000000000003</v>
      </c>
      <c r="AV13" s="324">
        <v>5.2294</v>
      </c>
      <c r="AW13" s="324">
        <v>5.2934999999999999</v>
      </c>
      <c r="AX13" s="324">
        <v>5.3708</v>
      </c>
      <c r="AY13" s="324">
        <v>5.4622000000000002</v>
      </c>
      <c r="AZ13" s="324">
        <v>5.3757999999999999</v>
      </c>
      <c r="BA13" s="324">
        <v>5.3479999999999999</v>
      </c>
      <c r="BB13" s="324">
        <v>5.2663000000000002</v>
      </c>
      <c r="BC13" s="324">
        <v>5.2565999999999997</v>
      </c>
      <c r="BD13" s="692">
        <v>5.2706</v>
      </c>
      <c r="BE13" s="692">
        <v>5.2913437321999996</v>
      </c>
      <c r="BF13" s="692">
        <v>5.3112941360999999</v>
      </c>
      <c r="BG13" s="692">
        <v>5.2757262889999996</v>
      </c>
      <c r="BH13" s="395">
        <v>5.2612302092999998</v>
      </c>
      <c r="BI13" s="395">
        <v>5.3246770803999999</v>
      </c>
      <c r="BJ13" s="395">
        <v>5.4004022722</v>
      </c>
      <c r="BK13" s="395">
        <v>5.2823015233000001</v>
      </c>
      <c r="BL13" s="395">
        <v>5.2825439098000002</v>
      </c>
      <c r="BM13" s="395">
        <v>5.2812087532999996</v>
      </c>
      <c r="BN13" s="395">
        <v>5.2801115128999996</v>
      </c>
      <c r="BO13" s="395">
        <v>5.2795166808999996</v>
      </c>
      <c r="BP13" s="395">
        <v>5.2795900235</v>
      </c>
      <c r="BQ13" s="395">
        <v>5.2788526402000002</v>
      </c>
      <c r="BR13" s="395">
        <v>5.2784247851000003</v>
      </c>
      <c r="BS13" s="395">
        <v>5.2782846039000004</v>
      </c>
      <c r="BT13" s="395">
        <v>5.2770509260000003</v>
      </c>
      <c r="BU13" s="395">
        <v>5.2770246067000004</v>
      </c>
      <c r="BV13" s="395">
        <v>5.2782480565999998</v>
      </c>
    </row>
    <row r="14" spans="1:74" s="295" customFormat="1" ht="11.1" customHeight="1" x14ac:dyDescent="0.2">
      <c r="A14" s="436" t="s">
        <v>212</v>
      </c>
      <c r="B14" s="433" t="s">
        <v>855</v>
      </c>
      <c r="C14" s="107">
        <v>68.530909410999996</v>
      </c>
      <c r="D14" s="107">
        <v>68.129318042999998</v>
      </c>
      <c r="E14" s="107">
        <v>68.194465778999998</v>
      </c>
      <c r="F14" s="107">
        <v>65.502074081999993</v>
      </c>
      <c r="G14" s="107">
        <v>60.198650735999998</v>
      </c>
      <c r="H14" s="107">
        <v>62.079297744999998</v>
      </c>
      <c r="I14" s="107">
        <v>63.364416229</v>
      </c>
      <c r="J14" s="107">
        <v>63.305698522999997</v>
      </c>
      <c r="K14" s="107">
        <v>63.283212229999997</v>
      </c>
      <c r="L14" s="107">
        <v>63.196553797999997</v>
      </c>
      <c r="M14" s="107">
        <v>64.043924172000004</v>
      </c>
      <c r="N14" s="107">
        <v>63.963995892</v>
      </c>
      <c r="O14" s="107">
        <v>64.385997881999998</v>
      </c>
      <c r="P14" s="107">
        <v>61.659591716000001</v>
      </c>
      <c r="Q14" s="107">
        <v>64.730712479999994</v>
      </c>
      <c r="R14" s="107">
        <v>64.873925349000004</v>
      </c>
      <c r="S14" s="107">
        <v>65.318298592000005</v>
      </c>
      <c r="T14" s="107">
        <v>65.174936814000006</v>
      </c>
      <c r="U14" s="107">
        <v>66.148886067000007</v>
      </c>
      <c r="V14" s="107">
        <v>65.531252051999999</v>
      </c>
      <c r="W14" s="107">
        <v>65.490541554999993</v>
      </c>
      <c r="X14" s="107">
        <v>66.527637141</v>
      </c>
      <c r="Y14" s="107">
        <v>67.022508149999993</v>
      </c>
      <c r="Z14" s="107">
        <v>66.290794031000004</v>
      </c>
      <c r="AA14" s="107">
        <v>66.038804214999999</v>
      </c>
      <c r="AB14" s="107">
        <v>66.406546040999999</v>
      </c>
      <c r="AC14" s="107">
        <v>67.281446561999999</v>
      </c>
      <c r="AD14" s="107">
        <v>66.221414128000006</v>
      </c>
      <c r="AE14" s="107">
        <v>66.650646609999995</v>
      </c>
      <c r="AF14" s="107">
        <v>66.971346796000006</v>
      </c>
      <c r="AG14" s="107">
        <v>67.949612164000001</v>
      </c>
      <c r="AH14" s="107">
        <v>67.538875630999996</v>
      </c>
      <c r="AI14" s="107">
        <v>67.907893701999996</v>
      </c>
      <c r="AJ14" s="107">
        <v>68.380293351999995</v>
      </c>
      <c r="AK14" s="107">
        <v>68.911980427000003</v>
      </c>
      <c r="AL14" s="107">
        <v>67.337005181999999</v>
      </c>
      <c r="AM14" s="107">
        <v>68.597453759999993</v>
      </c>
      <c r="AN14" s="107">
        <v>68.920282745999998</v>
      </c>
      <c r="AO14" s="107">
        <v>68.986973324999994</v>
      </c>
      <c r="AP14" s="107">
        <v>68.796823814999996</v>
      </c>
      <c r="AQ14" s="107">
        <v>68.896165831999994</v>
      </c>
      <c r="AR14" s="107">
        <v>69.736608910000001</v>
      </c>
      <c r="AS14" s="107">
        <v>70.060397429999995</v>
      </c>
      <c r="AT14" s="107">
        <v>70.052897087000005</v>
      </c>
      <c r="AU14" s="107">
        <v>70.421642763999998</v>
      </c>
      <c r="AV14" s="107">
        <v>70.627990205000003</v>
      </c>
      <c r="AW14" s="107">
        <v>71.346038875999994</v>
      </c>
      <c r="AX14" s="107">
        <v>71.433123069000004</v>
      </c>
      <c r="AY14" s="107">
        <v>69.024184172000005</v>
      </c>
      <c r="AZ14" s="107">
        <v>70.070749559000006</v>
      </c>
      <c r="BA14" s="107">
        <v>70.500067931000004</v>
      </c>
      <c r="BB14" s="107">
        <v>70.341830881999996</v>
      </c>
      <c r="BC14" s="107">
        <v>70.196188712999998</v>
      </c>
      <c r="BD14" s="706">
        <v>70.565815057999998</v>
      </c>
      <c r="BE14" s="706">
        <v>70.494969237999996</v>
      </c>
      <c r="BF14" s="706">
        <v>70.701489334000001</v>
      </c>
      <c r="BG14" s="706">
        <v>70.522937189000004</v>
      </c>
      <c r="BH14" s="429">
        <v>70.563058928000004</v>
      </c>
      <c r="BI14" s="429">
        <v>71.252302696000001</v>
      </c>
      <c r="BJ14" s="429">
        <v>71.217687515999998</v>
      </c>
      <c r="BK14" s="429">
        <v>71.052577721999995</v>
      </c>
      <c r="BL14" s="429">
        <v>71.070825553000006</v>
      </c>
      <c r="BM14" s="429">
        <v>71.172442654999998</v>
      </c>
      <c r="BN14" s="429">
        <v>71.338102488000004</v>
      </c>
      <c r="BO14" s="429">
        <v>71.630478792999995</v>
      </c>
      <c r="BP14" s="429">
        <v>72.149646016999995</v>
      </c>
      <c r="BQ14" s="429">
        <v>72.286167947999999</v>
      </c>
      <c r="BR14" s="429">
        <v>72.280459237000002</v>
      </c>
      <c r="BS14" s="429">
        <v>72.297778887999996</v>
      </c>
      <c r="BT14" s="429">
        <v>72.518253481000002</v>
      </c>
      <c r="BU14" s="429">
        <v>72.84165299</v>
      </c>
      <c r="BV14" s="429">
        <v>72.618981581</v>
      </c>
    </row>
    <row r="15" spans="1:74" ht="11.1" customHeight="1" x14ac:dyDescent="0.2">
      <c r="A15" s="363" t="s">
        <v>834</v>
      </c>
      <c r="B15" s="434" t="s">
        <v>954</v>
      </c>
      <c r="C15" s="324">
        <v>50.925728992000003</v>
      </c>
      <c r="D15" s="324">
        <v>50.856495146999997</v>
      </c>
      <c r="E15" s="324">
        <v>50.838933521000001</v>
      </c>
      <c r="F15" s="324">
        <v>48.970403748999999</v>
      </c>
      <c r="G15" s="324">
        <v>43.567051220000003</v>
      </c>
      <c r="H15" s="324">
        <v>44.502050079</v>
      </c>
      <c r="I15" s="324">
        <v>45.270383293000002</v>
      </c>
      <c r="J15" s="324">
        <v>45.283247103999997</v>
      </c>
      <c r="K15" s="324">
        <v>45.323266562999997</v>
      </c>
      <c r="L15" s="324">
        <v>45.257334733999997</v>
      </c>
      <c r="M15" s="324">
        <v>46.312468871999997</v>
      </c>
      <c r="N15" s="324">
        <v>46.799684278999997</v>
      </c>
      <c r="O15" s="324">
        <v>46.845881978000001</v>
      </c>
      <c r="P15" s="324">
        <v>45.421129288000003</v>
      </c>
      <c r="Q15" s="324">
        <v>47.198378802000001</v>
      </c>
      <c r="R15" s="324">
        <v>46.767809649</v>
      </c>
      <c r="S15" s="324">
        <v>46.770092302000002</v>
      </c>
      <c r="T15" s="324">
        <v>46.782844646999997</v>
      </c>
      <c r="U15" s="324">
        <v>47.369757841000002</v>
      </c>
      <c r="V15" s="324">
        <v>47.044246794000003</v>
      </c>
      <c r="W15" s="324">
        <v>46.971832288000002</v>
      </c>
      <c r="X15" s="324">
        <v>47.917579173</v>
      </c>
      <c r="Y15" s="324">
        <v>48.332398650000002</v>
      </c>
      <c r="Z15" s="324">
        <v>47.842891192000003</v>
      </c>
      <c r="AA15" s="324">
        <v>47.885709699000003</v>
      </c>
      <c r="AB15" s="324">
        <v>48.287618506000001</v>
      </c>
      <c r="AC15" s="324">
        <v>48.556961852999997</v>
      </c>
      <c r="AD15" s="324">
        <v>47.486223361999997</v>
      </c>
      <c r="AE15" s="324">
        <v>47.284329675000002</v>
      </c>
      <c r="AF15" s="324">
        <v>47.392701295999998</v>
      </c>
      <c r="AG15" s="324">
        <v>48.189053002999998</v>
      </c>
      <c r="AH15" s="324">
        <v>48.257442502000004</v>
      </c>
      <c r="AI15" s="324">
        <v>48.629671934999998</v>
      </c>
      <c r="AJ15" s="324">
        <v>48.892906062000002</v>
      </c>
      <c r="AK15" s="324">
        <v>49.370978893999997</v>
      </c>
      <c r="AL15" s="324">
        <v>48.778759827000002</v>
      </c>
      <c r="AM15" s="324">
        <v>49.404021018000002</v>
      </c>
      <c r="AN15" s="324">
        <v>49.746356388999999</v>
      </c>
      <c r="AO15" s="324">
        <v>49.503940034999999</v>
      </c>
      <c r="AP15" s="324">
        <v>48.950352215000002</v>
      </c>
      <c r="AQ15" s="324">
        <v>48.904522024999999</v>
      </c>
      <c r="AR15" s="324">
        <v>49.370072477000001</v>
      </c>
      <c r="AS15" s="324">
        <v>49.552088849</v>
      </c>
      <c r="AT15" s="324">
        <v>49.420648989999997</v>
      </c>
      <c r="AU15" s="324">
        <v>49.674512763999999</v>
      </c>
      <c r="AV15" s="324">
        <v>49.859612978999998</v>
      </c>
      <c r="AW15" s="324">
        <v>50.56055911</v>
      </c>
      <c r="AX15" s="324">
        <v>50.869980263000002</v>
      </c>
      <c r="AY15" s="324">
        <v>49.581640978999999</v>
      </c>
      <c r="AZ15" s="324">
        <v>50.019914042000003</v>
      </c>
      <c r="BA15" s="324">
        <v>50.165716125000003</v>
      </c>
      <c r="BB15" s="324">
        <v>49.605686947999999</v>
      </c>
      <c r="BC15" s="324">
        <v>49.144222712999998</v>
      </c>
      <c r="BD15" s="692">
        <v>49.279260190999999</v>
      </c>
      <c r="BE15" s="692">
        <v>49.287121732000003</v>
      </c>
      <c r="BF15" s="692">
        <v>49.784601004999999</v>
      </c>
      <c r="BG15" s="692">
        <v>49.755537779000001</v>
      </c>
      <c r="BH15" s="395">
        <v>49.718552226</v>
      </c>
      <c r="BI15" s="395">
        <v>50.427461901999997</v>
      </c>
      <c r="BJ15" s="395">
        <v>50.642211836000001</v>
      </c>
      <c r="BK15" s="395">
        <v>50.770905847000002</v>
      </c>
      <c r="BL15" s="395">
        <v>50.778848754999999</v>
      </c>
      <c r="BM15" s="395">
        <v>50.712160894999997</v>
      </c>
      <c r="BN15" s="395">
        <v>50.602452986000003</v>
      </c>
      <c r="BO15" s="395">
        <v>50.482867642999999</v>
      </c>
      <c r="BP15" s="395">
        <v>50.913903208000001</v>
      </c>
      <c r="BQ15" s="395">
        <v>51.067591241000002</v>
      </c>
      <c r="BR15" s="395">
        <v>51.026999863</v>
      </c>
      <c r="BS15" s="395">
        <v>51.204370965999999</v>
      </c>
      <c r="BT15" s="395">
        <v>51.264320120999997</v>
      </c>
      <c r="BU15" s="395">
        <v>51.595361566000001</v>
      </c>
      <c r="BV15" s="395">
        <v>51.61337486</v>
      </c>
    </row>
    <row r="16" spans="1:74" ht="11.1" customHeight="1" x14ac:dyDescent="0.2">
      <c r="A16" s="363" t="s">
        <v>835</v>
      </c>
      <c r="B16" s="434" t="s">
        <v>955</v>
      </c>
      <c r="C16" s="324">
        <v>17.605180419</v>
      </c>
      <c r="D16" s="324">
        <v>17.272822897000001</v>
      </c>
      <c r="E16" s="324">
        <v>17.355532258</v>
      </c>
      <c r="F16" s="324">
        <v>16.531670333000001</v>
      </c>
      <c r="G16" s="324">
        <v>16.631599516000001</v>
      </c>
      <c r="H16" s="324">
        <v>17.577247667000002</v>
      </c>
      <c r="I16" s="324">
        <v>18.094032935000001</v>
      </c>
      <c r="J16" s="324">
        <v>18.022451418999999</v>
      </c>
      <c r="K16" s="324">
        <v>17.959945667</v>
      </c>
      <c r="L16" s="324">
        <v>17.939219065</v>
      </c>
      <c r="M16" s="324">
        <v>17.7314553</v>
      </c>
      <c r="N16" s="324">
        <v>17.164311612999999</v>
      </c>
      <c r="O16" s="324">
        <v>17.540115903</v>
      </c>
      <c r="P16" s="324">
        <v>16.238462428999998</v>
      </c>
      <c r="Q16" s="324">
        <v>17.532333677</v>
      </c>
      <c r="R16" s="324">
        <v>18.1061157</v>
      </c>
      <c r="S16" s="324">
        <v>18.54820629</v>
      </c>
      <c r="T16" s="324">
        <v>18.392092167000001</v>
      </c>
      <c r="U16" s="324">
        <v>18.779128226000001</v>
      </c>
      <c r="V16" s="324">
        <v>18.487005258</v>
      </c>
      <c r="W16" s="324">
        <v>18.518709266999998</v>
      </c>
      <c r="X16" s="324">
        <v>18.610057968</v>
      </c>
      <c r="Y16" s="324">
        <v>18.690109499999998</v>
      </c>
      <c r="Z16" s="324">
        <v>18.447902839000001</v>
      </c>
      <c r="AA16" s="324">
        <v>18.153094515999999</v>
      </c>
      <c r="AB16" s="324">
        <v>18.118927536000001</v>
      </c>
      <c r="AC16" s="324">
        <v>18.724484709999999</v>
      </c>
      <c r="AD16" s="324">
        <v>18.735190766999999</v>
      </c>
      <c r="AE16" s="324">
        <v>19.366316935</v>
      </c>
      <c r="AF16" s="324">
        <v>19.5786455</v>
      </c>
      <c r="AG16" s="324">
        <v>19.760559161</v>
      </c>
      <c r="AH16" s="324">
        <v>19.281433129</v>
      </c>
      <c r="AI16" s="324">
        <v>19.278221767000002</v>
      </c>
      <c r="AJ16" s="324">
        <v>19.487387290000001</v>
      </c>
      <c r="AK16" s="324">
        <v>19.541001532999999</v>
      </c>
      <c r="AL16" s="324">
        <v>18.558245355</v>
      </c>
      <c r="AM16" s="324">
        <v>19.193432741999999</v>
      </c>
      <c r="AN16" s="324">
        <v>19.173926356999999</v>
      </c>
      <c r="AO16" s="324">
        <v>19.483033290000002</v>
      </c>
      <c r="AP16" s="324">
        <v>19.846471600000001</v>
      </c>
      <c r="AQ16" s="324">
        <v>19.991643805999999</v>
      </c>
      <c r="AR16" s="324">
        <v>20.366536433</v>
      </c>
      <c r="AS16" s="324">
        <v>20.508308581000001</v>
      </c>
      <c r="AT16" s="324">
        <v>20.632248097000002</v>
      </c>
      <c r="AU16" s="324">
        <v>20.747129999999999</v>
      </c>
      <c r="AV16" s="324">
        <v>20.768377225999998</v>
      </c>
      <c r="AW16" s="324">
        <v>20.785479767000002</v>
      </c>
      <c r="AX16" s="324">
        <v>20.563142805999998</v>
      </c>
      <c r="AY16" s="324">
        <v>19.442543193999999</v>
      </c>
      <c r="AZ16" s="324">
        <v>20.050835516999999</v>
      </c>
      <c r="BA16" s="324">
        <v>20.334351806000001</v>
      </c>
      <c r="BB16" s="324">
        <v>20.736143933000001</v>
      </c>
      <c r="BC16" s="324">
        <v>21.051966</v>
      </c>
      <c r="BD16" s="692">
        <v>21.286554867</v>
      </c>
      <c r="BE16" s="692">
        <v>21.207847506</v>
      </c>
      <c r="BF16" s="692">
        <v>20.916888328999999</v>
      </c>
      <c r="BG16" s="692">
        <v>20.767399409999999</v>
      </c>
      <c r="BH16" s="395">
        <v>20.844506702</v>
      </c>
      <c r="BI16" s="395">
        <v>20.824840795</v>
      </c>
      <c r="BJ16" s="395">
        <v>20.57547568</v>
      </c>
      <c r="BK16" s="395">
        <v>20.281671875000001</v>
      </c>
      <c r="BL16" s="395">
        <v>20.291976798</v>
      </c>
      <c r="BM16" s="395">
        <v>20.460281760000001</v>
      </c>
      <c r="BN16" s="395">
        <v>20.735649502000001</v>
      </c>
      <c r="BO16" s="395">
        <v>21.147611149999999</v>
      </c>
      <c r="BP16" s="395">
        <v>21.235742809000001</v>
      </c>
      <c r="BQ16" s="395">
        <v>21.218576707</v>
      </c>
      <c r="BR16" s="395">
        <v>21.253459373999998</v>
      </c>
      <c r="BS16" s="395">
        <v>21.093407922000001</v>
      </c>
      <c r="BT16" s="395">
        <v>21.253933360000001</v>
      </c>
      <c r="BU16" s="395">
        <v>21.246291423999999</v>
      </c>
      <c r="BV16" s="395">
        <v>21.005606719999999</v>
      </c>
    </row>
    <row r="17" spans="1:74" ht="11.1" customHeight="1" x14ac:dyDescent="0.2">
      <c r="A17" s="363"/>
      <c r="B17" s="365"/>
      <c r="C17" s="324"/>
      <c r="D17" s="324"/>
      <c r="E17" s="324"/>
      <c r="F17" s="324"/>
      <c r="G17" s="324"/>
      <c r="H17" s="324"/>
      <c r="I17" s="324"/>
      <c r="J17" s="324"/>
      <c r="K17" s="324"/>
      <c r="L17" s="324"/>
      <c r="M17" s="324"/>
      <c r="N17" s="324"/>
      <c r="O17" s="324"/>
      <c r="P17" s="324"/>
      <c r="Q17" s="324"/>
      <c r="R17" s="324"/>
      <c r="S17" s="324"/>
      <c r="T17" s="324"/>
      <c r="U17" s="324"/>
      <c r="V17" s="324"/>
      <c r="W17" s="324"/>
      <c r="X17" s="324"/>
      <c r="Y17" s="324"/>
      <c r="Z17" s="324"/>
      <c r="AA17" s="324"/>
      <c r="AB17" s="324"/>
      <c r="AC17" s="324"/>
      <c r="AD17" s="324"/>
      <c r="AE17" s="324"/>
      <c r="AF17" s="324"/>
      <c r="AG17" s="324"/>
      <c r="AH17" s="324"/>
      <c r="AI17" s="324"/>
      <c r="AJ17" s="324"/>
      <c r="AK17" s="324"/>
      <c r="AL17" s="324"/>
      <c r="AM17" s="324"/>
      <c r="AN17" s="324"/>
      <c r="AO17" s="324"/>
      <c r="AP17" s="324"/>
      <c r="AQ17" s="324"/>
      <c r="AR17" s="324"/>
      <c r="AS17" s="324"/>
      <c r="AT17" s="324"/>
      <c r="AU17" s="324"/>
      <c r="AV17" s="324"/>
      <c r="AW17" s="324"/>
      <c r="AX17" s="324"/>
      <c r="AY17" s="324"/>
      <c r="AZ17" s="324"/>
      <c r="BA17" s="324"/>
      <c r="BB17" s="324"/>
      <c r="BC17" s="324"/>
      <c r="BD17" s="692"/>
      <c r="BE17" s="692"/>
      <c r="BF17" s="692"/>
      <c r="BG17" s="692"/>
      <c r="BH17" s="395"/>
      <c r="BI17" s="395"/>
      <c r="BJ17" s="395"/>
      <c r="BK17" s="395"/>
      <c r="BL17" s="395"/>
      <c r="BM17" s="395"/>
      <c r="BN17" s="395"/>
      <c r="BO17" s="395"/>
      <c r="BP17" s="395"/>
      <c r="BQ17" s="395"/>
      <c r="BR17" s="395"/>
      <c r="BS17" s="395"/>
      <c r="BT17" s="395"/>
      <c r="BU17" s="395"/>
      <c r="BV17" s="395"/>
    </row>
    <row r="18" spans="1:74" ht="11.1" customHeight="1" x14ac:dyDescent="0.2">
      <c r="A18" s="363"/>
      <c r="B18" s="364" t="s">
        <v>563</v>
      </c>
      <c r="C18" s="324"/>
      <c r="D18" s="324"/>
      <c r="E18" s="324"/>
      <c r="F18" s="324"/>
      <c r="G18" s="324"/>
      <c r="H18" s="324"/>
      <c r="I18" s="324"/>
      <c r="J18" s="324"/>
      <c r="K18" s="324"/>
      <c r="L18" s="324"/>
      <c r="M18" s="324"/>
      <c r="N18" s="324"/>
      <c r="O18" s="324"/>
      <c r="P18" s="324"/>
      <c r="Q18" s="324"/>
      <c r="R18" s="324"/>
      <c r="S18" s="324"/>
      <c r="T18" s="324"/>
      <c r="U18" s="324"/>
      <c r="V18" s="324"/>
      <c r="W18" s="324"/>
      <c r="X18" s="324"/>
      <c r="Y18" s="324"/>
      <c r="Z18" s="324"/>
      <c r="AA18" s="324"/>
      <c r="AB18" s="324"/>
      <c r="AC18" s="324"/>
      <c r="AD18" s="324"/>
      <c r="AE18" s="324"/>
      <c r="AF18" s="324"/>
      <c r="AG18" s="324"/>
      <c r="AH18" s="324"/>
      <c r="AI18" s="324"/>
      <c r="AJ18" s="324"/>
      <c r="AK18" s="324"/>
      <c r="AL18" s="324"/>
      <c r="AM18" s="324"/>
      <c r="AN18" s="324"/>
      <c r="AO18" s="324"/>
      <c r="AP18" s="324"/>
      <c r="AQ18" s="324"/>
      <c r="AR18" s="324"/>
      <c r="AS18" s="324"/>
      <c r="AT18" s="324"/>
      <c r="AU18" s="324"/>
      <c r="AV18" s="324"/>
      <c r="AW18" s="324"/>
      <c r="AX18" s="324"/>
      <c r="AY18" s="324"/>
      <c r="AZ18" s="324"/>
      <c r="BA18" s="324"/>
      <c r="BB18" s="324"/>
      <c r="BC18" s="324"/>
      <c r="BD18" s="692"/>
      <c r="BE18" s="692"/>
      <c r="BF18" s="692"/>
      <c r="BG18" s="692"/>
      <c r="BH18" s="395"/>
      <c r="BI18" s="395"/>
      <c r="BJ18" s="395"/>
      <c r="BK18" s="395"/>
      <c r="BL18" s="395"/>
      <c r="BM18" s="395"/>
      <c r="BN18" s="395"/>
      <c r="BO18" s="395"/>
      <c r="BP18" s="395"/>
      <c r="BQ18" s="395"/>
      <c r="BR18" s="395"/>
      <c r="BS18" s="395"/>
      <c r="BT18" s="395"/>
      <c r="BU18" s="395"/>
      <c r="BV18" s="395"/>
    </row>
    <row r="19" spans="1:74" s="295" customFormat="1" ht="11.1" customHeight="1" x14ac:dyDescent="0.2">
      <c r="A19" s="436" t="s">
        <v>174</v>
      </c>
      <c r="B19" s="430" t="s">
        <v>831</v>
      </c>
      <c r="C19" s="107">
        <v>94.274668066000004</v>
      </c>
      <c r="D19" s="107">
        <v>95.543995437999996</v>
      </c>
      <c r="E19" s="107">
        <v>91.453648224000005</v>
      </c>
      <c r="F19" s="107">
        <v>83.982479319000007</v>
      </c>
      <c r="G19" s="107">
        <v>86.685232455999994</v>
      </c>
      <c r="H19" s="107">
        <v>90.364768484999999</v>
      </c>
      <c r="I19" s="107">
        <v>92.436416762999997</v>
      </c>
      <c r="J19" s="107">
        <v>92.017602566999997</v>
      </c>
      <c r="K19" s="107">
        <v>93.506984501000005</v>
      </c>
      <c r="L19" s="107">
        <v>92.530092292999996</v>
      </c>
      <c r="M19" s="107">
        <v>93.377667661000004</v>
      </c>
      <c r="N19" s="107">
        <v>94.254360175000002</v>
      </c>
      <c r="O19" s="107">
        <v>92.998752428000003</v>
      </c>
      <c r="P19" s="107">
        <v>94.416867672999999</v>
      </c>
      <c r="Q19" s="107">
        <v>95.851776518999998</v>
      </c>
      <c r="R19" s="107">
        <v>95.909472781999995</v>
      </c>
      <c r="S19" s="107">
        <v>96.227905624000002</v>
      </c>
      <c r="T19" s="107">
        <v>99.024975105999999</v>
      </c>
      <c r="U19" s="107">
        <v>98.688742438999995</v>
      </c>
      <c r="V19" s="107">
        <v>98.419782107000003</v>
      </c>
      <c r="W19" s="107">
        <v>99.404455190999997</v>
      </c>
      <c r="X19" s="107">
        <v>98.574334338</v>
      </c>
      <c r="Y19" s="107">
        <v>99.718075071000001</v>
      </c>
      <c r="Z19" s="107">
        <v>101.15501063000001</v>
      </c>
      <c r="AA19" s="107">
        <v>97.529136434999998</v>
      </c>
      <c r="AB19" s="107">
        <v>100.74666789</v>
      </c>
      <c r="AC19" s="107">
        <v>99.543216561999998</v>
      </c>
      <c r="AD19" s="107">
        <v>98.232202387000001</v>
      </c>
      <c r="AE19" s="107">
        <v>99.479398695</v>
      </c>
      <c r="AF19" s="107">
        <v>101.26845486000001</v>
      </c>
      <c r="AG19" s="107">
        <v>100.48262413</v>
      </c>
      <c r="AH19" s="107">
        <v>101.07833093000001</v>
      </c>
      <c r="AI19" s="107">
        <v>101.33276214999999</v>
      </c>
      <c r="AJ19" s="107">
        <v>99.038607553999995</v>
      </c>
      <c r="AK19" s="107">
        <v>100.63067774</v>
      </c>
      <c r="AL19" s="107">
        <v>101.24109910999999</v>
      </c>
      <c r="AM19" s="107">
        <v>99.096670117000002</v>
      </c>
      <c r="AN19" s="107">
        <v>102.80952012</v>
      </c>
      <c r="AO19" s="107">
        <v>102.06633352</v>
      </c>
      <c r="AP19" s="107">
        <v>100.43418142</v>
      </c>
      <c r="AQ19" s="107">
        <v>102.24013085</v>
      </c>
      <c r="AR19" s="107">
        <v>103.68508119000001</v>
      </c>
      <c r="AS19" s="107">
        <v>102.1792665</v>
      </c>
      <c r="AT19" s="107">
        <v>102.69605304</v>
      </c>
      <c r="AU19" s="107">
        <v>102.82147549</v>
      </c>
      <c r="AV19" s="107">
        <v>101.67195460000001</v>
      </c>
      <c r="AW19" s="107">
        <v>102.68936591000001</v>
      </c>
      <c r="AX19" s="107">
        <v>103.4179006</v>
      </c>
      <c r="AY19" s="107">
        <v>101.07773450000001</v>
      </c>
      <c r="AZ19" s="107">
        <v>103.34732694</v>
      </c>
      <c r="BA19" s="107">
        <v>102.22726423</v>
      </c>
      <c r="BB19" s="107">
        <v>102.34275623000001</v>
      </c>
      <c r="BC19" s="107">
        <v>103.42769443</v>
      </c>
      <c r="BD19" s="706">
        <v>103.61781612</v>
      </c>
      <c r="BE19" s="706">
        <v>103.16326534</v>
      </c>
      <c r="BF19" s="706">
        <v>102.85132556000001</v>
      </c>
      <c r="BG19" s="706">
        <v>103.74603931</v>
      </c>
      <c r="BH19" s="429">
        <v>102.2152555</v>
      </c>
      <c r="BI19" s="429">
        <v>103.65931547</v>
      </c>
      <c r="BJ19" s="429">
        <v>105.04882969000001</v>
      </c>
      <c r="BK19" s="429">
        <v>102.50658057</v>
      </c>
      <c r="BL19" s="429">
        <v>105.43166131</v>
      </c>
      <c r="BM19" s="429">
        <v>104.05290651</v>
      </c>
      <c r="BN19" s="429">
        <v>103.26143596</v>
      </c>
      <c r="BO19" s="429">
        <v>103.77174497</v>
      </c>
      <c r="BP19" s="429">
        <v>105.18938269</v>
      </c>
      <c r="BQ19" s="429">
        <v>104.42375134</v>
      </c>
      <c r="BR19" s="429">
        <v>104.30610862</v>
      </c>
      <c r="BS19" s="429">
        <v>105.03700652000001</v>
      </c>
      <c r="BT19" s="429">
        <v>103.60139047</v>
      </c>
      <c r="BU19" s="429">
        <v>104.55761162</v>
      </c>
      <c r="BV19" s="429">
        <v>106.14815702</v>
      </c>
    </row>
    <row r="20" spans="1:74" s="295" customFormat="1" ht="11.1" customHeight="1" x14ac:dyDescent="0.2">
      <c r="A20" s="436" t="s">
        <v>167</v>
      </c>
      <c r="B20" s="433" t="s">
        <v>956</v>
      </c>
      <c r="C20" s="107">
        <v>45.909598938999999</v>
      </c>
      <c r="D20" s="107">
        <v>47.000747529999998</v>
      </c>
      <c r="E20" s="107">
        <v>43.161359218000001</v>
      </c>
      <c r="F20" s="107">
        <v>35.058601080000003</v>
      </c>
      <c r="G20" s="107">
        <v>37.163808773</v>
      </c>
      <c r="H20" s="107">
        <v>40.394881671</v>
      </c>
      <c r="I20" s="107">
        <v>42.252574993000003</v>
      </c>
      <c r="J20" s="107">
        <v>41.856120177999998</v>
      </c>
      <c r="K20" s="107">
        <v>42.715669304000002</v>
      </c>
      <c r="L20" s="107">
        <v>42.708613335000003</v>
      </c>
      <c r="M20" s="107">
        <v>42.817084694999998</v>
      </c>
      <c r="N20" s="107">
        <v>43.151511851000002</v>
      </c>
      <c r="O20" s="107">
        <v>41.774594432999997</v>
      </c>
      <c r="P20" s="107">
        <v>41.886358231999999</v>
      </c>
      <c r="Q20" s="107">
        <v>43.506050063000004</v>
      </c>
      <c r="R20" s="107">
        <v>43.210662476000003</v>
      </c>
      <c r="S20" s="107">
        <v>43.102902163000003</v>
      </c>
      <c r="T20" s="107">
        <v>45.404618990000003</v>
      </c>
      <c r="U20" s="107">
        <v>45.461279972</v>
      </c>
      <c r="V20" s="107">
        <v>45.527453962999999</v>
      </c>
      <c r="W20" s="107">
        <v>45.88916665</v>
      </c>
      <c r="X20" s="107">
        <v>46.162735744999999</v>
      </c>
      <c r="Y20" s="107">
        <v>46.573290675999999</v>
      </c>
      <c r="Z20" s="107">
        <v>47.443769846000002</v>
      </c>
      <c r="AA20" s="107">
        <v>44.342738113999999</v>
      </c>
      <c r="AB20" s="107">
        <v>46.489434869999997</v>
      </c>
      <c r="AC20" s="107">
        <v>46.045755311000001</v>
      </c>
      <c r="AD20" s="107">
        <v>44.396742271000001</v>
      </c>
      <c r="AE20" s="107">
        <v>44.808108631000003</v>
      </c>
      <c r="AF20" s="107">
        <v>45.988882781000001</v>
      </c>
      <c r="AG20" s="107">
        <v>45.576242968999999</v>
      </c>
      <c r="AH20" s="107">
        <v>46.435684377000001</v>
      </c>
      <c r="AI20" s="107">
        <v>46.018944648000002</v>
      </c>
      <c r="AJ20" s="107">
        <v>44.863295131999998</v>
      </c>
      <c r="AK20" s="107">
        <v>45.885491684000002</v>
      </c>
      <c r="AL20" s="107">
        <v>45.870527502999998</v>
      </c>
      <c r="AM20" s="107">
        <v>43.930957999999997</v>
      </c>
      <c r="AN20" s="107">
        <v>46.124599000000003</v>
      </c>
      <c r="AO20" s="107">
        <v>45.810068000000001</v>
      </c>
      <c r="AP20" s="107">
        <v>44.476089999999999</v>
      </c>
      <c r="AQ20" s="107">
        <v>45.617718000000004</v>
      </c>
      <c r="AR20" s="107">
        <v>46.472960999999998</v>
      </c>
      <c r="AS20" s="107">
        <v>45.680664</v>
      </c>
      <c r="AT20" s="107">
        <v>46.306347000000002</v>
      </c>
      <c r="AU20" s="107">
        <v>45.712657999999998</v>
      </c>
      <c r="AV20" s="107">
        <v>46.057518999999999</v>
      </c>
      <c r="AW20" s="107">
        <v>46.178355000000003</v>
      </c>
      <c r="AX20" s="107">
        <v>45.773358000000002</v>
      </c>
      <c r="AY20" s="107">
        <v>44.374403999999998</v>
      </c>
      <c r="AZ20" s="107">
        <v>45.233058999999997</v>
      </c>
      <c r="BA20" s="107">
        <v>44.823047000000003</v>
      </c>
      <c r="BB20" s="107">
        <v>45.158447000000002</v>
      </c>
      <c r="BC20" s="107">
        <v>45.863815000000002</v>
      </c>
      <c r="BD20" s="706">
        <v>45.608252999999998</v>
      </c>
      <c r="BE20" s="706">
        <v>45.838189139999997</v>
      </c>
      <c r="BF20" s="706">
        <v>45.843158858999999</v>
      </c>
      <c r="BG20" s="706">
        <v>45.968090484999998</v>
      </c>
      <c r="BH20" s="429">
        <v>45.844471065999997</v>
      </c>
      <c r="BI20" s="429">
        <v>46.186522769</v>
      </c>
      <c r="BJ20" s="429">
        <v>46.526368142999999</v>
      </c>
      <c r="BK20" s="429">
        <v>44.768221914000002</v>
      </c>
      <c r="BL20" s="429">
        <v>46.233819486000002</v>
      </c>
      <c r="BM20" s="429">
        <v>45.559150701</v>
      </c>
      <c r="BN20" s="429">
        <v>44.969566530000002</v>
      </c>
      <c r="BO20" s="429">
        <v>45.029385908000002</v>
      </c>
      <c r="BP20" s="429">
        <v>45.753431548000002</v>
      </c>
      <c r="BQ20" s="429">
        <v>45.748436611000002</v>
      </c>
      <c r="BR20" s="429">
        <v>46.013188949000003</v>
      </c>
      <c r="BS20" s="429">
        <v>45.962555792000003</v>
      </c>
      <c r="BT20" s="429">
        <v>46.017049960000001</v>
      </c>
      <c r="BU20" s="429">
        <v>45.886092920000003</v>
      </c>
      <c r="BV20" s="429">
        <v>46.403300315999999</v>
      </c>
    </row>
    <row r="21" spans="1:74" ht="11.1" customHeight="1" x14ac:dyDescent="0.2">
      <c r="A21" s="363" t="s">
        <v>163</v>
      </c>
      <c r="B21" s="434" t="s">
        <v>961</v>
      </c>
      <c r="C21" s="324">
        <v>2.3369</v>
      </c>
      <c r="D21" s="324">
        <v>2.4196</v>
      </c>
      <c r="E21" s="324">
        <v>2.2887</v>
      </c>
      <c r="F21" s="324">
        <v>1.8127</v>
      </c>
      <c r="G21" s="324">
        <v>1.9802</v>
      </c>
      <c r="H21" s="324">
        <v>2.2195</v>
      </c>
      <c r="I21" s="324">
        <v>2.2402000000000002</v>
      </c>
      <c r="J21" s="324">
        <v>2.2174</v>
      </c>
      <c r="K21" s="324">
        <v>2.2553999999999998</v>
      </c>
      <c r="L21" s="324">
        <v>2.1499000000000001</v>
      </c>
      <c r="M21" s="324">
        <v>2.3584999999999998</v>
      </c>
      <c r="N21" s="324">
        <v>2.1398000000000001</v>
      </c>
      <c r="O21" s="324">
        <v>2.2465000000000002</v>
      </c>
      <c r="P21" s="324">
        <v>2.1960000000000002</v>
      </c>
      <c r="Q21" s="324">
        <v>2.2816999999999998</v>
      </c>
      <c r="R21" s="324">
        <v>2.0442999999999998</v>
      </c>
      <c r="S21" s="324">
        <v>2.0727000000000002</v>
      </c>
      <c r="T21" s="324">
        <v>2.3195999999999999</v>
      </c>
      <c r="U21" s="324">
        <v>2.4729000000000001</v>
      </c>
      <c r="V21" s="324">
        <v>2.3485999999999998</v>
      </c>
      <c r="W21" s="324">
        <v>2.2932000000000001</v>
      </c>
      <c r="X21" s="324">
        <v>2.3757999999999999</v>
      </c>
      <c r="Y21" s="324">
        <v>2.4100999999999999</v>
      </c>
      <c r="Z21" s="324">
        <v>2.323</v>
      </c>
      <c r="AA21" s="324">
        <v>2.3847</v>
      </c>
      <c r="AB21" s="324">
        <v>2.4704000000000002</v>
      </c>
      <c r="AC21" s="324">
        <v>2.2448000000000001</v>
      </c>
      <c r="AD21" s="324">
        <v>2.2789000000000001</v>
      </c>
      <c r="AE21" s="324">
        <v>2.2835999999999999</v>
      </c>
      <c r="AF21" s="324">
        <v>2.5203000000000002</v>
      </c>
      <c r="AG21" s="324">
        <v>2.4914000000000001</v>
      </c>
      <c r="AH21" s="324">
        <v>2.4298000000000002</v>
      </c>
      <c r="AI21" s="324">
        <v>2.4163999999999999</v>
      </c>
      <c r="AJ21" s="324">
        <v>2.3666</v>
      </c>
      <c r="AK21" s="324">
        <v>2.5019999999999998</v>
      </c>
      <c r="AL21" s="324">
        <v>2.5438999999999998</v>
      </c>
      <c r="AM21" s="324">
        <v>2.3081</v>
      </c>
      <c r="AN21" s="324">
        <v>2.3757000000000001</v>
      </c>
      <c r="AO21" s="324">
        <v>2.3271999999999999</v>
      </c>
      <c r="AP21" s="324">
        <v>2.2987000000000002</v>
      </c>
      <c r="AQ21" s="324">
        <v>2.4902000000000002</v>
      </c>
      <c r="AR21" s="324">
        <v>2.6373000000000002</v>
      </c>
      <c r="AS21" s="324">
        <v>2.7347000000000001</v>
      </c>
      <c r="AT21" s="324">
        <v>2.6671999999999998</v>
      </c>
      <c r="AU21" s="324">
        <v>2.4893000000000001</v>
      </c>
      <c r="AV21" s="324">
        <v>2.4986999999999999</v>
      </c>
      <c r="AW21" s="324">
        <v>2.2820999999999998</v>
      </c>
      <c r="AX21" s="324">
        <v>2.3214000000000001</v>
      </c>
      <c r="AY21" s="324">
        <v>2.4114</v>
      </c>
      <c r="AZ21" s="324">
        <v>2.4102999999999999</v>
      </c>
      <c r="BA21" s="324">
        <v>2.2984</v>
      </c>
      <c r="BB21" s="324">
        <v>2.1152000000000002</v>
      </c>
      <c r="BC21" s="324">
        <v>2.3363</v>
      </c>
      <c r="BD21" s="692">
        <v>2.4016000000000002</v>
      </c>
      <c r="BE21" s="692">
        <v>2.4970941839999998</v>
      </c>
      <c r="BF21" s="692">
        <v>2.5558212450000002</v>
      </c>
      <c r="BG21" s="692">
        <v>2.5061391560000001</v>
      </c>
      <c r="BH21" s="395">
        <v>2.479322437</v>
      </c>
      <c r="BI21" s="395">
        <v>2.501765786</v>
      </c>
      <c r="BJ21" s="395">
        <v>2.5072629040000001</v>
      </c>
      <c r="BK21" s="395">
        <v>2.4351398940000002</v>
      </c>
      <c r="BL21" s="395">
        <v>2.4828050410000002</v>
      </c>
      <c r="BM21" s="395">
        <v>2.372437208</v>
      </c>
      <c r="BN21" s="395">
        <v>2.3129138629999999</v>
      </c>
      <c r="BO21" s="395">
        <v>2.374230243</v>
      </c>
      <c r="BP21" s="395">
        <v>2.435825119</v>
      </c>
      <c r="BQ21" s="395">
        <v>2.45714766</v>
      </c>
      <c r="BR21" s="395">
        <v>2.515875984</v>
      </c>
      <c r="BS21" s="395">
        <v>2.4661928259999999</v>
      </c>
      <c r="BT21" s="395">
        <v>2.439375531</v>
      </c>
      <c r="BU21" s="395">
        <v>2.461819363</v>
      </c>
      <c r="BV21" s="395">
        <v>2.4673165990000001</v>
      </c>
    </row>
    <row r="22" spans="1:74" ht="11.1" customHeight="1" x14ac:dyDescent="0.2">
      <c r="A22" s="363" t="s">
        <v>164</v>
      </c>
      <c r="B22" s="434" t="s">
        <v>962</v>
      </c>
      <c r="C22" s="324">
        <v>13.3797</v>
      </c>
      <c r="D22" s="324">
        <v>13.9034</v>
      </c>
      <c r="E22" s="324">
        <v>12.715</v>
      </c>
      <c r="F22" s="324">
        <v>10.3424</v>
      </c>
      <c r="G22" s="324">
        <v>10.688800000000001</v>
      </c>
      <c r="H22" s="324">
        <v>11.991</v>
      </c>
      <c r="I22" s="324">
        <v>12.982200000000001</v>
      </c>
      <c r="J22" s="324">
        <v>12.4336</v>
      </c>
      <c r="K22" s="324">
        <v>13.1815</v>
      </c>
      <c r="L22" s="324">
        <v>12.936199999999999</v>
      </c>
      <c r="M22" s="324">
        <v>12.320499999999999</v>
      </c>
      <c r="N22" s="324">
        <v>12.232900000000001</v>
      </c>
      <c r="O22" s="324">
        <v>11.249000000000001</v>
      </c>
      <c r="P22" s="324">
        <v>12.0375</v>
      </c>
      <c r="Q22" s="324">
        <v>12.445</v>
      </c>
      <c r="R22" s="324">
        <v>12.324199999999999</v>
      </c>
      <c r="S22" s="324">
        <v>12.1244</v>
      </c>
      <c r="T22" s="324">
        <v>13.387499999999999</v>
      </c>
      <c r="U22" s="324">
        <v>13.7357</v>
      </c>
      <c r="V22" s="324">
        <v>13.6373</v>
      </c>
      <c r="W22" s="324">
        <v>14.1881</v>
      </c>
      <c r="X22" s="324">
        <v>14.161300000000001</v>
      </c>
      <c r="Y22" s="324">
        <v>13.837899999999999</v>
      </c>
      <c r="Z22" s="324">
        <v>13.7554</v>
      </c>
      <c r="AA22" s="324">
        <v>12.4406</v>
      </c>
      <c r="AB22" s="324">
        <v>13.7873</v>
      </c>
      <c r="AC22" s="324">
        <v>13.538</v>
      </c>
      <c r="AD22" s="324">
        <v>13.2644</v>
      </c>
      <c r="AE22" s="324">
        <v>13.435600000000001</v>
      </c>
      <c r="AF22" s="324">
        <v>13.8482</v>
      </c>
      <c r="AG22" s="324">
        <v>13.827400000000001</v>
      </c>
      <c r="AH22" s="324">
        <v>14.1122</v>
      </c>
      <c r="AI22" s="324">
        <v>14.225300000000001</v>
      </c>
      <c r="AJ22" s="324">
        <v>13.260199999999999</v>
      </c>
      <c r="AK22" s="324">
        <v>13.445</v>
      </c>
      <c r="AL22" s="324">
        <v>13.459</v>
      </c>
      <c r="AM22" s="324">
        <v>12.3847</v>
      </c>
      <c r="AN22" s="324">
        <v>13.610799999999999</v>
      </c>
      <c r="AO22" s="324">
        <v>13.3988</v>
      </c>
      <c r="AP22" s="324">
        <v>13.0906</v>
      </c>
      <c r="AQ22" s="324">
        <v>13.719900000000001</v>
      </c>
      <c r="AR22" s="324">
        <v>13.907500000000001</v>
      </c>
      <c r="AS22" s="324">
        <v>13.663500000000001</v>
      </c>
      <c r="AT22" s="324">
        <v>13.5715</v>
      </c>
      <c r="AU22" s="324">
        <v>13.843</v>
      </c>
      <c r="AV22" s="324">
        <v>13.7415</v>
      </c>
      <c r="AW22" s="324">
        <v>13.408099999999999</v>
      </c>
      <c r="AX22" s="324">
        <v>13.033899999999999</v>
      </c>
      <c r="AY22" s="324">
        <v>12.5969</v>
      </c>
      <c r="AZ22" s="324">
        <v>12.9826</v>
      </c>
      <c r="BA22" s="324">
        <v>12.971299999999999</v>
      </c>
      <c r="BB22" s="324">
        <v>13.6494</v>
      </c>
      <c r="BC22" s="324">
        <v>13.523</v>
      </c>
      <c r="BD22" s="692">
        <v>13.6874</v>
      </c>
      <c r="BE22" s="692">
        <v>13.71590627</v>
      </c>
      <c r="BF22" s="692">
        <v>13.580776415000001</v>
      </c>
      <c r="BG22" s="692">
        <v>13.962818602</v>
      </c>
      <c r="BH22" s="395">
        <v>13.824415372000001</v>
      </c>
      <c r="BI22" s="395">
        <v>13.390913614</v>
      </c>
      <c r="BJ22" s="395">
        <v>13.318577611</v>
      </c>
      <c r="BK22" s="395">
        <v>12.65196649</v>
      </c>
      <c r="BL22" s="395">
        <v>13.551232023000001</v>
      </c>
      <c r="BM22" s="395">
        <v>13.252335923</v>
      </c>
      <c r="BN22" s="395">
        <v>13.331844933999999</v>
      </c>
      <c r="BO22" s="395">
        <v>13.011466070000001</v>
      </c>
      <c r="BP22" s="395">
        <v>13.550478393000001</v>
      </c>
      <c r="BQ22" s="395">
        <v>13.669605949999999</v>
      </c>
      <c r="BR22" s="395">
        <v>13.534242093</v>
      </c>
      <c r="BS22" s="395">
        <v>13.916945856</v>
      </c>
      <c r="BT22" s="395">
        <v>13.778302962</v>
      </c>
      <c r="BU22" s="395">
        <v>13.344050510000001</v>
      </c>
      <c r="BV22" s="395">
        <v>13.271589240999999</v>
      </c>
    </row>
    <row r="23" spans="1:74" ht="11.1" customHeight="1" x14ac:dyDescent="0.2">
      <c r="A23" s="363" t="s">
        <v>165</v>
      </c>
      <c r="B23" s="434" t="s">
        <v>963</v>
      </c>
      <c r="C23" s="324">
        <v>3.7970000000000002</v>
      </c>
      <c r="D23" s="324">
        <v>4.0366999999999997</v>
      </c>
      <c r="E23" s="324">
        <v>3.5131999999999999</v>
      </c>
      <c r="F23" s="324">
        <v>3.1303000000000001</v>
      </c>
      <c r="G23" s="324">
        <v>2.7783000000000002</v>
      </c>
      <c r="H23" s="324">
        <v>2.9123999999999999</v>
      </c>
      <c r="I23" s="324">
        <v>3.0318000000000001</v>
      </c>
      <c r="J23" s="324">
        <v>3.0874999999999999</v>
      </c>
      <c r="K23" s="324">
        <v>3.1116999999999999</v>
      </c>
      <c r="L23" s="324">
        <v>3.2042999999999999</v>
      </c>
      <c r="M23" s="324">
        <v>3.4885999999999999</v>
      </c>
      <c r="N23" s="324">
        <v>3.9451999999999998</v>
      </c>
      <c r="O23" s="324">
        <v>3.7907000000000002</v>
      </c>
      <c r="P23" s="324">
        <v>3.8475999999999999</v>
      </c>
      <c r="Q23" s="324">
        <v>3.5935000000000001</v>
      </c>
      <c r="R23" s="324">
        <v>3.2248000000000001</v>
      </c>
      <c r="S23" s="324">
        <v>2.8961999999999999</v>
      </c>
      <c r="T23" s="324">
        <v>3.0310000000000001</v>
      </c>
      <c r="U23" s="324">
        <v>3.0920000000000001</v>
      </c>
      <c r="V23" s="324">
        <v>3.0794999999999999</v>
      </c>
      <c r="W23" s="324">
        <v>3.2869000000000002</v>
      </c>
      <c r="X23" s="324">
        <v>3.3130999999999999</v>
      </c>
      <c r="Y23" s="324">
        <v>3.4882</v>
      </c>
      <c r="Z23" s="324">
        <v>4.1075999999999997</v>
      </c>
      <c r="AA23" s="324">
        <v>3.7707000000000002</v>
      </c>
      <c r="AB23" s="324">
        <v>3.8088000000000002</v>
      </c>
      <c r="AC23" s="324">
        <v>3.4794</v>
      </c>
      <c r="AD23" s="324">
        <v>2.968</v>
      </c>
      <c r="AE23" s="324">
        <v>2.9163999999999999</v>
      </c>
      <c r="AF23" s="324">
        <v>3.0813000000000001</v>
      </c>
      <c r="AG23" s="324">
        <v>3.0607000000000002</v>
      </c>
      <c r="AH23" s="324">
        <v>3.2772999999999999</v>
      </c>
      <c r="AI23" s="324">
        <v>3.1153</v>
      </c>
      <c r="AJ23" s="324">
        <v>3.1901999999999999</v>
      </c>
      <c r="AK23" s="324">
        <v>3.4146000000000001</v>
      </c>
      <c r="AL23" s="324">
        <v>3.9636</v>
      </c>
      <c r="AM23" s="324">
        <v>3.7145999999999999</v>
      </c>
      <c r="AN23" s="324">
        <v>3.8713000000000002</v>
      </c>
      <c r="AO23" s="324">
        <v>3.4687999999999999</v>
      </c>
      <c r="AP23" s="324">
        <v>3.1482000000000001</v>
      </c>
      <c r="AQ23" s="324">
        <v>2.9561999999999999</v>
      </c>
      <c r="AR23" s="324">
        <v>3.0442999999999998</v>
      </c>
      <c r="AS23" s="324">
        <v>3.0259999999999998</v>
      </c>
      <c r="AT23" s="324">
        <v>3.0840999999999998</v>
      </c>
      <c r="AU23" s="324">
        <v>3.0550999999999999</v>
      </c>
      <c r="AV23" s="324">
        <v>3.0407999999999999</v>
      </c>
      <c r="AW23" s="324">
        <v>3.3933</v>
      </c>
      <c r="AX23" s="324">
        <v>3.7035999999999998</v>
      </c>
      <c r="AY23" s="324">
        <v>3.4455</v>
      </c>
      <c r="AZ23" s="324">
        <v>3.5190000000000001</v>
      </c>
      <c r="BA23" s="324">
        <v>3.355</v>
      </c>
      <c r="BB23" s="324">
        <v>3.0996000000000001</v>
      </c>
      <c r="BC23" s="324">
        <v>2.8820000000000001</v>
      </c>
      <c r="BD23" s="692">
        <v>2.8864000000000001</v>
      </c>
      <c r="BE23" s="692">
        <v>3.0188320769999999</v>
      </c>
      <c r="BF23" s="692">
        <v>3.1151079940000002</v>
      </c>
      <c r="BG23" s="692">
        <v>3.0400946480000002</v>
      </c>
      <c r="BH23" s="395">
        <v>3.0689634990000001</v>
      </c>
      <c r="BI23" s="395">
        <v>3.3017055439999998</v>
      </c>
      <c r="BJ23" s="395">
        <v>3.7709306900000001</v>
      </c>
      <c r="BK23" s="395">
        <v>3.4286108890000002</v>
      </c>
      <c r="BL23" s="395">
        <v>3.6639373530000001</v>
      </c>
      <c r="BM23" s="395">
        <v>3.370433883</v>
      </c>
      <c r="BN23" s="395">
        <v>3.0473921549999998</v>
      </c>
      <c r="BO23" s="395">
        <v>2.7966556640000002</v>
      </c>
      <c r="BP23" s="395">
        <v>2.8248347119999999</v>
      </c>
      <c r="BQ23" s="395">
        <v>2.9488974849999998</v>
      </c>
      <c r="BR23" s="395">
        <v>3.043559514</v>
      </c>
      <c r="BS23" s="395">
        <v>2.9698036280000002</v>
      </c>
      <c r="BT23" s="395">
        <v>2.9981885469999998</v>
      </c>
      <c r="BU23" s="395">
        <v>3.227029103</v>
      </c>
      <c r="BV23" s="395">
        <v>3.6883885599999999</v>
      </c>
    </row>
    <row r="24" spans="1:74" ht="11.1" customHeight="1" x14ac:dyDescent="0.2">
      <c r="A24" s="363" t="s">
        <v>161</v>
      </c>
      <c r="B24" s="434" t="s">
        <v>196</v>
      </c>
      <c r="C24" s="324">
        <v>19.933385999999999</v>
      </c>
      <c r="D24" s="324">
        <v>20.132245999999999</v>
      </c>
      <c r="E24" s="324">
        <v>18.462838000000001</v>
      </c>
      <c r="F24" s="324">
        <v>14.548503</v>
      </c>
      <c r="G24" s="324">
        <v>16.078182999999999</v>
      </c>
      <c r="H24" s="324">
        <v>17.578056</v>
      </c>
      <c r="I24" s="324">
        <v>18.381069</v>
      </c>
      <c r="J24" s="324">
        <v>18.557874000000002</v>
      </c>
      <c r="K24" s="324">
        <v>18.414828</v>
      </c>
      <c r="L24" s="324">
        <v>18.613648000000001</v>
      </c>
      <c r="M24" s="324">
        <v>18.742515999999998</v>
      </c>
      <c r="N24" s="324">
        <v>18.801689</v>
      </c>
      <c r="O24" s="324">
        <v>18.814347999999999</v>
      </c>
      <c r="P24" s="324">
        <v>17.699107999999999</v>
      </c>
      <c r="Q24" s="324">
        <v>19.132116</v>
      </c>
      <c r="R24" s="324">
        <v>19.743698999999999</v>
      </c>
      <c r="S24" s="324">
        <v>20.049742999999999</v>
      </c>
      <c r="T24" s="324">
        <v>20.585872999999999</v>
      </c>
      <c r="U24" s="324">
        <v>20.171831000000001</v>
      </c>
      <c r="V24" s="324">
        <v>20.572572999999998</v>
      </c>
      <c r="W24" s="324">
        <v>20.138569</v>
      </c>
      <c r="X24" s="324">
        <v>20.37715</v>
      </c>
      <c r="Y24" s="324">
        <v>20.572648000000001</v>
      </c>
      <c r="Z24" s="324">
        <v>20.656690000000001</v>
      </c>
      <c r="AA24" s="324">
        <v>19.613111</v>
      </c>
      <c r="AB24" s="324">
        <v>20.190412999999999</v>
      </c>
      <c r="AC24" s="324">
        <v>20.483485999999999</v>
      </c>
      <c r="AD24" s="324">
        <v>19.727340999999999</v>
      </c>
      <c r="AE24" s="324">
        <v>19.839566999999999</v>
      </c>
      <c r="AF24" s="324">
        <v>20.433236999999998</v>
      </c>
      <c r="AG24" s="324">
        <v>19.925560999999998</v>
      </c>
      <c r="AH24" s="324">
        <v>20.265028999999998</v>
      </c>
      <c r="AI24" s="324">
        <v>20.129058000000001</v>
      </c>
      <c r="AJ24" s="324">
        <v>20.006618</v>
      </c>
      <c r="AK24" s="324">
        <v>20.214213999999998</v>
      </c>
      <c r="AL24" s="324">
        <v>19.327209</v>
      </c>
      <c r="AM24" s="324">
        <v>19.353483000000001</v>
      </c>
      <c r="AN24" s="324">
        <v>19.941524000000001</v>
      </c>
      <c r="AO24" s="324">
        <v>20.207293</v>
      </c>
      <c r="AP24" s="324">
        <v>19.971914999999999</v>
      </c>
      <c r="AQ24" s="324">
        <v>20.323443000000001</v>
      </c>
      <c r="AR24" s="324">
        <v>20.755185999999998</v>
      </c>
      <c r="AS24" s="324">
        <v>20.042788999999999</v>
      </c>
      <c r="AT24" s="324">
        <v>20.767872000000001</v>
      </c>
      <c r="AU24" s="324">
        <v>20.154582999999999</v>
      </c>
      <c r="AV24" s="324">
        <v>20.631443999999998</v>
      </c>
      <c r="AW24" s="324">
        <v>20.738980000000002</v>
      </c>
      <c r="AX24" s="324">
        <v>20.396183000000001</v>
      </c>
      <c r="AY24" s="324">
        <v>19.586971999999999</v>
      </c>
      <c r="AZ24" s="324">
        <v>19.948526999999999</v>
      </c>
      <c r="BA24" s="324">
        <v>19.877115</v>
      </c>
      <c r="BB24" s="324">
        <v>20.008414999999999</v>
      </c>
      <c r="BC24" s="324">
        <v>20.800183000000001</v>
      </c>
      <c r="BD24" s="692">
        <v>20.249020999999999</v>
      </c>
      <c r="BE24" s="692">
        <v>20.482396000000001</v>
      </c>
      <c r="BF24" s="692">
        <v>20.421249464999999</v>
      </c>
      <c r="BG24" s="692">
        <v>20.368506700000001</v>
      </c>
      <c r="BH24" s="395">
        <v>20.392869999999998</v>
      </c>
      <c r="BI24" s="395">
        <v>20.725380000000001</v>
      </c>
      <c r="BJ24" s="395">
        <v>20.498049999999999</v>
      </c>
      <c r="BK24" s="395">
        <v>20.059439999999999</v>
      </c>
      <c r="BL24" s="395">
        <v>20.1387</v>
      </c>
      <c r="BM24" s="395">
        <v>20.3569</v>
      </c>
      <c r="BN24" s="395">
        <v>20.183250000000001</v>
      </c>
      <c r="BO24" s="395">
        <v>20.72871</v>
      </c>
      <c r="BP24" s="395">
        <v>20.78594</v>
      </c>
      <c r="BQ24" s="395">
        <v>20.533280000000001</v>
      </c>
      <c r="BR24" s="395">
        <v>20.73366</v>
      </c>
      <c r="BS24" s="395">
        <v>20.503689999999999</v>
      </c>
      <c r="BT24" s="395">
        <v>20.706969999999998</v>
      </c>
      <c r="BU24" s="395">
        <v>20.570239999999998</v>
      </c>
      <c r="BV24" s="395">
        <v>20.528559999999999</v>
      </c>
    </row>
    <row r="25" spans="1:74" ht="11.1" customHeight="1" x14ac:dyDescent="0.2">
      <c r="A25" s="363" t="s">
        <v>162</v>
      </c>
      <c r="B25" s="434" t="s">
        <v>964</v>
      </c>
      <c r="C25" s="324">
        <v>0.10321293924</v>
      </c>
      <c r="D25" s="324">
        <v>0.10100153017999999</v>
      </c>
      <c r="E25" s="324">
        <v>0.10702121763</v>
      </c>
      <c r="F25" s="324">
        <v>0.10779808047</v>
      </c>
      <c r="G25" s="324">
        <v>0.11182577282</v>
      </c>
      <c r="H25" s="324">
        <v>0.11362567101</v>
      </c>
      <c r="I25" s="324">
        <v>0.12280599275</v>
      </c>
      <c r="J25" s="324">
        <v>0.12284617753</v>
      </c>
      <c r="K25" s="324">
        <v>0.12334130417</v>
      </c>
      <c r="L25" s="324">
        <v>0.11596533538000001</v>
      </c>
      <c r="M25" s="324">
        <v>0.11476869467</v>
      </c>
      <c r="N25" s="324">
        <v>0.11642285111</v>
      </c>
      <c r="O25" s="324">
        <v>0.10764643252</v>
      </c>
      <c r="P25" s="324">
        <v>0.10535023222000001</v>
      </c>
      <c r="Q25" s="324">
        <v>0.11163406254</v>
      </c>
      <c r="R25" s="324">
        <v>0.11246347646</v>
      </c>
      <c r="S25" s="324">
        <v>0.11665916326</v>
      </c>
      <c r="T25" s="324">
        <v>0.11854599003000001</v>
      </c>
      <c r="U25" s="324">
        <v>0.1281489717</v>
      </c>
      <c r="V25" s="324">
        <v>0.12818096299000001</v>
      </c>
      <c r="W25" s="324">
        <v>0.12869765038</v>
      </c>
      <c r="X25" s="324">
        <v>0.12098574501000001</v>
      </c>
      <c r="Y25" s="324">
        <v>0.11974267578</v>
      </c>
      <c r="Z25" s="324">
        <v>0.12147984589999999</v>
      </c>
      <c r="AA25" s="324">
        <v>0.10962711360000001</v>
      </c>
      <c r="AB25" s="324">
        <v>0.10722187012000001</v>
      </c>
      <c r="AC25" s="324">
        <v>0.11366931057</v>
      </c>
      <c r="AD25" s="324">
        <v>0.11450127112</v>
      </c>
      <c r="AE25" s="324">
        <v>0.11884163111</v>
      </c>
      <c r="AF25" s="324">
        <v>0.12074578119</v>
      </c>
      <c r="AG25" s="324">
        <v>0.1305819691</v>
      </c>
      <c r="AH25" s="324">
        <v>0.13065537666999999</v>
      </c>
      <c r="AI25" s="324">
        <v>0.13118664793000001</v>
      </c>
      <c r="AJ25" s="324">
        <v>0.12327713223</v>
      </c>
      <c r="AK25" s="324">
        <v>0.12197768376</v>
      </c>
      <c r="AL25" s="324">
        <v>0.12371850298000001</v>
      </c>
      <c r="AM25" s="324">
        <v>0.115175</v>
      </c>
      <c r="AN25" s="324">
        <v>0.115175</v>
      </c>
      <c r="AO25" s="324">
        <v>0.115175</v>
      </c>
      <c r="AP25" s="324">
        <v>0.115175</v>
      </c>
      <c r="AQ25" s="324">
        <v>0.115175</v>
      </c>
      <c r="AR25" s="324">
        <v>0.115175</v>
      </c>
      <c r="AS25" s="324">
        <v>0.115175</v>
      </c>
      <c r="AT25" s="324">
        <v>0.115175</v>
      </c>
      <c r="AU25" s="324">
        <v>0.115175</v>
      </c>
      <c r="AV25" s="324">
        <v>0.115175</v>
      </c>
      <c r="AW25" s="324">
        <v>0.115175</v>
      </c>
      <c r="AX25" s="324">
        <v>0.115175</v>
      </c>
      <c r="AY25" s="324">
        <v>0.11743199999999999</v>
      </c>
      <c r="AZ25" s="324">
        <v>0.11743199999999999</v>
      </c>
      <c r="BA25" s="324">
        <v>0.11743199999999999</v>
      </c>
      <c r="BB25" s="324">
        <v>0.11743199999999999</v>
      </c>
      <c r="BC25" s="324">
        <v>0.11743199999999999</v>
      </c>
      <c r="BD25" s="692">
        <v>0.11743199999999999</v>
      </c>
      <c r="BE25" s="692">
        <v>0.11743199999999999</v>
      </c>
      <c r="BF25" s="692">
        <v>0.11743199999999999</v>
      </c>
      <c r="BG25" s="692">
        <v>0.11743199999999999</v>
      </c>
      <c r="BH25" s="395">
        <v>0.11743199999999999</v>
      </c>
      <c r="BI25" s="395">
        <v>0.11743199999999999</v>
      </c>
      <c r="BJ25" s="395">
        <v>0.11743199999999999</v>
      </c>
      <c r="BK25" s="395">
        <v>0.117005</v>
      </c>
      <c r="BL25" s="395">
        <v>0.117005</v>
      </c>
      <c r="BM25" s="395">
        <v>0.117005</v>
      </c>
      <c r="BN25" s="395">
        <v>0.117005</v>
      </c>
      <c r="BO25" s="395">
        <v>0.117005</v>
      </c>
      <c r="BP25" s="395">
        <v>0.117005</v>
      </c>
      <c r="BQ25" s="395">
        <v>0.117005</v>
      </c>
      <c r="BR25" s="395">
        <v>0.117005</v>
      </c>
      <c r="BS25" s="395">
        <v>0.117005</v>
      </c>
      <c r="BT25" s="395">
        <v>0.117005</v>
      </c>
      <c r="BU25" s="395">
        <v>0.117005</v>
      </c>
      <c r="BV25" s="395">
        <v>0.117005</v>
      </c>
    </row>
    <row r="26" spans="1:74" ht="11.1" customHeight="1" x14ac:dyDescent="0.2">
      <c r="A26" s="363" t="s">
        <v>166</v>
      </c>
      <c r="B26" s="434" t="s">
        <v>958</v>
      </c>
      <c r="C26" s="324">
        <v>6.3593999999999999</v>
      </c>
      <c r="D26" s="324">
        <v>6.4077999999999999</v>
      </c>
      <c r="E26" s="324">
        <v>6.0746000000000002</v>
      </c>
      <c r="F26" s="324">
        <v>5.1169000000000002</v>
      </c>
      <c r="G26" s="324">
        <v>5.5265000000000004</v>
      </c>
      <c r="H26" s="324">
        <v>5.5803000000000003</v>
      </c>
      <c r="I26" s="324">
        <v>5.4945000000000004</v>
      </c>
      <c r="J26" s="324">
        <v>5.4368999999999996</v>
      </c>
      <c r="K26" s="324">
        <v>5.6288999999999998</v>
      </c>
      <c r="L26" s="324">
        <v>5.6886000000000001</v>
      </c>
      <c r="M26" s="324">
        <v>5.7922000000000002</v>
      </c>
      <c r="N26" s="324">
        <v>5.9154999999999998</v>
      </c>
      <c r="O26" s="324">
        <v>5.5663999999999998</v>
      </c>
      <c r="P26" s="324">
        <v>6.0007999999999999</v>
      </c>
      <c r="Q26" s="324">
        <v>5.9420999999999999</v>
      </c>
      <c r="R26" s="324">
        <v>5.7611999999999997</v>
      </c>
      <c r="S26" s="324">
        <v>5.8432000000000004</v>
      </c>
      <c r="T26" s="324">
        <v>5.9621000000000004</v>
      </c>
      <c r="U26" s="324">
        <v>5.8606999999999996</v>
      </c>
      <c r="V26" s="324">
        <v>5.7613000000000003</v>
      </c>
      <c r="W26" s="324">
        <v>5.8536999999999999</v>
      </c>
      <c r="X26" s="324">
        <v>5.8144</v>
      </c>
      <c r="Y26" s="324">
        <v>6.1447000000000003</v>
      </c>
      <c r="Z26" s="324">
        <v>6.4795999999999996</v>
      </c>
      <c r="AA26" s="324">
        <v>6.024</v>
      </c>
      <c r="AB26" s="324">
        <v>6.1253000000000002</v>
      </c>
      <c r="AC26" s="324">
        <v>6.1863999999999999</v>
      </c>
      <c r="AD26" s="324">
        <v>6.0435999999999996</v>
      </c>
      <c r="AE26" s="324">
        <v>6.2141000000000002</v>
      </c>
      <c r="AF26" s="324">
        <v>5.9851000000000001</v>
      </c>
      <c r="AG26" s="324">
        <v>6.1406000000000001</v>
      </c>
      <c r="AH26" s="324">
        <v>6.2206999999999999</v>
      </c>
      <c r="AI26" s="324">
        <v>6.0016999999999996</v>
      </c>
      <c r="AJ26" s="324">
        <v>5.9164000000000003</v>
      </c>
      <c r="AK26" s="324">
        <v>6.1877000000000004</v>
      </c>
      <c r="AL26" s="324">
        <v>6.4531000000000001</v>
      </c>
      <c r="AM26" s="324">
        <v>6.0548999999999999</v>
      </c>
      <c r="AN26" s="324">
        <v>6.2100999999999997</v>
      </c>
      <c r="AO26" s="324">
        <v>6.2927999999999997</v>
      </c>
      <c r="AP26" s="324">
        <v>5.8514999999999997</v>
      </c>
      <c r="AQ26" s="324">
        <v>6.0128000000000004</v>
      </c>
      <c r="AR26" s="324">
        <v>6.0134999999999996</v>
      </c>
      <c r="AS26" s="324">
        <v>6.0984999999999996</v>
      </c>
      <c r="AT26" s="324">
        <v>6.1005000000000003</v>
      </c>
      <c r="AU26" s="324">
        <v>6.0555000000000003</v>
      </c>
      <c r="AV26" s="324">
        <v>6.0298999999999996</v>
      </c>
      <c r="AW26" s="324">
        <v>6.2407000000000004</v>
      </c>
      <c r="AX26" s="324">
        <v>6.2031000000000001</v>
      </c>
      <c r="AY26" s="324">
        <v>6.2161999999999997</v>
      </c>
      <c r="AZ26" s="324">
        <v>6.2552000000000003</v>
      </c>
      <c r="BA26" s="324">
        <v>6.2038000000000002</v>
      </c>
      <c r="BB26" s="324">
        <v>6.1684000000000001</v>
      </c>
      <c r="BC26" s="324">
        <v>6.2049000000000003</v>
      </c>
      <c r="BD26" s="692">
        <v>6.2664</v>
      </c>
      <c r="BE26" s="692">
        <v>6.0065286090000001</v>
      </c>
      <c r="BF26" s="692">
        <v>6.0527717399999998</v>
      </c>
      <c r="BG26" s="692">
        <v>5.9730993789999998</v>
      </c>
      <c r="BH26" s="395">
        <v>5.9614677580000004</v>
      </c>
      <c r="BI26" s="395">
        <v>6.149325825</v>
      </c>
      <c r="BJ26" s="395">
        <v>6.3141149380000003</v>
      </c>
      <c r="BK26" s="395">
        <v>6.0760596409999996</v>
      </c>
      <c r="BL26" s="395">
        <v>6.2801400689999998</v>
      </c>
      <c r="BM26" s="395">
        <v>6.0900386869999998</v>
      </c>
      <c r="BN26" s="395">
        <v>5.9771605780000003</v>
      </c>
      <c r="BO26" s="395">
        <v>6.0013189310000001</v>
      </c>
      <c r="BP26" s="395">
        <v>6.0393483239999997</v>
      </c>
      <c r="BQ26" s="395">
        <v>6.022500516</v>
      </c>
      <c r="BR26" s="395">
        <v>6.0688463580000001</v>
      </c>
      <c r="BS26" s="395">
        <v>5.9889184819999999</v>
      </c>
      <c r="BT26" s="395">
        <v>5.9772079199999997</v>
      </c>
      <c r="BU26" s="395">
        <v>6.1659489440000002</v>
      </c>
      <c r="BV26" s="395">
        <v>6.3304409159999997</v>
      </c>
    </row>
    <row r="27" spans="1:74" s="295" customFormat="1" ht="11.1" customHeight="1" x14ac:dyDescent="0.2">
      <c r="A27" s="436" t="s">
        <v>173</v>
      </c>
      <c r="B27" s="433" t="s">
        <v>957</v>
      </c>
      <c r="C27" s="107">
        <v>48.365069126000002</v>
      </c>
      <c r="D27" s="107">
        <v>48.543247907999998</v>
      </c>
      <c r="E27" s="107">
        <v>48.292289007000001</v>
      </c>
      <c r="F27" s="107">
        <v>48.923878238</v>
      </c>
      <c r="G27" s="107">
        <v>49.521423683000002</v>
      </c>
      <c r="H27" s="107">
        <v>49.969886813999999</v>
      </c>
      <c r="I27" s="107">
        <v>50.183841770000001</v>
      </c>
      <c r="J27" s="107">
        <v>50.161482390000003</v>
      </c>
      <c r="K27" s="107">
        <v>50.791315195999999</v>
      </c>
      <c r="L27" s="107">
        <v>49.821478958</v>
      </c>
      <c r="M27" s="107">
        <v>50.560582967000002</v>
      </c>
      <c r="N27" s="107">
        <v>51.102848323000003</v>
      </c>
      <c r="O27" s="107">
        <v>51.224157994999999</v>
      </c>
      <c r="P27" s="107">
        <v>52.530509441</v>
      </c>
      <c r="Q27" s="107">
        <v>52.345726456000001</v>
      </c>
      <c r="R27" s="107">
        <v>52.698810305999999</v>
      </c>
      <c r="S27" s="107">
        <v>53.125003460000002</v>
      </c>
      <c r="T27" s="107">
        <v>53.620356116000004</v>
      </c>
      <c r="U27" s="107">
        <v>53.227462467999999</v>
      </c>
      <c r="V27" s="107">
        <v>52.892328143999997</v>
      </c>
      <c r="W27" s="107">
        <v>53.515288540999997</v>
      </c>
      <c r="X27" s="107">
        <v>52.411598593000001</v>
      </c>
      <c r="Y27" s="107">
        <v>53.144784395000002</v>
      </c>
      <c r="Z27" s="107">
        <v>53.711240783000001</v>
      </c>
      <c r="AA27" s="107">
        <v>53.186398320999999</v>
      </c>
      <c r="AB27" s="107">
        <v>54.257233014999997</v>
      </c>
      <c r="AC27" s="107">
        <v>53.497461250999997</v>
      </c>
      <c r="AD27" s="107">
        <v>53.835460116</v>
      </c>
      <c r="AE27" s="107">
        <v>54.671290063000001</v>
      </c>
      <c r="AF27" s="107">
        <v>55.279572082999998</v>
      </c>
      <c r="AG27" s="107">
        <v>54.906381162999999</v>
      </c>
      <c r="AH27" s="107">
        <v>54.642646556000003</v>
      </c>
      <c r="AI27" s="107">
        <v>55.313817507000003</v>
      </c>
      <c r="AJ27" s="107">
        <v>54.175312421999998</v>
      </c>
      <c r="AK27" s="107">
        <v>54.745186054000001</v>
      </c>
      <c r="AL27" s="107">
        <v>55.370571603999998</v>
      </c>
      <c r="AM27" s="107">
        <v>55.165712116999998</v>
      </c>
      <c r="AN27" s="107">
        <v>56.684921119999998</v>
      </c>
      <c r="AO27" s="107">
        <v>56.256265517000003</v>
      </c>
      <c r="AP27" s="107">
        <v>55.958091418000002</v>
      </c>
      <c r="AQ27" s="107">
        <v>56.622412851</v>
      </c>
      <c r="AR27" s="107">
        <v>57.21212019</v>
      </c>
      <c r="AS27" s="107">
        <v>56.498602505000001</v>
      </c>
      <c r="AT27" s="107">
        <v>56.389706036</v>
      </c>
      <c r="AU27" s="107">
        <v>57.108817487000003</v>
      </c>
      <c r="AV27" s="107">
        <v>55.614435600999997</v>
      </c>
      <c r="AW27" s="107">
        <v>56.511010908999999</v>
      </c>
      <c r="AX27" s="107">
        <v>57.644542602000001</v>
      </c>
      <c r="AY27" s="107">
        <v>56.703330496</v>
      </c>
      <c r="AZ27" s="107">
        <v>58.114267937999998</v>
      </c>
      <c r="BA27" s="107">
        <v>57.404217232000001</v>
      </c>
      <c r="BB27" s="107">
        <v>57.184309231999997</v>
      </c>
      <c r="BC27" s="107">
        <v>57.563879425000003</v>
      </c>
      <c r="BD27" s="706">
        <v>58.009563120000003</v>
      </c>
      <c r="BE27" s="706">
        <v>57.325076203999998</v>
      </c>
      <c r="BF27" s="706">
        <v>57.008166703000001</v>
      </c>
      <c r="BG27" s="706">
        <v>57.777948825000003</v>
      </c>
      <c r="BH27" s="429">
        <v>56.370784432000001</v>
      </c>
      <c r="BI27" s="429">
        <v>57.472792705000003</v>
      </c>
      <c r="BJ27" s="429">
        <v>58.522461548000003</v>
      </c>
      <c r="BK27" s="429">
        <v>57.738358656999999</v>
      </c>
      <c r="BL27" s="429">
        <v>59.197841824999998</v>
      </c>
      <c r="BM27" s="429">
        <v>58.493755804000003</v>
      </c>
      <c r="BN27" s="429">
        <v>58.291869427000002</v>
      </c>
      <c r="BO27" s="429">
        <v>58.742359065000002</v>
      </c>
      <c r="BP27" s="429">
        <v>59.435951138</v>
      </c>
      <c r="BQ27" s="429">
        <v>58.675314729999997</v>
      </c>
      <c r="BR27" s="429">
        <v>58.292919673</v>
      </c>
      <c r="BS27" s="429">
        <v>59.074450722999998</v>
      </c>
      <c r="BT27" s="429">
        <v>57.584340513000001</v>
      </c>
      <c r="BU27" s="429">
        <v>58.671518696</v>
      </c>
      <c r="BV27" s="429">
        <v>59.744856703000004</v>
      </c>
    </row>
    <row r="28" spans="1:74" ht="11.1" customHeight="1" x14ac:dyDescent="0.2">
      <c r="A28" s="363" t="s">
        <v>170</v>
      </c>
      <c r="B28" s="434" t="s">
        <v>965</v>
      </c>
      <c r="C28" s="324">
        <v>14.357214489</v>
      </c>
      <c r="D28" s="324">
        <v>13.735294787000001</v>
      </c>
      <c r="E28" s="324">
        <v>13.560931595</v>
      </c>
      <c r="F28" s="324">
        <v>14.164631634999999</v>
      </c>
      <c r="G28" s="324">
        <v>14.132384812</v>
      </c>
      <c r="H28" s="324">
        <v>13.953275746999999</v>
      </c>
      <c r="I28" s="324">
        <v>14.489748139</v>
      </c>
      <c r="J28" s="324">
        <v>14.334643594999999</v>
      </c>
      <c r="K28" s="324">
        <v>15.137327006</v>
      </c>
      <c r="L28" s="324">
        <v>14.338633676000001</v>
      </c>
      <c r="M28" s="324">
        <v>15.278512392</v>
      </c>
      <c r="N28" s="324">
        <v>15.709802126</v>
      </c>
      <c r="O28" s="324">
        <v>15.119160617</v>
      </c>
      <c r="P28" s="324">
        <v>15.577735503</v>
      </c>
      <c r="Q28" s="324">
        <v>15.484110660000001</v>
      </c>
      <c r="R28" s="324">
        <v>15.80711</v>
      </c>
      <c r="S28" s="324">
        <v>15.580192717999999</v>
      </c>
      <c r="T28" s="324">
        <v>15.405197553000001</v>
      </c>
      <c r="U28" s="324">
        <v>15.345259274</v>
      </c>
      <c r="V28" s="324">
        <v>14.875483736</v>
      </c>
      <c r="W28" s="324">
        <v>15.684048486</v>
      </c>
      <c r="X28" s="324">
        <v>14.765982696</v>
      </c>
      <c r="Y28" s="324">
        <v>15.693911826000001</v>
      </c>
      <c r="Z28" s="324">
        <v>16.133806105000001</v>
      </c>
      <c r="AA28" s="324">
        <v>15.428005594</v>
      </c>
      <c r="AB28" s="324">
        <v>15.618847202</v>
      </c>
      <c r="AC28" s="324">
        <v>14.951131489</v>
      </c>
      <c r="AD28" s="324">
        <v>15.251841585999999</v>
      </c>
      <c r="AE28" s="324">
        <v>15.385705803</v>
      </c>
      <c r="AF28" s="324">
        <v>15.290118590000001</v>
      </c>
      <c r="AG28" s="324">
        <v>15.278088842000001</v>
      </c>
      <c r="AH28" s="324">
        <v>14.880919702</v>
      </c>
      <c r="AI28" s="324">
        <v>15.749361155000001</v>
      </c>
      <c r="AJ28" s="324">
        <v>14.804291074</v>
      </c>
      <c r="AK28" s="324">
        <v>15.588986231</v>
      </c>
      <c r="AL28" s="324">
        <v>16.084859157</v>
      </c>
      <c r="AM28" s="324">
        <v>16.045805907999998</v>
      </c>
      <c r="AN28" s="324">
        <v>16.532486604999999</v>
      </c>
      <c r="AO28" s="324">
        <v>16.433123545000001</v>
      </c>
      <c r="AP28" s="324">
        <v>16.775919342000002</v>
      </c>
      <c r="AQ28" s="324">
        <v>16.535094421</v>
      </c>
      <c r="AR28" s="324">
        <v>16.349373894999999</v>
      </c>
      <c r="AS28" s="324">
        <v>16.285762031000001</v>
      </c>
      <c r="AT28" s="324">
        <v>15.787194201</v>
      </c>
      <c r="AU28" s="324">
        <v>16.645315452999998</v>
      </c>
      <c r="AV28" s="324">
        <v>15.670981899999999</v>
      </c>
      <c r="AW28" s="324">
        <v>16.655783312000001</v>
      </c>
      <c r="AX28" s="324">
        <v>17.122638476999999</v>
      </c>
      <c r="AY28" s="324">
        <v>16.473122992</v>
      </c>
      <c r="AZ28" s="324">
        <v>16.952326828</v>
      </c>
      <c r="BA28" s="324">
        <v>16.847546353999999</v>
      </c>
      <c r="BB28" s="324">
        <v>16.882983764999999</v>
      </c>
      <c r="BC28" s="324">
        <v>16.63685049</v>
      </c>
      <c r="BD28" s="692">
        <v>16.445386546999998</v>
      </c>
      <c r="BE28" s="692">
        <v>16.195335513</v>
      </c>
      <c r="BF28" s="692">
        <v>15.631800126</v>
      </c>
      <c r="BG28" s="692">
        <v>16.509454762000001</v>
      </c>
      <c r="BH28" s="395">
        <v>15.65156337</v>
      </c>
      <c r="BI28" s="395">
        <v>16.624963958999999</v>
      </c>
      <c r="BJ28" s="395">
        <v>17.082212800000001</v>
      </c>
      <c r="BK28" s="395">
        <v>16.592837535000001</v>
      </c>
      <c r="BL28" s="395">
        <v>17.080106265000001</v>
      </c>
      <c r="BM28" s="395">
        <v>16.973562358999999</v>
      </c>
      <c r="BN28" s="395">
        <v>17.149645108000001</v>
      </c>
      <c r="BO28" s="395">
        <v>16.899369463999999</v>
      </c>
      <c r="BP28" s="395">
        <v>16.704683225</v>
      </c>
      <c r="BQ28" s="395">
        <v>16.544453248</v>
      </c>
      <c r="BR28" s="395">
        <v>16.045443471999999</v>
      </c>
      <c r="BS28" s="395">
        <v>16.894363946999999</v>
      </c>
      <c r="BT28" s="395">
        <v>15.913014860000001</v>
      </c>
      <c r="BU28" s="395">
        <v>16.889797564999999</v>
      </c>
      <c r="BV28" s="395">
        <v>17.367741803000001</v>
      </c>
    </row>
    <row r="29" spans="1:74" ht="11.1" customHeight="1" x14ac:dyDescent="0.2">
      <c r="A29" s="363" t="s">
        <v>168</v>
      </c>
      <c r="B29" s="434" t="s">
        <v>966</v>
      </c>
      <c r="C29" s="324">
        <v>4.2459477862000004</v>
      </c>
      <c r="D29" s="324">
        <v>4.4663242249000001</v>
      </c>
      <c r="E29" s="324">
        <v>4.3646080499000002</v>
      </c>
      <c r="F29" s="324">
        <v>4.2962815884000003</v>
      </c>
      <c r="G29" s="324">
        <v>4.4242994206999997</v>
      </c>
      <c r="H29" s="324">
        <v>4.6111370529000002</v>
      </c>
      <c r="I29" s="324">
        <v>4.6712324209</v>
      </c>
      <c r="J29" s="324">
        <v>4.7828684216999999</v>
      </c>
      <c r="K29" s="324">
        <v>4.6959712046000002</v>
      </c>
      <c r="L29" s="324">
        <v>4.5309081156</v>
      </c>
      <c r="M29" s="324">
        <v>4.5936549651999998</v>
      </c>
      <c r="N29" s="324">
        <v>4.6354124743999998</v>
      </c>
      <c r="O29" s="324">
        <v>4.5389877102999998</v>
      </c>
      <c r="P29" s="324">
        <v>4.7776800807999997</v>
      </c>
      <c r="Q29" s="324">
        <v>4.6675183198000001</v>
      </c>
      <c r="R29" s="324">
        <v>4.5934380427999999</v>
      </c>
      <c r="S29" s="324">
        <v>4.7320952794000002</v>
      </c>
      <c r="T29" s="324">
        <v>4.9344630309999999</v>
      </c>
      <c r="U29" s="324">
        <v>4.9995442432999999</v>
      </c>
      <c r="V29" s="324">
        <v>5.1204616537999996</v>
      </c>
      <c r="W29" s="324">
        <v>5.0263456920999996</v>
      </c>
      <c r="X29" s="324">
        <v>4.8474415795999999</v>
      </c>
      <c r="Y29" s="324">
        <v>4.9154045457000004</v>
      </c>
      <c r="Z29" s="324">
        <v>4.9606260004999996</v>
      </c>
      <c r="AA29" s="324">
        <v>4.5211855715000002</v>
      </c>
      <c r="AB29" s="324">
        <v>4.7611538559</v>
      </c>
      <c r="AC29" s="324">
        <v>4.6503909962999996</v>
      </c>
      <c r="AD29" s="324">
        <v>4.5756536100999998</v>
      </c>
      <c r="AE29" s="324">
        <v>4.7150516004999998</v>
      </c>
      <c r="AF29" s="324">
        <v>4.9184979647000002</v>
      </c>
      <c r="AG29" s="324">
        <v>4.9838438349</v>
      </c>
      <c r="AH29" s="324">
        <v>5.1054022015999996</v>
      </c>
      <c r="AI29" s="324">
        <v>5.0107766879</v>
      </c>
      <c r="AJ29" s="324">
        <v>4.830646497</v>
      </c>
      <c r="AK29" s="324">
        <v>4.8989697102000003</v>
      </c>
      <c r="AL29" s="324">
        <v>4.9444390676000003</v>
      </c>
      <c r="AM29" s="324">
        <v>4.5237506449999998</v>
      </c>
      <c r="AN29" s="324">
        <v>4.7934993820000003</v>
      </c>
      <c r="AO29" s="324">
        <v>4.6740418720000001</v>
      </c>
      <c r="AP29" s="324">
        <v>4.6496738930000001</v>
      </c>
      <c r="AQ29" s="324">
        <v>4.793805538</v>
      </c>
      <c r="AR29" s="324">
        <v>5.0200822839999999</v>
      </c>
      <c r="AS29" s="324">
        <v>5.1006661070000003</v>
      </c>
      <c r="AT29" s="324">
        <v>5.23276013</v>
      </c>
      <c r="AU29" s="324">
        <v>5.1430470650000002</v>
      </c>
      <c r="AV29" s="324">
        <v>5.0232760990000003</v>
      </c>
      <c r="AW29" s="324">
        <v>5.0792738960000001</v>
      </c>
      <c r="AX29" s="324">
        <v>5.0875216490000001</v>
      </c>
      <c r="AY29" s="324">
        <v>4.5676095879999998</v>
      </c>
      <c r="AZ29" s="324">
        <v>4.8431734799999999</v>
      </c>
      <c r="BA29" s="324">
        <v>4.7210667470000001</v>
      </c>
      <c r="BB29" s="324">
        <v>4.6947898590000001</v>
      </c>
      <c r="BC29" s="324">
        <v>4.8423023069999998</v>
      </c>
      <c r="BD29" s="692">
        <v>5.0735097180000004</v>
      </c>
      <c r="BE29" s="692">
        <v>5.1556511169999997</v>
      </c>
      <c r="BF29" s="692">
        <v>5.2906977599999996</v>
      </c>
      <c r="BG29" s="692">
        <v>5.198735943</v>
      </c>
      <c r="BH29" s="395">
        <v>5.0745130190000003</v>
      </c>
      <c r="BI29" s="395">
        <v>5.1321701729999996</v>
      </c>
      <c r="BJ29" s="395">
        <v>5.1415174099999996</v>
      </c>
      <c r="BK29" s="395">
        <v>4.599538763</v>
      </c>
      <c r="BL29" s="395">
        <v>4.8792490439999998</v>
      </c>
      <c r="BM29" s="395">
        <v>4.7553141339999998</v>
      </c>
      <c r="BN29" s="395">
        <v>4.7288129999999997</v>
      </c>
      <c r="BO29" s="395">
        <v>4.8785112079999999</v>
      </c>
      <c r="BP29" s="395">
        <v>5.1131910649999996</v>
      </c>
      <c r="BQ29" s="395">
        <v>5.1965906559999997</v>
      </c>
      <c r="BR29" s="395">
        <v>5.3336563520000002</v>
      </c>
      <c r="BS29" s="395">
        <v>5.2403497220000004</v>
      </c>
      <c r="BT29" s="395">
        <v>5.1144889300000003</v>
      </c>
      <c r="BU29" s="395">
        <v>5.1729577170000001</v>
      </c>
      <c r="BV29" s="395">
        <v>5.1823315929999998</v>
      </c>
    </row>
    <row r="30" spans="1:74" ht="11.1" customHeight="1" x14ac:dyDescent="0.2">
      <c r="A30" s="363" t="s">
        <v>169</v>
      </c>
      <c r="B30" s="434" t="s">
        <v>962</v>
      </c>
      <c r="C30" s="324">
        <v>0.65587860928999997</v>
      </c>
      <c r="D30" s="324">
        <v>0.67655025007000003</v>
      </c>
      <c r="E30" s="324">
        <v>0.68301452606000002</v>
      </c>
      <c r="F30" s="324">
        <v>0.69195729183999999</v>
      </c>
      <c r="G30" s="324">
        <v>0.71283913133999999</v>
      </c>
      <c r="H30" s="324">
        <v>0.70941099052000001</v>
      </c>
      <c r="I30" s="324">
        <v>0.72012063154999995</v>
      </c>
      <c r="J30" s="324">
        <v>0.72338919643999999</v>
      </c>
      <c r="K30" s="324">
        <v>0.72169444482</v>
      </c>
      <c r="L30" s="324">
        <v>0.74073704950999997</v>
      </c>
      <c r="M30" s="324">
        <v>0.72888099494000003</v>
      </c>
      <c r="N30" s="324">
        <v>0.69733638272999998</v>
      </c>
      <c r="O30" s="324">
        <v>0.69375598644000003</v>
      </c>
      <c r="P30" s="324">
        <v>0.71517395814999996</v>
      </c>
      <c r="Q30" s="324">
        <v>0.72183045467999996</v>
      </c>
      <c r="R30" s="324">
        <v>0.73110346576999996</v>
      </c>
      <c r="S30" s="324">
        <v>0.75297624141999997</v>
      </c>
      <c r="T30" s="324">
        <v>0.74929423575999998</v>
      </c>
      <c r="U30" s="324">
        <v>0.76020736102999997</v>
      </c>
      <c r="V30" s="324">
        <v>0.76413261850000003</v>
      </c>
      <c r="W30" s="324">
        <v>0.76199320269000004</v>
      </c>
      <c r="X30" s="324">
        <v>0.78170505012000002</v>
      </c>
      <c r="Y30" s="324">
        <v>0.77022043643000004</v>
      </c>
      <c r="Z30" s="324">
        <v>0.73694999592999999</v>
      </c>
      <c r="AA30" s="324">
        <v>0.70810611274000002</v>
      </c>
      <c r="AB30" s="324">
        <v>0.72996692274999997</v>
      </c>
      <c r="AC30" s="324">
        <v>0.73674781222999997</v>
      </c>
      <c r="AD30" s="324">
        <v>0.74621004074999997</v>
      </c>
      <c r="AE30" s="324">
        <v>0.76853682023000003</v>
      </c>
      <c r="AF30" s="324">
        <v>0.76478782932</v>
      </c>
      <c r="AG30" s="324">
        <v>0.77591626013000004</v>
      </c>
      <c r="AH30" s="324">
        <v>0.77992616437999995</v>
      </c>
      <c r="AI30" s="324">
        <v>0.77773272358000001</v>
      </c>
      <c r="AJ30" s="324">
        <v>0.79785353587999996</v>
      </c>
      <c r="AK30" s="324">
        <v>0.78613665031000002</v>
      </c>
      <c r="AL30" s="324">
        <v>0.75218454742999996</v>
      </c>
      <c r="AM30" s="324">
        <v>0.72856666800000003</v>
      </c>
      <c r="AN30" s="324">
        <v>0.74693633699999995</v>
      </c>
      <c r="AO30" s="324">
        <v>0.75901046800000005</v>
      </c>
      <c r="AP30" s="324">
        <v>0.75131984200000002</v>
      </c>
      <c r="AQ30" s="324">
        <v>0.76612728900000004</v>
      </c>
      <c r="AR30" s="324">
        <v>0.77290832099999995</v>
      </c>
      <c r="AS30" s="324">
        <v>0.76276844799999999</v>
      </c>
      <c r="AT30" s="324">
        <v>0.76580943199999996</v>
      </c>
      <c r="AU30" s="324">
        <v>0.77337265099999997</v>
      </c>
      <c r="AV30" s="324">
        <v>0.78527453999999997</v>
      </c>
      <c r="AW30" s="324">
        <v>0.77638255199999995</v>
      </c>
      <c r="AX30" s="324">
        <v>0.75153643299999995</v>
      </c>
      <c r="AY30" s="324">
        <v>0.73087323100000001</v>
      </c>
      <c r="AZ30" s="324">
        <v>0.74930105499999999</v>
      </c>
      <c r="BA30" s="324">
        <v>0.76141340800000001</v>
      </c>
      <c r="BB30" s="324">
        <v>0.75369843999999997</v>
      </c>
      <c r="BC30" s="324">
        <v>0.76855276400000005</v>
      </c>
      <c r="BD30" s="692">
        <v>0.77535526399999999</v>
      </c>
      <c r="BE30" s="692">
        <v>0.76518329500000004</v>
      </c>
      <c r="BF30" s="692">
        <v>0.76823390499999999</v>
      </c>
      <c r="BG30" s="692">
        <v>0.77582105999999995</v>
      </c>
      <c r="BH30" s="395">
        <v>0.78776063600000001</v>
      </c>
      <c r="BI30" s="395">
        <v>0.77884049499999997</v>
      </c>
      <c r="BJ30" s="395">
        <v>0.75391571400000001</v>
      </c>
      <c r="BK30" s="395">
        <v>0.73710887599999997</v>
      </c>
      <c r="BL30" s="395">
        <v>0.75569392300000005</v>
      </c>
      <c r="BM30" s="395">
        <v>0.76790961599999996</v>
      </c>
      <c r="BN30" s="395">
        <v>0.76012882400000004</v>
      </c>
      <c r="BO30" s="395">
        <v>0.77510988199999997</v>
      </c>
      <c r="BP30" s="395">
        <v>0.78197042100000003</v>
      </c>
      <c r="BQ30" s="395">
        <v>0.77171166400000002</v>
      </c>
      <c r="BR30" s="395">
        <v>0.77478830499999995</v>
      </c>
      <c r="BS30" s="395">
        <v>0.78244018999999998</v>
      </c>
      <c r="BT30" s="395">
        <v>0.79448163000000005</v>
      </c>
      <c r="BU30" s="395">
        <v>0.78548538599999995</v>
      </c>
      <c r="BV30" s="395">
        <v>0.76034795300000002</v>
      </c>
    </row>
    <row r="31" spans="1:74" ht="11.1" customHeight="1" x14ac:dyDescent="0.2">
      <c r="A31" s="363" t="s">
        <v>171</v>
      </c>
      <c r="B31" s="434" t="s">
        <v>967</v>
      </c>
      <c r="C31" s="324">
        <v>12.165578632000001</v>
      </c>
      <c r="D31" s="324">
        <v>12.504069518</v>
      </c>
      <c r="E31" s="324">
        <v>12.47036162</v>
      </c>
      <c r="F31" s="324">
        <v>12.421679884</v>
      </c>
      <c r="G31" s="324">
        <v>12.483739702999999</v>
      </c>
      <c r="H31" s="324">
        <v>12.409995575</v>
      </c>
      <c r="I31" s="324">
        <v>12.168905176000001</v>
      </c>
      <c r="J31" s="324">
        <v>12.071066875</v>
      </c>
      <c r="K31" s="324">
        <v>12.143959112999999</v>
      </c>
      <c r="L31" s="324">
        <v>12.277981078</v>
      </c>
      <c r="M31" s="324">
        <v>12.467889534999999</v>
      </c>
      <c r="N31" s="324">
        <v>12.51687757</v>
      </c>
      <c r="O31" s="324">
        <v>12.976769465</v>
      </c>
      <c r="P31" s="324">
        <v>13.333639053000001</v>
      </c>
      <c r="Q31" s="324">
        <v>13.298630558999999</v>
      </c>
      <c r="R31" s="324">
        <v>13.247299994</v>
      </c>
      <c r="S31" s="324">
        <v>13.313355031</v>
      </c>
      <c r="T31" s="324">
        <v>13.235209253000001</v>
      </c>
      <c r="U31" s="324">
        <v>12.980235552</v>
      </c>
      <c r="V31" s="324">
        <v>12.877098317</v>
      </c>
      <c r="W31" s="324">
        <v>12.953935680000001</v>
      </c>
      <c r="X31" s="324">
        <v>13.096753914000001</v>
      </c>
      <c r="Y31" s="324">
        <v>13.296866336000001</v>
      </c>
      <c r="Z31" s="324">
        <v>13.348859375</v>
      </c>
      <c r="AA31" s="324">
        <v>13.655280210000001</v>
      </c>
      <c r="AB31" s="324">
        <v>14.037921324999999</v>
      </c>
      <c r="AC31" s="324">
        <v>14.000582494</v>
      </c>
      <c r="AD31" s="324">
        <v>13.945166894</v>
      </c>
      <c r="AE31" s="324">
        <v>14.016129831000001</v>
      </c>
      <c r="AF31" s="324">
        <v>13.93228981</v>
      </c>
      <c r="AG31" s="324">
        <v>13.658954788000001</v>
      </c>
      <c r="AH31" s="324">
        <v>13.548370059</v>
      </c>
      <c r="AI31" s="324">
        <v>13.630763773</v>
      </c>
      <c r="AJ31" s="324">
        <v>13.783380802</v>
      </c>
      <c r="AK31" s="324">
        <v>13.997893003</v>
      </c>
      <c r="AL31" s="324">
        <v>14.053730802</v>
      </c>
      <c r="AM31" s="324">
        <v>14.163200003</v>
      </c>
      <c r="AN31" s="324">
        <v>14.726552849999999</v>
      </c>
      <c r="AO31" s="324">
        <v>14.826328808</v>
      </c>
      <c r="AP31" s="324">
        <v>14.250014847999999</v>
      </c>
      <c r="AQ31" s="324">
        <v>14.635267575</v>
      </c>
      <c r="AR31" s="324">
        <v>14.437147105999999</v>
      </c>
      <c r="AS31" s="324">
        <v>13.834879724</v>
      </c>
      <c r="AT31" s="324">
        <v>13.955402060999999</v>
      </c>
      <c r="AU31" s="324">
        <v>13.939775444</v>
      </c>
      <c r="AV31" s="324">
        <v>13.985130764000001</v>
      </c>
      <c r="AW31" s="324">
        <v>14.081133810000001</v>
      </c>
      <c r="AX31" s="324">
        <v>14.363453462000001</v>
      </c>
      <c r="AY31" s="324">
        <v>14.756478672</v>
      </c>
      <c r="AZ31" s="324">
        <v>15.176659653</v>
      </c>
      <c r="BA31" s="324">
        <v>15.183322281000001</v>
      </c>
      <c r="BB31" s="324">
        <v>14.866698465000001</v>
      </c>
      <c r="BC31" s="324">
        <v>14.970339677</v>
      </c>
      <c r="BD31" s="692">
        <v>14.814010621</v>
      </c>
      <c r="BE31" s="692">
        <v>14.445726564999999</v>
      </c>
      <c r="BF31" s="692">
        <v>14.417388197999999</v>
      </c>
      <c r="BG31" s="692">
        <v>14.433533414999999</v>
      </c>
      <c r="BH31" s="395">
        <v>14.458523214</v>
      </c>
      <c r="BI31" s="395">
        <v>14.797688956</v>
      </c>
      <c r="BJ31" s="395">
        <v>14.93815036</v>
      </c>
      <c r="BK31" s="395">
        <v>15.205952601</v>
      </c>
      <c r="BL31" s="395">
        <v>15.657662294</v>
      </c>
      <c r="BM31" s="395">
        <v>15.680281717</v>
      </c>
      <c r="BN31" s="395">
        <v>15.452478494999999</v>
      </c>
      <c r="BO31" s="395">
        <v>15.583768537999999</v>
      </c>
      <c r="BP31" s="395">
        <v>15.417970813</v>
      </c>
      <c r="BQ31" s="395">
        <v>14.940663650999999</v>
      </c>
      <c r="BR31" s="395">
        <v>14.777418730000001</v>
      </c>
      <c r="BS31" s="395">
        <v>14.837752962</v>
      </c>
      <c r="BT31" s="395">
        <v>14.919090304999999</v>
      </c>
      <c r="BU31" s="395">
        <v>15.252233484</v>
      </c>
      <c r="BV31" s="395">
        <v>15.38741061</v>
      </c>
    </row>
    <row r="32" spans="1:74" ht="11.1" customHeight="1" x14ac:dyDescent="0.2">
      <c r="A32" s="363" t="s">
        <v>172</v>
      </c>
      <c r="B32" s="434" t="s">
        <v>968</v>
      </c>
      <c r="C32" s="324">
        <v>16.940449610000002</v>
      </c>
      <c r="D32" s="324">
        <v>17.161009128</v>
      </c>
      <c r="E32" s="324">
        <v>17.213373215000001</v>
      </c>
      <c r="F32" s="324">
        <v>17.349327840000001</v>
      </c>
      <c r="G32" s="324">
        <v>17.768160614999999</v>
      </c>
      <c r="H32" s="324">
        <v>18.286067450000001</v>
      </c>
      <c r="I32" s="324">
        <v>18.133835401999999</v>
      </c>
      <c r="J32" s="324">
        <v>18.249514302000001</v>
      </c>
      <c r="K32" s="324">
        <v>18.092363427999999</v>
      </c>
      <c r="L32" s="324">
        <v>17.933219039000001</v>
      </c>
      <c r="M32" s="324">
        <v>17.491645079000001</v>
      </c>
      <c r="N32" s="324">
        <v>17.54341977</v>
      </c>
      <c r="O32" s="324">
        <v>17.895484217</v>
      </c>
      <c r="P32" s="324">
        <v>18.126280846</v>
      </c>
      <c r="Q32" s="324">
        <v>18.173636463000001</v>
      </c>
      <c r="R32" s="324">
        <v>18.319858802999999</v>
      </c>
      <c r="S32" s="324">
        <v>18.746384190000001</v>
      </c>
      <c r="T32" s="324">
        <v>19.296192043000001</v>
      </c>
      <c r="U32" s="324">
        <v>19.142216037000001</v>
      </c>
      <c r="V32" s="324">
        <v>19.255151819000002</v>
      </c>
      <c r="W32" s="324">
        <v>19.088965479999999</v>
      </c>
      <c r="X32" s="324">
        <v>18.919715354000001</v>
      </c>
      <c r="Y32" s="324">
        <v>18.468381251</v>
      </c>
      <c r="Z32" s="324">
        <v>18.530999306999998</v>
      </c>
      <c r="AA32" s="324">
        <v>18.873820833</v>
      </c>
      <c r="AB32" s="324">
        <v>19.109343710000001</v>
      </c>
      <c r="AC32" s="324">
        <v>19.15860846</v>
      </c>
      <c r="AD32" s="324">
        <v>19.316587985000002</v>
      </c>
      <c r="AE32" s="324">
        <v>19.785866008999999</v>
      </c>
      <c r="AF32" s="324">
        <v>20.373877889999999</v>
      </c>
      <c r="AG32" s="324">
        <v>20.209577438</v>
      </c>
      <c r="AH32" s="324">
        <v>20.328028429</v>
      </c>
      <c r="AI32" s="324">
        <v>20.145183166999999</v>
      </c>
      <c r="AJ32" s="324">
        <v>19.959140513000001</v>
      </c>
      <c r="AK32" s="324">
        <v>19.473200460000001</v>
      </c>
      <c r="AL32" s="324">
        <v>19.535358030000001</v>
      </c>
      <c r="AM32" s="324">
        <v>19.704388893000001</v>
      </c>
      <c r="AN32" s="324">
        <v>19.885445946000001</v>
      </c>
      <c r="AO32" s="324">
        <v>19.563760823999999</v>
      </c>
      <c r="AP32" s="324">
        <v>19.531163494000001</v>
      </c>
      <c r="AQ32" s="324">
        <v>19.892118026999999</v>
      </c>
      <c r="AR32" s="324">
        <v>20.632608584</v>
      </c>
      <c r="AS32" s="324">
        <v>20.514526194999998</v>
      </c>
      <c r="AT32" s="324">
        <v>20.648540211</v>
      </c>
      <c r="AU32" s="324">
        <v>20.607306873999999</v>
      </c>
      <c r="AV32" s="324">
        <v>20.149772296999998</v>
      </c>
      <c r="AW32" s="324">
        <v>19.918437339</v>
      </c>
      <c r="AX32" s="324">
        <v>20.319392581999999</v>
      </c>
      <c r="AY32" s="324">
        <v>20.175246012999999</v>
      </c>
      <c r="AZ32" s="324">
        <v>20.392806921999998</v>
      </c>
      <c r="BA32" s="324">
        <v>19.890868441999999</v>
      </c>
      <c r="BB32" s="324">
        <v>19.986138703000002</v>
      </c>
      <c r="BC32" s="324">
        <v>20.345834188000001</v>
      </c>
      <c r="BD32" s="692">
        <v>20.901300970000001</v>
      </c>
      <c r="BE32" s="692">
        <v>20.763179714</v>
      </c>
      <c r="BF32" s="692">
        <v>20.900046713999998</v>
      </c>
      <c r="BG32" s="692">
        <v>20.860403645000002</v>
      </c>
      <c r="BH32" s="395">
        <v>20.398424193</v>
      </c>
      <c r="BI32" s="395">
        <v>20.139129122</v>
      </c>
      <c r="BJ32" s="395">
        <v>20.606665264</v>
      </c>
      <c r="BK32" s="395">
        <v>20.602920880999999</v>
      </c>
      <c r="BL32" s="395">
        <v>20.825130299000001</v>
      </c>
      <c r="BM32" s="395">
        <v>20.316687978000001</v>
      </c>
      <c r="BN32" s="395">
        <v>20.200804000000002</v>
      </c>
      <c r="BO32" s="395">
        <v>20.605599973</v>
      </c>
      <c r="BP32" s="395">
        <v>21.418135615000001</v>
      </c>
      <c r="BQ32" s="395">
        <v>21.221895511</v>
      </c>
      <c r="BR32" s="395">
        <v>21.361612814000001</v>
      </c>
      <c r="BS32" s="395">
        <v>21.319543901999999</v>
      </c>
      <c r="BT32" s="395">
        <v>20.843264786999999</v>
      </c>
      <c r="BU32" s="395">
        <v>20.571044543999999</v>
      </c>
      <c r="BV32" s="395">
        <v>21.047024743000001</v>
      </c>
    </row>
    <row r="33" spans="1:74" ht="11.1" customHeight="1" x14ac:dyDescent="0.2">
      <c r="A33" s="363"/>
      <c r="B33" s="365"/>
      <c r="C33" s="324"/>
      <c r="D33" s="324"/>
      <c r="E33" s="324"/>
      <c r="F33" s="324"/>
      <c r="G33" s="324"/>
      <c r="H33" s="324"/>
      <c r="I33" s="324"/>
      <c r="J33" s="324"/>
      <c r="K33" s="324"/>
      <c r="L33" s="324"/>
      <c r="M33" s="324"/>
      <c r="N33" s="324"/>
      <c r="O33" s="324"/>
      <c r="P33" s="324"/>
      <c r="Q33" s="324"/>
      <c r="R33" s="324"/>
      <c r="S33" s="324"/>
      <c r="T33" s="324"/>
      <c r="U33" s="324"/>
      <c r="V33" s="324"/>
      <c r="W33" s="324"/>
      <c r="X33" s="324"/>
      <c r="Y33" s="324"/>
      <c r="Z33" s="324"/>
      <c r="AA33" s="324"/>
      <c r="AB33" s="324"/>
      <c r="AC33" s="324"/>
      <c r="AD33" s="324"/>
      <c r="AE33" s="324"/>
      <c r="AF33" s="324"/>
      <c r="AG33" s="324"/>
      <c r="AH33" s="324"/>
      <c r="AI33" s="324"/>
      <c r="AJ33" s="324"/>
      <c r="AK33" s="324"/>
      <c r="AL33" s="324"/>
      <c r="AM33" s="324"/>
      <c r="AN33" s="324"/>
      <c r="AO33" s="324"/>
      <c r="AP33" s="324"/>
      <c r="AQ33" s="324"/>
      <c r="AR33" s="324"/>
      <c r="AS33" s="324"/>
      <c r="AT33" s="324"/>
      <c r="AU33" s="324"/>
      <c r="AV33" s="324"/>
      <c r="AW33" s="324"/>
      <c r="AX33" s="324"/>
      <c r="AY33" s="324"/>
      <c r="AZ33" s="324"/>
      <c r="BA33" s="324"/>
      <c r="BB33" s="324"/>
      <c r="BC33" s="324"/>
      <c r="BD33" s="692"/>
      <c r="BE33" s="692"/>
      <c r="BF33" s="692"/>
      <c r="BG33" s="692"/>
      <c r="BH33" s="395"/>
      <c r="BI33" s="395"/>
      <c r="BJ33" s="395"/>
      <c r="BK33" s="395"/>
      <c r="BL33" s="395"/>
      <c r="BM33" s="395"/>
      <c r="BN33" s="395"/>
      <c r="BO33" s="395"/>
      <c r="BP33" s="395"/>
      <c r="BQ33" s="395"/>
      <c r="BR33" s="395"/>
      <c r="BS33" s="395"/>
      <c r="BT33" s="395"/>
      <c r="BU33" s="395"/>
      <c r="BV33" s="395"/>
    </row>
    <row r="34" spans="1:74" ht="11.1" customHeight="1" x14ac:dyDescent="0.2">
      <c r="A34" s="363"/>
      <c r="B34" s="364" t="s">
        <v>836</v>
      </c>
      <c r="C34" s="324"/>
      <c r="D34" s="324"/>
      <c r="E34" s="324"/>
      <c r="F34" s="324"/>
      <c r="G34" s="324"/>
      <c r="H34" s="324"/>
      <c r="I34" s="324"/>
      <c r="J34" s="324"/>
      <c r="K34" s="324"/>
      <c r="L34" s="324"/>
      <c r="M34" s="324"/>
      <c r="N34" s="324"/>
      <c r="O34" s="324"/>
      <c r="P34" s="324"/>
      <c r="Q34" s="324"/>
      <c r="R34" s="324"/>
      <c r="S34" s="324"/>
      <c r="T34" s="324"/>
      <c r="U34" s="324"/>
      <c r="V34" s="324"/>
      <c r="W34" s="324"/>
      <c r="X34" s="324"/>
      <c r="Y34" s="324"/>
      <c r="Z34" s="324"/>
      <c r="AA34" s="324"/>
      <c r="AB34" s="324"/>
      <c r="AC34" s="324"/>
      <c r="AD34" s="324"/>
      <c r="AE34" s="324"/>
      <c r="AF34" s="324"/>
      <c r="AG34" s="324"/>
      <c r="AH34" s="324"/>
      <c r="AI34" s="324"/>
      <c r="AJ34" s="324"/>
      <c r="AK34" s="324"/>
      <c r="AL34" s="324"/>
      <c r="AM34" s="324"/>
      <c r="AN34" s="324"/>
      <c r="AO34" s="324"/>
      <c r="AP34" s="324"/>
      <c r="AQ34" s="324"/>
      <c r="AR34" s="324"/>
      <c r="AS34" s="324"/>
      <c r="AT34" s="324"/>
      <c r="AU34" s="324"/>
      <c r="AV34" s="324"/>
      <c r="AW34" s="324"/>
      <c r="AX34" s="324"/>
      <c r="AY34" s="324"/>
      <c r="AZ34" s="324"/>
      <c r="BA34" s="324"/>
      <c r="BB34" s="324"/>
      <c r="BC34" s="324"/>
      <c r="BD34" s="692"/>
      <c r="BE34" s="692"/>
      <c r="BF34" s="692"/>
      <c r="BG34" s="692"/>
      <c r="BH34" s="395"/>
      <c r="BI34" s="395"/>
      <c r="BJ34" s="395"/>
      <c r="BK34" s="395"/>
      <c r="BL34" s="395"/>
      <c r="BM34" s="395"/>
      <c r="BN34" s="395"/>
      <c r="BO34" s="395"/>
      <c r="BP34" s="395"/>
      <c r="BQ34" s="395"/>
      <c r="BR34" s="395"/>
      <c r="BS34" s="395"/>
      <c r="BT34" s="395"/>
      <c r="BU34" s="395"/>
      <c r="BV34" s="395"/>
    </row>
    <row r="35" spans="1:74" s="295" customFormat="1" ht="11.1" customHeight="1" x14ac:dyDescent="0.2">
      <c r="A35" s="436" t="s">
        <v>184</v>
      </c>
      <c r="B35" s="430" t="s">
        <v>831</v>
      </c>
      <c r="C35" s="107">
        <v>-6.6091413454000003</v>
      </c>
      <c r="D35" s="107">
        <v>-4.2386226050999998</v>
      </c>
      <c r="E35" s="107">
        <v>-8.5027175549000003</v>
      </c>
      <c r="F35" s="107">
        <v>-15.375394762999999</v>
      </c>
      <c r="G35" s="107">
        <v>-1.4655182805</v>
      </c>
      <c r="H35" s="107">
        <v>2.2280707401000002</v>
      </c>
      <c r="I35" s="107">
        <v>2.3083005338999998</v>
      </c>
      <c r="J35" s="107">
        <v>0.97410404451999999</v>
      </c>
      <c r="K35" s="107">
        <v>2.4560722709</v>
      </c>
      <c r="L35" s="107">
        <v>1.1061384947999999</v>
      </c>
      <c r="M35" s="107">
        <v>0.35134348884</v>
      </c>
      <c r="N35" s="107">
        <v>1.0605642829999999</v>
      </c>
      <c r="O35" s="107">
        <v>-0.77084545385000003</v>
      </c>
      <c r="P35" s="107">
        <v>3.8479759568</v>
      </c>
      <c r="Q35" s="107">
        <v>2.0944640393</v>
      </c>
      <c r="R35" s="107">
        <v>1.9132474331</v>
      </c>
      <c r="S35" s="107">
        <v>1.2535070316000001</v>
      </c>
      <c r="T35" s="107">
        <v>3.6347382921000002</v>
      </c>
      <c r="U35" s="107">
        <v>1.6417563727</v>
      </c>
      <c r="V35" s="107">
        <v>1.9590300556</v>
      </c>
      <c r="W35" s="107">
        <v>2.6507136361999999</v>
      </c>
      <c r="X35" s="107">
        <v>0.45769719774000001</v>
      </c>
      <c r="Y35" s="107">
        <v>0.85866692133</v>
      </c>
      <c r="Z35" s="107">
        <v>2.8451165984000002</v>
      </c>
      <c r="AA35" s="107">
        <v>-0.70106778050999996</v>
      </c>
      <c r="AB35" s="107">
        <v>1.557721844</v>
      </c>
      <c r="AC35" s="107">
        <v>-0.15753000039000001</v>
      </c>
      <c r="AD35" s="107">
        <v>-0.65821174161999996</v>
      </c>
      <c r="AE35" s="107">
        <v>0.61295208451000005</v>
      </c>
      <c r="AF35" s="107">
        <v>1.8938080682</v>
      </c>
      <c r="AG35" s="107">
        <v>-0.16528803252999999</v>
      </c>
      <c r="AH35" s="107">
        <v>-0.14554469821999999</v>
      </c>
      <c r="AI35" s="107">
        <v>-0.37693154672000001</v>
      </c>
      <c r="AJ35" s="107">
        <v>-2.7193857983999998</v>
      </c>
      <c r="AK35" s="107">
        <v>-1.2980026899999999</v>
      </c>
      <c r="AL35" s="107">
        <v>0.81749392495999995</v>
      </c>
      <c r="AM35" s="107">
        <v>-2.0137836432</v>
      </c>
      <c r="AN35" s="107">
        <v>1.1748373734999999</v>
      </c>
      <c r="AO35" s="107">
        <v>0.18096019169999999</v>
      </c>
      <c r="AP35" s="107">
        <v>-1.1821423964</v>
      </c>
      <c r="AQ35" s="107">
        <v>1.1963650190999999</v>
      </c>
      <c r="AR35" s="107">
        <v>1.57757228</v>
      </c>
      <c r="AS35" s="107">
        <v>0.57096907476000003</v>
      </c>
      <c r="AT35" s="107">
        <v>1.2796559488999999</v>
      </c>
      <c r="AU35" s="107">
        <v>0.41143272313000001</v>
      </c>
      <c r="AV35" s="107">
        <v>-0.83043560427999996</v>
      </c>
      <c r="AW35" s="107">
        <v>-0.61017296734000004</v>
      </c>
      <c r="AX35" s="107">
        <v>2.3977533022000001E-2</v>
      </c>
      <c r="AY35" s="107">
        <v>0.13135032386000001</v>
      </c>
      <c r="AZ35" s="107">
        <v>1.1457773791000001</v>
      </c>
      <c r="BA35" s="107">
        <v>-0.70580369926999997</v>
      </c>
      <c r="BB35" s="107">
        <v>-0.33537464953000001</v>
      </c>
      <c r="BC35" s="107">
        <v>1.0649057120000001</v>
      </c>
      <c r="BD35" s="706">
        <v>1.2914010623000001</v>
      </c>
      <c r="BE35" s="706">
        <v>0.36695237433</v>
      </c>
      <c r="BF35" s="706">
        <v>3.8542091341999998E-2</v>
      </c>
      <c r="BG35" s="706">
        <v>1.9273758325000001</v>
      </c>
      <c r="BH35" s="429">
        <v>-0.23343663857999999</v>
      </c>
      <c r="BI35" s="429">
        <v>0.41077269743</v>
      </c>
      <c r="BJ35" s="429">
        <v>1.6490179029000001</v>
      </c>
      <c r="BK35" s="429">
        <v>-0.74901367482000003</v>
      </c>
      <c r="BL35" s="429">
        <v>2.0949168487000001</v>
      </c>
      <c r="BM35" s="429">
        <v>0.50422109716999997</v>
      </c>
      <c r="BN35" s="429">
        <v>-0.56347204380000004</v>
      </c>
      <c r="BO35" s="429">
        <v>-0.39960450109000001</v>
      </c>
      <c r="BP35" s="429">
        <v>0.38713264550999998</v>
      </c>
      <c r="BQ35" s="429">
        <v>-0.61594224771999995</v>
      </c>
      <c r="BR35" s="429">
        <v>-0.79010840010000005</v>
      </c>
      <c r="BS35" s="429">
        <v>-0.14204997629999999</v>
      </c>
      <c r="BT35" s="429">
        <v>-1.7205659339999999</v>
      </c>
      <c r="BU35" s="429">
        <v>-1.0183779801999999</v>
      </c>
      <c r="BV35" s="429">
        <v>0.89495538145999998</v>
      </c>
    </row>
    <row r="36" spans="1:74" ht="11.1" customHeight="1" x14ac:dyDescent="0.2">
      <c r="A36" s="363" t="s">
        <v>181</v>
      </c>
      <c r="B36" s="432" t="s">
        <v>196</v>
      </c>
      <c r="C36" s="324">
        <v>-0.58108270967999998</v>
      </c>
      <c r="D36" s="324">
        <v>0.59243124138000003</v>
      </c>
      <c r="E36" s="324">
        <v>-1.4196558065</v>
      </c>
      <c r="F36" s="324">
        <v>-2.6578777332999999</v>
      </c>
      <c r="G36" s="324">
        <v>-1.2625525484</v>
      </c>
      <c r="H36" s="324">
        <v>-1.1053888999999999</v>
      </c>
      <c r="I36" s="324">
        <v>0.11606909677</v>
      </c>
      <c r="J36" s="324">
        <v>0.80709600000000004</v>
      </c>
      <c r="K36" s="324">
        <v>0.65802563332999997</v>
      </c>
      <c r="L36" s="324">
        <v>1.3058708387</v>
      </c>
      <c r="M36" s="324">
        <v>-6.4125199999999993E-2</v>
      </c>
      <c r="N36" s="324">
        <v>1.4637193226</v>
      </c>
      <c r="O36" s="324">
        <v>0.20146358065</v>
      </c>
      <c r="P36" s="324">
        <v>1.2266935714</v>
      </c>
      <c r="Q36" s="324">
        <v>-0.25420290323</v>
      </c>
      <c r="R36" s="324">
        <v>0.54937383333000001</v>
      </c>
      <c r="S36" s="324">
        <v>2.5406129031999999E-2</v>
      </c>
      <c r="T36" s="324">
        <v>0.95948073332999995</v>
      </c>
      <c r="U36" s="324">
        <v>0.10481441934999999</v>
      </c>
      <c r="V36" s="324">
        <v>0.90041977418999997</v>
      </c>
      <c r="W36" s="324">
        <v>9.3268133333000006E-2</v>
      </c>
      <c r="X36" s="324">
        <v>0.16434712903000001</v>
      </c>
      <c r="Y36" s="324">
        <v>0.94660129999999998</v>
      </c>
      <c r="Z36" s="324">
        <v>1.3845306128999999</v>
      </c>
      <c r="AA36" s="324">
        <v>0.44756709677000001</v>
      </c>
      <c r="AB36" s="324">
        <v>1.2119150714</v>
      </c>
      <c r="AC36" s="324">
        <v>0.78022996773999997</v>
      </c>
      <c r="AD36" s="324">
        <v>0.62009700000000001</v>
      </c>
      <c r="AE36" s="324">
        <v>0.20744461289999999</v>
      </c>
      <c r="AF36" s="324">
        <v>0.71772676667000002</v>
      </c>
      <c r="AG36" s="324">
        <v>-0.30937048386999999</v>
      </c>
      <c r="AH36" s="324">
        <v>0.82566154839000006</v>
      </c>
      <c r="AI36" s="324">
        <v>0.85921573333000001</v>
      </c>
      <c r="AJ36" s="324">
        <v>9.2560064516000004E-2</v>
      </c>
      <c r="AK36" s="324">
        <v>0.46289229999999998</v>
      </c>
      <c r="AL36" s="324">
        <v>0.66367464515999997</v>
      </c>
      <c r="AM36" s="324">
        <v>-0.99196135484000003</v>
      </c>
      <c r="AN36" s="324">
        <v>-0.46116160713999998</v>
      </c>
      <c r="AO36" s="324">
        <v>1.1979626774000001</v>
      </c>
      <c r="AP36" s="324">
        <v>-0.27189793333000001</v>
      </c>
      <c r="AQ36" s="324">
        <v>-0.16464619354999999</v>
      </c>
      <c r="AR36" s="324">
        <v>0.13917940000000001</v>
      </c>
      <c r="AS36" s="324">
        <v>-0.23069148386999999</v>
      </c>
      <c r="AT36" s="324">
        <v>0.27412083870999998</v>
      </c>
      <c r="AU36" s="324">
        <v>-0.82709619999999995</v>
      </c>
      <c r="AV36" s="324">
        <v>0.60624093548000002</v>
      </c>
      <c r="AW36" s="324">
        <v>-3.2937300000000003E-2</v>
      </c>
      <c r="AX36" s="324">
        <v>0.31589980644999999</v>
      </c>
      <c r="AY36" s="324">
        <v>0.46385187097000002</v>
      </c>
      <c r="AZ36" s="324">
        <v>0.31285706896999999</v>
      </c>
      <c r="BA36" s="324">
        <v>-0.37208406451999998</v>
      </c>
      <c r="BB36" s="324">
        <v>-1.0265156666999999</v>
      </c>
      <c r="BC36" s="324">
        <v>-0.57695399999999997</v>
      </c>
      <c r="BD36" s="692">
        <v>-0.32554126667</v>
      </c>
      <c r="BE36" s="692">
        <v>-0.27309454839000002</v>
      </c>
      <c r="BF36" s="692">
        <v>-4.9937368248999997E-2</v>
      </c>
      <c r="BG36" s="692">
        <v>3.9064101624999999E-4</v>
      </c>
      <c r="BH36" s="395">
        <v>-0.16167541337999999</v>
      </c>
      <c r="BI36" s="395">
        <v>0.1668</v>
      </c>
      <c r="BJ36" s="395">
        <v>0.51770967741999996</v>
      </c>
      <c r="BK36" s="395">
        <v>-0.55854838709999999</v>
      </c>
      <c r="BL36" s="395">
        <v>0.41849999999999998</v>
      </c>
      <c r="BM36" s="395">
        <v>0.11293548387000001</v>
      </c>
      <c r="BN36" s="395">
        <v>-0.53046666666999998</v>
      </c>
      <c r="BO36" s="395">
        <v>-0.59229032258000003</v>
      </c>
      <c r="BP36" s="395">
        <v>4.4833333332999999E-2</v>
      </c>
      <c r="BQ36" s="395">
        <v>-0.19306451613</v>
      </c>
      <c r="BR36" s="395">
        <v>0.22761290323</v>
      </c>
      <c r="BS36" s="395">
        <v>-0.10523333333</v>
      </c>
      <c r="BT36" s="395">
        <v>0.12751612903000001</v>
      </c>
      <c r="BU36" s="395">
        <v>0.11853333333</v>
      </c>
      <c r="BV36" s="395">
        <v>0.63438709677000005</v>
      </c>
    </row>
    <row r="37" spans="1:74" ht="11.1" customHeight="1" x14ac:dyDescent="0.2">
      <c r="A37" s="363" t="s">
        <v>182</v>
      </c>
      <c r="B37" s="432" t="s">
        <v>958</v>
      </c>
      <c r="C37" s="324">
        <v>-0.66345161289999999</v>
      </c>
      <c r="D37" s="324">
        <v>0.54903448276</v>
      </c>
      <c r="E37" s="324">
        <v>-1.4605483871</v>
      </c>
      <c r="F37" s="324">
        <v>-2.3658999999999999</v>
      </c>
      <c r="G37" s="324">
        <v>-1.8801935484000001</v>
      </c>
      <c r="H37" s="324">
        <v>0.82633333333000003</v>
      </c>
      <c r="I37" s="324">
        <v>-0.27109677419</v>
      </c>
      <c r="J37" s="324">
        <v>-0.42938709676999998</v>
      </c>
      <c r="K37" s="324">
        <v>0.77486666667000004</v>
      </c>
      <c r="L37" s="324">
        <v>0.49177419355000002</v>
      </c>
      <c r="M37" s="324">
        <v>0.67453333332999998</v>
      </c>
      <c r="N37" s="324">
        <v>0.92577419355000001</v>
      </c>
      <c r="O37" s="324">
        <v>-0.50583870968</v>
      </c>
      <c r="P37" s="324">
        <v>1.2517142857000001</v>
      </c>
      <c r="Q37" s="324">
        <v>1.9468709677</v>
      </c>
      <c r="R37" s="324">
        <v>-0.28323333333</v>
      </c>
      <c r="S37" s="324">
        <v>-0.44951612902999999</v>
      </c>
      <c r="T37" s="324">
        <v>1.1767000000000001</v>
      </c>
      <c r="U37" s="324">
        <v>0.82699999999999996</v>
      </c>
      <c r="V37" s="324">
        <v>0.1454516129</v>
      </c>
      <c r="W37" s="324">
        <v>1.7560333333</v>
      </c>
      <c r="X37" s="324">
        <v>0.27070967742000002</v>
      </c>
      <c r="Y37" s="324">
        <v>5.4733333332999998E-2</v>
      </c>
      <c r="Z37" s="324">
        <v>1.7512258064999999</v>
      </c>
      <c r="AA37" s="324">
        <v>-0.40064516129</v>
      </c>
      <c r="AB37" s="324">
        <v>9.6964285713999995E-2</v>
      </c>
      <c r="AC37" s="324">
        <v>9.0612903226000005E-2</v>
      </c>
      <c r="AD37" s="324">
        <v>-1.6824666666999999</v>
      </c>
      <c r="AE37" s="324">
        <v>0.21803225806000001</v>
      </c>
      <c r="AF37" s="324">
        <v>0.66966666666999997</v>
      </c>
      <c r="AG37" s="324">
        <v>-0.78545161289999998</v>
      </c>
      <c r="AH37" s="324">
        <v>-0.14293548386999999</v>
      </c>
      <c r="AI37" s="324">
        <v>-0.72399999999999998</v>
      </c>
      <c r="AJ37" s="324">
        <v>-0.22438709676999999</v>
      </c>
      <c r="AK37" s="324">
        <v>-0.84576666667</v>
      </c>
      <c r="AL37" s="324">
        <v>0.26190322580999997</v>
      </c>
      <c r="AM37" s="324">
        <v>-0.50912903225999995</v>
      </c>
      <c r="AN37" s="324">
        <v>1.0172142856999999</v>
      </c>
      <c r="AO37" s="324">
        <v>0.54938709676999997</v>
      </c>
      <c r="AP37" s="324">
        <v>-1.5775999999999999</v>
      </c>
      <c r="AQ37" s="324">
        <v>0.70064516128999998</v>
      </c>
      <c r="AR37" s="324">
        <v>0.86983333333000001</v>
      </c>
      <c r="AS37" s="324">
        <v>-0.66890322580999995</v>
      </c>
      <c r="AT37" s="324">
        <v>-0.50135483870999997</v>
      </c>
      <c r="AU37" s="324">
        <v>0.67410000000000003</v>
      </c>
      <c r="AV37" s="324">
        <v>0.52787096773999997</v>
      </c>
      <c r="AW37" s="324">
        <v>0.20533333333000001</v>
      </c>
      <c r="AX37" s="324">
        <v>-0.11561290322999999</v>
      </c>
      <c r="AY37" s="324">
        <v>-0.55051612903000002</v>
      </c>
      <c r="AZ37" s="324">
        <v>-0.40786206896999999</v>
      </c>
      <c r="BA37" s="324">
        <v>0.54503225806</v>
      </c>
      <c r="BB37" s="324">
        <v>-1.2248000000000001</v>
      </c>
      <c r="BC37" s="324">
        <v>4.9290322581000003E-2</v>
      </c>
      <c r="BD37" s="692">
        <v>0.19853333333000001</v>
      </c>
      <c r="BE37" s="692">
        <v>0.19628358410999999</v>
      </c>
      <c r="BF37" s="692">
        <v>2.7287574044E-2</v>
      </c>
      <c r="BG37" s="692">
        <v>0.59164642220999997</v>
      </c>
      <c r="BH37" s="395">
        <v>-2.2321985169999999E-2</v>
      </c>
      <c r="BI37" s="395">
        <v>7.4900867124000001E-2</v>
      </c>
      <c r="BJ37" s="395">
        <v>0.3482646821</v>
      </c>
      <c r="BK37" s="395">
        <v>-5.7081000311000003E-2</v>
      </c>
      <c r="BL37" s="395">
        <v>0.51289458478000005</v>
      </c>
      <c r="BM37" s="395">
        <v>0.11782256447</v>
      </c>
      <c r="BN37" s="395">
        <v>-9.8471303314000003E-3</v>
      </c>
      <c r="BO37" s="395">
        <v>5.6385170673000001E-2</v>
      </c>
      <c r="BP37" s="395">
        <v>0.10125600226000001</v>
      </c>
      <c r="BQ37" s="395">
        <v>-0.12710535606000001</v>
      </c>
      <c r="BR37" s="395">
        <v>-0.30784685112999999</v>
      </c>
      <c r="BS37" s="395">
        <v>-1.1088053929000001E-2</v>
      </c>
      <c r="BT37" s="395">
        <v>-0.56427325895000002</v>
      </c>
      <c r="BU37" s="395">
        <v>-0.34269294351000001</v>
      </c>
      <c r="BV37" s="395">
        <v>7.8745251503999997E-2</v>
      </c>
    </row>
    <row r="38" spans="1:74" ht="11.1" customHeight="1" x14ac:dyDescent="0.2">
      <c r="A38" s="363" t="s">
        <v>183</v>
      </c>
      <c r="B38" s="432" t="s">
        <v>959</v>
      </c>
      <c r="C38" s="324">
        <v>-5.3646070227999996</v>
      </c>
      <c r="D38" s="324">
        <v>-5.3800883293000004</v>
      </c>
      <c r="E38" s="324">
        <v>-5.6225133614000002</v>
      </c>
      <c r="F38" s="324">
        <v>-10.35161703</v>
      </c>
      <c r="G38" s="324">
        <v>1.6772278163000001</v>
      </c>
      <c r="H38" s="324">
        <v>2.5071263068</v>
      </c>
      <c r="I38" s="324">
        <v>2.4633282113999999</v>
      </c>
      <c r="J38" s="324">
        <v>0.59639514129000004</v>
      </c>
      <c r="K38" s="324">
        <v>1.0231799709</v>
      </c>
      <c r="L38" s="324">
        <v>-0.69150653747000002</v>
      </c>
      <c r="M38" s="324">
        <v>-0.25906464449</v>
      </c>
      <c r="N38" s="324">
        <v>-1.3289292332</v>
      </c>
      <c r="O38" s="324">
        <v>-0.46647032482</v>
      </c>
      <c r="P38" s="324">
        <v>1.3695680995999999</v>
      </c>
      <c r="Q38" s="324">
        <v>0.40179597482000001</v>
      </c>
      <c r="R38" s="324">
        <v>1.6471069330999999</v>
      </c>
      <c r="S38" s="324">
        <v>1.6776170316000001</v>
      </c>
      <c r="T38" s="324">
        <v>1.4985575587</v>
      </c>
      <c r="U38" s="324">
        <v>0.70994195332999999</v>
      </c>
      <c r="V38" s="324">
        <v>0.91315866846000004</v>
      </c>
      <c r="W38" s="324">
        <v>0.80141216952000005</v>
      </c>
      <c r="X38" s="324">
        <v>2.2640391286999999E-2</v>
      </c>
      <c r="Y38" s="324">
        <v>-0.142667712</v>
      </c>
      <c r="Z38" s="324">
        <v>-0.29063982096000002</v>
      </c>
      <c r="AA38" s="324">
        <v>-0.74798971598999997</v>
      </c>
      <c r="AB38" s="324">
        <v>0.24884248686999999</v>
      </c>
      <c r="AC38" s="324">
        <v>-1.0283728714</v>
      </c>
      <c r="AD38" s="324">
        <v>0.40415792504999998</v>
      </c>
      <c r="AE38" s="324">
        <v>0.18747521353999999</v>
      </c>
      <c r="AF38" s="324">
        <v>0.50641463483000004</v>
      </c>
      <c r="AG38" s="324">
        <v>0.92953406423999996</v>
      </c>
      <c r="AH38" s="324">
        <v>-0.82827076274</v>
      </c>
      <c r="AI38" s="324">
        <v>-0.51214728004999999</v>
      </c>
      <c r="AJ38" s="324">
        <v>-2.5875587661999999</v>
      </c>
      <c r="AK38" s="324">
        <v>-0.91512832335000005</v>
      </c>
      <c r="AL38" s="324">
        <v>-0.10808394601</v>
      </c>
      <c r="AM38" s="324">
        <v>-0.51269325614000005</v>
      </c>
      <c r="AN38" s="324">
        <v>0.61878469487999999</v>
      </c>
      <c r="AO38" s="324">
        <v>-1.5663895825</v>
      </c>
      <c r="AP38" s="324">
        <v>0.66735553698000005</v>
      </c>
      <c r="AQ38" s="324">
        <v>0.66036605132000004</v>
      </c>
      <c r="AR38" s="324">
        <v>0.56855954666999997</v>
      </c>
      <c r="AS38" s="324">
        <v>1.4705637843999999</v>
      </c>
      <c r="AT38" s="324">
        <v>1.5068899489000001</v>
      </c>
      <c r="AU38" s="324">
        <v>0.56442892313000004</v>
      </c>
      <c r="AV38" s="324">
        <v>-1.9645475075000001</v>
      </c>
      <c r="AW38" s="324">
        <v>-0.78256900068000002</v>
      </c>
      <c r="AX38" s="324">
        <v>-0.17630937020000001</v>
      </c>
      <c r="AY38" s="324">
        <v>0.21801458192000001</v>
      </c>
      <c r="AZ38" s="324">
        <v>1.2407823791000001</v>
      </c>
      <c r="BA38" s="324">
        <v>-0.87875189281999999</v>
      </c>
      <c r="BB38" s="324">
        <v>1.9159410171</v>
      </c>
      <c r="BC38" s="324">
        <v>1.5925693893999999</v>
      </c>
      <c r="BD38" s="692">
        <v>1.4184089956999999</v>
      </c>
      <c r="BE38" s="692">
        <v>0.44376333861</v>
      </c>
      <c r="BF38" s="692">
        <v>6.1191885547000002E-2</v>
      </c>
      <c r="BG38" s="692">
        <v>1.3353387693000001</v>
      </c>
      <c r="BH38" s="395">
        <v>-4.9439240026000003E-2</v>
      </c>
      <c r="BI38" s="395">
        <v>0.16907183031</v>
      </c>
      <c r="BJ38" s="395">
        <v>0.78304354337000004</v>
      </c>
      <c r="BK38" s="395">
        <v>-0.13338428741</v>
      </c>
      <c r="BL38" s="395">
        <v>1.163522264</v>
      </c>
      <c r="BM38" s="395">
        <v>0.27346304883</v>
      </c>
      <c r="BN38" s="395">
        <v>-2.3158246802000002E-2</v>
      </c>
      <c r="BO38" s="395">
        <v>0.13630065082000001</v>
      </c>
      <c r="BP38" s="395">
        <v>0.24104330992</v>
      </c>
      <c r="BQ38" s="395">
        <v>-0.29577237554000002</v>
      </c>
      <c r="BR38" s="395">
        <v>-0.70987445219</v>
      </c>
      <c r="BS38" s="395">
        <v>-2.5728589042E-2</v>
      </c>
      <c r="BT38" s="395">
        <v>-1.2838088041</v>
      </c>
      <c r="BU38" s="395">
        <v>-0.79421837003999995</v>
      </c>
      <c r="BV38" s="395">
        <v>0.18182303319000001</v>
      </c>
    </row>
    <row r="39" spans="1:74" ht="11.1" customHeight="1" x14ac:dyDescent="0.2">
      <c r="A39" s="363"/>
      <c r="B39" s="365"/>
      <c r="C39" s="324"/>
      <c r="D39" s="324"/>
      <c r="E39" s="324"/>
      <c r="F39" s="324"/>
      <c r="G39" s="324"/>
      <c r="H39" s="324"/>
      <c r="I39" s="324"/>
      <c r="J39" s="324"/>
      <c r="K39" s="324"/>
      <c r="L39" s="324"/>
      <c r="M39" s="324"/>
      <c r="N39" s="324"/>
      <c r="O39" s="324"/>
      <c r="P39" s="324"/>
      <c r="Q39" s="324"/>
      <c r="R39" s="324"/>
      <c r="S39" s="324"/>
      <c r="T39" s="324"/>
      <c r="U39" s="324"/>
      <c r="V39" s="324"/>
      <c r="W39" s="324"/>
      <c r="X39" s="324"/>
      <c r="Y39" s="324"/>
      <c r="Z39" s="324"/>
      <c r="AA39" s="324"/>
      <c r="AB39" s="324"/>
      <c r="AC39" s="324"/>
      <c r="AD39" s="324"/>
      <c r="AE39" s="324"/>
      <c r="AF39" s="324"/>
      <c r="AG39" s="324"/>
      <c r="AH39" s="324"/>
      <c r="AI39" s="324"/>
      <c r="AJ39" s="324"/>
      <c r="AK39" s="324"/>
      <c r="AL39" s="324"/>
      <c r="AM39" s="324"/>
      <c r="AN39" s="324"/>
      <c r="AO39" s="324"/>
      <c r="AP39" s="324"/>
      <c r="AQ39" s="324"/>
      <c r="AR39" s="324"/>
      <c r="AS39" s="324"/>
      <c r="AT39" s="324"/>
      <c r="AU39" s="324"/>
      <c r="AV39" s="324"/>
      <c r="AW39" s="324"/>
      <c r="AX39" s="324"/>
      <c r="AY39" s="324"/>
      <c r="AZ39" s="324"/>
      <c r="BA39" s="324"/>
      <c r="BB39" s="324"/>
      <c r="BC39" s="324"/>
      <c r="BD39" s="692"/>
      <c r="BE39" s="692"/>
      <c r="BF39" s="692"/>
      <c r="BG39" s="692"/>
      <c r="BH39" s="395"/>
      <c r="BI39" s="395"/>
      <c r="BJ39" s="395"/>
      <c r="BK39" s="395"/>
      <c r="BL39" s="395"/>
      <c r="BM39" s="395"/>
      <c r="BN39" s="395"/>
      <c r="BO39" s="395"/>
      <c r="BP39" s="395"/>
      <c r="BQ39" s="395"/>
      <c r="BR39" s="395"/>
      <c r="BS39" s="395"/>
      <c r="BT39" s="395"/>
      <c r="BU39" s="395"/>
      <c r="BV39" s="395"/>
    </row>
    <row r="40" spans="1:74" ht="11.1" customHeight="1" x14ac:dyDescent="0.2">
      <c r="A40" s="363"/>
      <c r="B40" s="31" t="s">
        <v>837</v>
      </c>
      <c r="C40" s="324"/>
      <c r="D40" s="324"/>
      <c r="E40" s="324"/>
      <c r="F40" s="324"/>
      <c r="G40" s="324"/>
      <c r="H40" s="324"/>
      <c r="I40" s="324"/>
      <c r="J40" s="324"/>
      <c r="K40" s="324"/>
      <c r="L40" s="324"/>
      <c r="M40" s="324"/>
      <c r="N40" s="324"/>
      <c r="O40" s="324"/>
      <c r="P40" s="324"/>
      <c r="Q40" s="324"/>
      <c r="R40" s="324"/>
      <c r="S40" s="324"/>
      <c r="T40" s="324"/>
      <c r="U40" s="324"/>
      <c r="V40" s="324"/>
      <c r="W40" s="324"/>
      <c r="X40" s="324"/>
      <c r="Y40" s="324"/>
      <c r="Z40" s="324"/>
      <c r="AA40" s="324"/>
      <c r="AB40" s="324"/>
      <c r="AC40" s="324"/>
      <c r="AD40" s="324"/>
      <c r="AE40" s="324"/>
      <c r="AF40" s="324"/>
      <c r="AG40" s="324"/>
      <c r="AH40" s="324"/>
      <c r="AI40" s="324"/>
      <c r="AJ40" s="324"/>
      <c r="AK40" s="324"/>
      <c r="AL40" s="324"/>
      <c r="AM40" s="324"/>
      <c r="AN40" s="324"/>
      <c r="AO40" s="324"/>
      <c r="AP40" s="324"/>
      <c r="AQ40" s="324"/>
      <c r="AR40" s="324"/>
      <c r="AS40" s="324"/>
      <c r="AT40" s="324"/>
      <c r="AU40" s="324"/>
      <c r="AV40" s="324"/>
      <c r="AW40" s="324"/>
      <c r="AX40" s="324"/>
      <c r="AY40" s="324"/>
      <c r="AZ40" s="324"/>
      <c r="BA40" s="324"/>
      <c r="BB40" s="324"/>
      <c r="BC40" s="324"/>
      <c r="BD40" s="692"/>
      <c r="BE40" s="692"/>
      <c r="BF40" s="692"/>
      <c r="BG40" s="692"/>
      <c r="BH40" s="395"/>
      <c r="BI40" s="395"/>
      <c r="BJ40" s="395"/>
      <c r="BK40" s="395"/>
      <c r="BL40" s="395"/>
      <c r="BM40" s="395"/>
      <c r="BN40" s="395"/>
      <c r="BO40" s="395"/>
      <c r="BP40" s="395"/>
      <c r="BQ40" s="395"/>
      <c r="BR40" s="395"/>
      <c r="BS40" s="395"/>
      <c r="BT40" s="395"/>
      <c r="BU40" s="395"/>
      <c r="BV40" s="395"/>
    </row>
    <row r="41" spans="1:74" s="295" customFormat="1" ht="11.1" customHeight="1" x14ac:dyDescent="0.2">
      <c r="A41" s="436" t="s">
        <v>180</v>
      </c>
      <c r="B41" s="430" t="s">
        <v>838</v>
      </c>
      <c r="C41" s="109">
        <v>2914.438185</v>
      </c>
      <c r="D41" s="109">
        <v>2881.3356789999998</v>
      </c>
      <c r="E41" s="109">
        <v>2970.6220090000002</v>
      </c>
      <c r="F41" s="109">
        <v>3118.476341</v>
      </c>
      <c r="G41" s="109">
        <v>3205.4014699999998</v>
      </c>
      <c r="H41" s="109">
        <v>3206.076137</v>
      </c>
      <c r="I41" s="109">
        <v>3210.764995</v>
      </c>
      <c r="J41" s="109">
        <v>3207.6660189999998</v>
      </c>
      <c r="K41" s="109">
        <v>3170.0232500000002</v>
      </c>
      <c r="L41" s="109">
        <v>3117.926254</v>
      </c>
      <c r="M41" s="109">
        <v>3100.0850099999998</v>
      </c>
      <c r="N41" s="109">
        <v>3026.0097110000002</v>
      </c>
      <c r="O41" s="109">
        <v>3035.44634</v>
      </c>
      <c r="P41" s="109">
        <v>2966.36292</v>
      </c>
      <c r="Q41" s="109">
        <v>2913.8892099999998</v>
      </c>
      <c r="R41" s="109">
        <v>2910.2509949999999</v>
      </c>
      <c r="S41" s="109">
        <v>2929.2414050000002</v>
      </c>
      <c r="T41" s="109">
        <v>2871.4369830000001</v>
      </c>
      <c r="U41" s="109">
        <v>2842.5527360000001</v>
      </c>
      <c r="V41" s="109">
        <v>2810.1307230000002</v>
      </c>
      <c r="W41" s="109">
        <v>2758.1856790000002</v>
      </c>
      <c r="X41" s="109">
        <v>2751.8209179999999</v>
      </c>
      <c r="Y41" s="109">
        <v>2730.959879</v>
      </c>
      <c r="Z41" s="109">
        <v>2641.5364300000001</v>
      </c>
      <c r="AA41" s="109">
        <v>2645.4468499999998</v>
      </c>
      <c r="AB41" s="109">
        <v>2618.2432279999998</v>
      </c>
      <c r="AC41" s="109">
        <v>2604.0580989999999</v>
      </c>
      <c r="AD41" s="109">
        <v>2654.1241890000001</v>
      </c>
      <c r="AE41" s="109">
        <v>2665.6914059999999</v>
      </c>
      <c r="AF41" s="109">
        <v>2653.8546030000002</v>
      </c>
      <c r="AG41" s="109">
        <v>2713.1120879999999</v>
      </c>
      <c r="AH41" s="109">
        <v>2714.8965800000001</v>
      </c>
      <c r="AI41" s="109">
        <v>2739.5041080000001</v>
      </c>
      <c r="AJ41" s="109">
        <v>2761.4147459999999</v>
      </c>
      <c r="AK41" s="109">
        <v>2783.0509769999999</v>
      </c>
      <c r="AL41" s="109">
        <v>2770.7470629999998</v>
      </c>
      <c r="AM41" s="109">
        <v>2817.7318650000002</v>
      </c>
      <c r="AN41" s="109">
        <v>2802.16239</v>
      </c>
      <c r="AO41" s="109">
        <v>2748.3985469999998</v>
      </c>
      <c r="AP41" s="109">
        <v>2811.3354850000001</v>
      </c>
      <c r="AQ41" s="109">
        <v>2804.076517</v>
      </c>
      <c r="AR41" s="109">
        <v>2781.0141349999999</v>
      </c>
      <c r="AS41" s="109">
        <v>2808.6055710000001</v>
      </c>
      <c r="AT41" s="109">
        <v>2812.7738250000002</v>
      </c>
      <c r="AU41" s="109">
        <v>2816.419711</v>
      </c>
      <c r="AV41" s="109">
        <v>2781.2622419999998</v>
      </c>
      <c r="AW41" s="109">
        <v>2775.4533609999999</v>
      </c>
      <c r="AX41" s="109">
        <v>2766.4714669999998</v>
      </c>
      <c r="AY41" s="109">
        <v>2765.8290590000001</v>
      </c>
      <c r="AZ41" s="109">
        <v>2765.6392040000001</v>
      </c>
      <c r="BA41" s="109">
        <v>2757.3018099999999</v>
      </c>
      <c r="BB41" s="109">
        <v>2821.8582799999999</v>
      </c>
      <c r="BC41" s="109">
        <v>2834.965854</v>
      </c>
      <c r="BD41" s="707">
        <v>2835.8710919999999</v>
      </c>
      <c r="BE41" s="707">
        <v>2835.8912319000001</v>
      </c>
      <c r="BF41" s="707">
        <v>2832.2746612000001</v>
      </c>
      <c r="BG41" s="707">
        <v>2810.7089254000002</v>
      </c>
      <c r="BH41" s="437">
        <v>2810.5628830000001</v>
      </c>
      <c r="BI41" s="437">
        <v>2798.761857</v>
      </c>
      <c r="BJ41" s="437">
        <v>2770.3666518</v>
      </c>
      <c r="BK41" s="437">
        <v>2787.1261628000002</v>
      </c>
      <c r="BL41" s="437">
        <v>2758.7221144</v>
      </c>
      <c r="BM41" s="437">
        <v>2749.2436149</v>
      </c>
      <c r="BN41" s="437">
        <v>2763.9530288999999</v>
      </c>
      <c r="BO41" s="437">
        <v>2779.0660886000001</v>
      </c>
      <c r="BP41" s="437">
        <v>2774.6834085</v>
      </c>
      <c r="BQ41" s="437">
        <v>2784.6086744999998</v>
      </c>
      <c r="BR41" s="437">
        <v>2787.0959269</v>
      </c>
      <c r="BS41" s="437">
        <v>2790.5855685000001</v>
      </c>
      <c r="BT41" s="437">
        <v>2804.1250396</v>
      </c>
      <c r="BU41" s="437">
        <v>2810.8498279</v>
      </c>
      <c r="BV41" s="437">
        <v>2788.7427250999999</v>
      </c>
    </row>
    <row r="42" spans="1:74" ht="11.1" customHeight="1" x14ac:dyDescent="0.2">
      <c r="A42" s="363" t="s">
        <v>286</v>
      </c>
      <c r="B42" s="432" t="s">
        <v>196</v>
      </c>
      <c r="C42" s="427">
        <v>1299.8931849999999</v>
      </c>
      <c r="D42" s="427">
        <v>1282.712679</v>
      </c>
      <c r="E42" s="427">
        <v>1326.7220090000001</v>
      </c>
      <c r="F42" s="427">
        <v>1403.5993410000001</v>
      </c>
      <c r="G42" s="427">
        <v>1432.23847</v>
      </c>
      <c r="H42" s="427">
        <v>1457.703137</v>
      </c>
      <c r="I42" s="427">
        <v>1453.987995</v>
      </c>
      <c r="J42" s="427">
        <v>1437.578019</v>
      </c>
      <c r="K42" s="427">
        <v>1423.1812500000001</v>
      </c>
      <c r="L42" s="427">
        <v>1386.329254</v>
      </c>
      <c r="M42" s="427">
        <v>1388.7240099999999</v>
      </c>
      <c r="N42" s="427">
        <v>1343.3477109999999</v>
      </c>
      <c r="O42" s="427">
        <v>1337.1033399999999</v>
      </c>
      <c r="P42" s="427">
        <v>1303.06792</v>
      </c>
      <c r="Q42" s="427">
        <v>1310.94721</v>
      </c>
      <c r="R42" s="427">
        <v>1298.811995</v>
      </c>
      <c r="S42" s="427">
        <v>1303.867405</v>
      </c>
      <c r="T42" s="427">
        <v>1281.363983</v>
      </c>
      <c r="U42" s="427">
        <v>1278.1167359999999</v>
      </c>
      <c r="V42" s="427">
        <v>1250.2037230000001</v>
      </c>
      <c r="W42" s="427">
        <v>1250.9396790000001</v>
      </c>
      <c r="X42" s="427">
        <v>1252.9669180000001</v>
      </c>
      <c r="Y42" s="427">
        <v>1233.747879</v>
      </c>
      <c r="Z42" s="427">
        <v>1198.6124299999999</v>
      </c>
      <c r="AA42" s="427">
        <v>1190.10285</v>
      </c>
      <c r="AB42" s="427">
        <v>1165.6142279999999</v>
      </c>
      <c r="AC42" s="427">
        <v>1154.2380989999999</v>
      </c>
      <c r="AD42" s="427">
        <v>1153.830189</v>
      </c>
      <c r="AE42" s="427">
        <v>1172.1564060000001</v>
      </c>
      <c r="AF42" s="427">
        <v>1180.4096030000001</v>
      </c>
      <c r="AG42" s="427">
        <v>1215.318088</v>
      </c>
      <c r="AH42" s="427">
        <v>1212.6715799999999</v>
      </c>
      <c r="AI42" s="427">
        <v>1215.5591079999999</v>
      </c>
      <c r="AJ42" s="427">
        <v>1230.5137460000001</v>
      </c>
      <c r="AK42" s="427">
        <v>1226.776977</v>
      </c>
      <c r="AL42" s="427">
        <v>1222.5920630000001</v>
      </c>
      <c r="AM42" s="427">
        <v>1253.7938650000001</v>
      </c>
      <c r="AN42" s="427">
        <v>1266.7063900000001</v>
      </c>
      <c r="AO42" s="427">
        <v>1229.9735470000001</v>
      </c>
      <c r="AP42" s="427">
        <v>1245.5824849999999</v>
      </c>
      <c r="AQ42" s="427">
        <v>1260.0435170000001</v>
      </c>
      <c r="AR42" s="427">
        <v>1263.076135</v>
      </c>
      <c r="AS42" s="427">
        <v>1269.9315710000001</v>
      </c>
      <c r="AT42" s="427">
        <v>1258.5578250000001</v>
      </c>
      <c r="AU42" s="427">
        <v>1282.4267110000001</v>
      </c>
      <c r="AV42" s="427">
        <v>1263.6332420000001</v>
      </c>
      <c r="AW42" s="427">
        <v>1263.984361</v>
      </c>
      <c r="AX42" s="427">
        <v>1251.418467</v>
      </c>
      <c r="AY42" s="427">
        <v>1233.710059</v>
      </c>
      <c r="AZ42" s="427">
        <v>1221.6922039999999</v>
      </c>
      <c r="BA42" s="427">
        <v>1230.25081</v>
      </c>
      <c r="BB42" s="427">
        <v>1258.0632800000001</v>
      </c>
      <c r="BC42" s="427">
        <v>1272.698854</v>
      </c>
      <c r="BD42" s="695">
        <v>1279.5600919999999</v>
      </c>
      <c r="BE42" s="695">
        <v>1285.665023</v>
      </c>
      <c r="BF42" s="695">
        <v>1282.8943671</v>
      </c>
      <c r="BG42" s="695">
        <v>1279.0780239000001</v>
      </c>
      <c r="BH42" s="398">
        <v>1278.24</v>
      </c>
      <c r="BI42" s="398">
        <v>1268.6859999999999</v>
      </c>
      <c r="BJ42" s="398">
        <v>1251.087</v>
      </c>
      <c r="BK42" s="398">
        <v>1266.077</v>
      </c>
      <c r="BL42" s="398">
        <v>1252.0340000000001</v>
      </c>
      <c r="BM42" s="398">
        <v>1246.2080000000001</v>
      </c>
      <c r="BN42" s="398">
        <v>1260.6220000000001</v>
      </c>
      <c r="BO42" s="398">
        <v>1277.4829999999999</v>
      </c>
      <c r="BP42" s="398">
        <v>1276.1379999999999</v>
      </c>
      <c r="BQ42" s="398">
        <v>1282.123</v>
      </c>
      <c r="BR42" s="398">
        <v>1275.067</v>
      </c>
      <c r="BS42" s="398">
        <v>1278.2239999999999</v>
      </c>
      <c r="BT42" s="398">
        <v>1274.271</v>
      </c>
      <c r="BU42" s="398">
        <v>1270.7149999999999</v>
      </c>
      <c r="BV42" s="398">
        <v>1251.049</v>
      </c>
    </row>
    <row r="43" spans="1:74" ht="11.1" customHeight="1" x14ac:dyDescent="0.2">
      <c r="A43" s="363" t="s">
        <v>839</v>
      </c>
      <c r="B43" s="435" t="s">
        <v>958</v>
      </c>
      <c r="C43" s="428">
        <v>1614.5450000000001</v>
      </c>
      <c r="D43" s="428">
        <v>1598.623</v>
      </c>
      <c r="E43" s="428">
        <v>1643.9</v>
      </c>
      <c r="F43" s="428">
        <v>1714.877</v>
      </c>
      <c r="G43" s="428">
        <v>1773.163</v>
      </c>
      <c r="H43" s="428">
        <v>1748.373</v>
      </c>
      <c r="I43" s="428">
        <v>1756.777</v>
      </c>
      <c r="J43" s="428">
        <v>1770.088</v>
      </c>
      <c r="K43" s="428">
        <v>1746.8420000000001</v>
      </c>
      <c r="L43" s="428">
        <v>1731.597</v>
      </c>
      <c r="M43" s="428">
        <v>1711.3610000000001</v>
      </c>
      <c r="N43" s="428">
        <v>1682.662</v>
      </c>
      <c r="O43" s="428">
        <v>1698.3430000000001</v>
      </c>
      <c r="P43" s="428">
        <v>1663.2950000000001</v>
      </c>
      <c r="Q43" s="428">
        <v>1602.942</v>
      </c>
      <c r="R43" s="428">
        <v>1611.4390000000001</v>
      </c>
      <c r="S43" s="428">
        <v>1625.374</v>
      </c>
      <c r="T43" s="428">
        <v>1590.0730000000001</v>
      </c>
      <c r="U43" s="428">
        <v>1564.4359999999999</v>
      </c>
      <c r="V43" s="428">
        <v>1559.9269999999999</v>
      </c>
      <c r="W43" s="428">
        <v>1507.2460000000001</v>
      </c>
      <c r="X43" s="428">
        <v>1498.854</v>
      </c>
      <c r="Y43" s="428">
        <v>1497.212</v>
      </c>
      <c r="Z43" s="428">
        <v>1442.924</v>
      </c>
      <c r="AA43" s="428">
        <v>1455.3440000000001</v>
      </c>
      <c r="AB43" s="428">
        <v>1452.6289999999999</v>
      </c>
      <c r="AC43" s="428">
        <v>1449.82</v>
      </c>
      <c r="AD43" s="428">
        <v>1500.2940000000001</v>
      </c>
      <c r="AE43" s="428">
        <v>1493.5350000000001</v>
      </c>
      <c r="AF43" s="428">
        <v>1473.4449999999999</v>
      </c>
      <c r="AG43" s="428">
        <v>1497.7940000000001</v>
      </c>
      <c r="AH43" s="428">
        <v>1502.2249999999999</v>
      </c>
      <c r="AI43" s="428">
        <v>1523.9449999999999</v>
      </c>
      <c r="AJ43" s="428">
        <v>1530.9010000000001</v>
      </c>
      <c r="AK43" s="428">
        <v>1556.2739999999999</v>
      </c>
      <c r="AL43" s="428">
        <v>1548.155</v>
      </c>
      <c r="AM43" s="428">
        <v>1563.9380000000001</v>
      </c>
      <c r="AN43" s="428">
        <v>1535.4559999999999</v>
      </c>
      <c r="AO43" s="428">
        <v>1518.425</v>
      </c>
      <c r="AP43" s="428">
        <v>1565.7529999999999</v>
      </c>
      <c r="AQ43" s="428">
        <v>1544.0329999999999</v>
      </c>
      <c r="AR43" s="428">
        <v>1517.9380000000001</v>
      </c>
      <c r="AS43" s="428">
        <v>1538.674</v>
      </c>
      <c r="AT43" s="428">
        <v>1554.2159999999999</v>
      </c>
      <c r="AU43" s="428">
        <v>1533.9929999999999</v>
      </c>
      <c r="AV43" s="428">
        <v>1517.6289999999999</v>
      </c>
      <c r="AW43" s="428">
        <v>1511.4690000000001</v>
      </c>
      <c r="AX43" s="428">
        <v>1515.0530000000001</v>
      </c>
      <c r="AY43" s="428">
        <v>1532.1189999999999</v>
      </c>
      <c r="AZ43" s="428">
        <v>1543.9469999999999</v>
      </c>
      <c r="BA43" s="428">
        <v>1527.0509999999999</v>
      </c>
      <c r="BB43" s="428">
        <v>1563.7950000000001</v>
      </c>
      <c r="BC43" s="428">
        <v>1562.2670000000001</v>
      </c>
      <c r="BD43" s="697">
        <v>1556.3109999999999</v>
      </c>
      <c r="BE43" s="697">
        <v>1550.2262089000001</v>
      </c>
      <c r="BF43" s="697">
        <v>1549.3802940999999</v>
      </c>
      <c r="BG43" s="697">
        <v>1531.6309014000001</v>
      </c>
      <c r="BH43" s="400">
        <v>1532.322883</v>
      </c>
      <c r="BI43" s="400">
        <v>1530.075857</v>
      </c>
      <c r="BJ43" s="400">
        <v>1519.2796518</v>
      </c>
      <c r="BK43" s="400">
        <v>1521.0491628</v>
      </c>
      <c r="BL43" s="400">
        <v>1506.6881143999999</v>
      </c>
      <c r="BM43" s="400">
        <v>1503.0356148999999</v>
      </c>
      <c r="BN43" s="400">
        <v>1503.3310289000001</v>
      </c>
      <c r="BO43" s="400">
        <v>1501.5830886000001</v>
      </c>
      <c r="BP43" s="400">
        <v>1498.5454084999999</v>
      </c>
      <c r="BQ43" s="400">
        <v>1502.4856745</v>
      </c>
      <c r="BR43" s="400">
        <v>1512.0289269</v>
      </c>
      <c r="BS43" s="400">
        <v>1512.3615685</v>
      </c>
      <c r="BT43" s="400">
        <v>1529.8540396000001</v>
      </c>
      <c r="BU43" s="400">
        <v>1540.1348278999999</v>
      </c>
      <c r="BV43" s="400">
        <v>1537.6937250999999</v>
      </c>
    </row>
    <row r="44" spans="1:74" s="176" customFormat="1" ht="25.5" customHeight="1" x14ac:dyDescent="0.25">
      <c r="A44" s="175"/>
      <c r="B44" s="1025" t="s">
        <v>840</v>
      </c>
      <c r="C44" s="1024"/>
      <c r="D44" s="1024"/>
      <c r="E44" s="1024"/>
      <c r="F44" s="1024"/>
      <c r="G44" s="1024"/>
      <c r="H44" s="1024"/>
      <c r="I44" s="1024"/>
      <c r="J44" s="1024"/>
      <c r="K44" s="1024"/>
      <c r="L44" s="1024"/>
      <c r="M44" s="1024"/>
      <c r="N44" s="1024"/>
      <c r="O44" s="1024"/>
      <c r="P44" s="1024"/>
      <c r="Q44" s="1024"/>
      <c r="R44" s="914"/>
      <c r="AY44" s="242"/>
      <c r="AZ44" s="242"/>
      <c r="BA44" s="242"/>
      <c r="BB44" s="242"/>
      <c r="BC44" s="242"/>
      <c r="BD44" s="699"/>
      <c r="BE44" s="298"/>
      <c r="BF44" s="699"/>
      <c r="BG44" s="960"/>
      <c r="BH44" s="242"/>
      <c r="BI44" s="242"/>
      <c r="BJ44" s="242"/>
    </row>
    <row r="45" spans="1:74" s="176" customFormat="1" ht="12" customHeight="1" x14ac:dyDescent="0.2">
      <c r="A45" s="175"/>
      <c r="B45" s="1036" t="s">
        <v>841</v>
      </c>
      <c r="C45" s="1036"/>
      <c r="D45" s="1036"/>
      <c r="E45" s="1036"/>
      <c r="F45" s="1036"/>
      <c r="G45" s="1036"/>
      <c r="H45" s="1036"/>
      <c r="I45" s="1036"/>
      <c r="J45" s="1036"/>
      <c r="K45" s="1036"/>
      <c r="L45" s="1036"/>
      <c r="M45" s="1036"/>
      <c r="N45" s="1036"/>
      <c r="O45" s="1036"/>
      <c r="P45" s="1036"/>
      <c r="Q45" s="1036"/>
      <c r="R45" s="914"/>
      <c r="AY45" s="242"/>
      <c r="AZ45" s="242"/>
      <c r="BA45" s="242"/>
      <c r="BB45" s="242"/>
      <c r="BC45" s="242"/>
      <c r="BD45" s="699"/>
      <c r="BE45" s="298"/>
      <c r="BF45" s="699"/>
      <c r="BG45" s="960"/>
      <c r="BH45" s="242"/>
      <c r="BI45" s="242"/>
      <c r="BJ45" s="242"/>
    </row>
    <row r="46" spans="1:74" s="176" customFormat="1" ht="22.65" customHeight="1" x14ac:dyDescent="0.2">
      <c r="A46" s="175"/>
      <c r="B46" s="1036" t="s">
        <v>842</v>
      </c>
      <c r="C46" s="1036"/>
      <c r="D46" s="1036"/>
      <c r="E46" s="1036"/>
      <c r="F46" s="1036"/>
      <c r="G46" s="1036"/>
      <c r="H46" s="1036"/>
      <c r="I46" s="1036"/>
      <c r="J46" s="1036"/>
      <c r="K46" s="1036"/>
      <c r="L46" s="1036"/>
      <c r="M46" s="1036"/>
      <c r="N46" s="1036"/>
      <c r="O46" s="1036"/>
      <c r="P46" s="1036"/>
      <c r="Q46" s="1036"/>
      <c r="R46" s="914"/>
      <c r="AY46" s="242"/>
      <c r="AZ46" s="242"/>
      <c r="BA46" s="242"/>
      <c r="BB46" s="242"/>
      <c r="BC46" s="242"/>
      <c r="BD46" s="699"/>
      <c r="BE46" s="298"/>
      <c r="BF46" s="699"/>
      <c r="BG46" s="960"/>
      <c r="BH46" s="242"/>
      <c r="BI46" s="242"/>
      <c r="BJ46" s="242"/>
    </row>
    <row r="47" spans="1:74" s="176" customFormat="1" ht="30.6" customHeight="1" x14ac:dyDescent="0.2">
      <c r="A47" s="175"/>
      <c r="B47" s="1036" t="s">
        <v>843</v>
      </c>
      <c r="C47" s="1036"/>
      <c r="D47" s="1036"/>
      <c r="E47" s="1036"/>
      <c r="F47" s="1036"/>
      <c r="G47" s="1036"/>
      <c r="H47" s="1036"/>
      <c r="I47" s="1036"/>
      <c r="J47" s="1036"/>
      <c r="K47" s="1036"/>
      <c r="L47" s="1036"/>
      <c r="M47" s="1036"/>
      <c r="N47" s="1036"/>
      <c r="O47" s="1036"/>
      <c r="P47" s="1036"/>
      <c r="Q47" s="1036"/>
      <c r="R47" s="914"/>
      <c r="AY47" s="242"/>
      <c r="AZ47" s="242"/>
      <c r="BA47" s="242"/>
      <c r="BB47" s="242"/>
      <c r="BC47" s="242"/>
      <c r="BD47" s="699"/>
      <c r="BE47" s="298"/>
      <c r="BF47" s="699"/>
      <c r="BG47" s="960"/>
      <c r="BH47" s="242"/>
      <c r="BI47" s="242"/>
      <c r="BJ47" s="242"/>
    </row>
    <row r="48" spans="1:74" s="176" customFormat="1" ht="12" customHeight="1" x14ac:dyDescent="0.2">
      <c r="A48" s="175"/>
      <c r="B48" s="906" t="s">
        <v>830</v>
      </c>
      <c r="C48" s="921"/>
      <c r="D48" s="921"/>
      <c r="E48" s="921"/>
      <c r="F48" s="921"/>
      <c r="G48" s="921"/>
      <c r="H48" s="921"/>
      <c r="I48" s="921"/>
      <c r="J48" s="921"/>
      <c r="K48" s="921"/>
      <c r="L48" s="921"/>
      <c r="M48" s="921"/>
      <c r="N48" s="921"/>
      <c r="O48" s="921"/>
      <c r="P48" s="921"/>
      <c r="Q48" s="921"/>
      <c r="R48" s="914"/>
      <c r="AY48" s="242"/>
      <c r="AZ48" s="242"/>
      <c r="BA48" s="242"/>
      <c r="BB48" s="242"/>
      <c r="BC48" s="242"/>
      <c r="BD48" s="699"/>
      <c r="BE48" s="298"/>
      <c r="BF48" s="699"/>
      <c r="BG48" s="960"/>
      <c r="BH48" s="242"/>
      <c r="BI48" s="242"/>
      <c r="BJ48" s="242"/>
    </row>
    <row r="49" spans="1:74" s="176" customFormat="1" ht="12" customHeight="1" x14ac:dyDescent="0.25">
      <c r="A49" s="175"/>
      <c r="B49" s="1006" t="str">
        <f>Dates!$G$2</f>
        <v>EIA completed modeling and analysis for this report on Thursday, October 3, 2024.</v>
      </c>
      <c r="C49" s="1007"/>
      <c r="D49" s="1007"/>
      <c r="E49" s="1007"/>
      <c r="F49" s="1007"/>
      <c r="G49" s="1007"/>
      <c r="H49" s="1007"/>
      <c r="I49" s="1007"/>
      <c r="J49" s="1007"/>
      <c r="K49" s="1007"/>
      <c r="L49" s="1007"/>
      <c r="M49" s="1007"/>
      <c r="N49" s="1007"/>
      <c r="O49" s="1007"/>
      <c r="P49" s="1007"/>
      <c r="Q49" s="1007"/>
      <c r="R49" s="84"/>
      <c r="AY49" s="242"/>
      <c r="AZ49" s="242"/>
      <c r="BA49" s="242"/>
      <c r="BB49" s="242"/>
      <c r="BC49" s="242"/>
      <c r="BD49" s="699"/>
      <c r="BE49" s="298"/>
      <c r="BF49" s="699"/>
      <c r="BG49" s="960"/>
      <c r="BH49" s="242"/>
      <c r="BI49" s="242"/>
      <c r="BJ49" s="242"/>
    </row>
    <row r="50" spans="1:74" s="176" customFormat="1" ht="12" customHeight="1" x14ac:dyDescent="0.25">
      <c r="A50" s="175"/>
      <c r="B50" s="1021" t="s">
        <v>483</v>
      </c>
      <c r="C50" s="1022"/>
      <c r="D50" s="1022"/>
      <c r="E50" s="1022"/>
      <c r="F50" s="1022"/>
      <c r="G50" s="1022"/>
      <c r="H50" s="1022"/>
      <c r="I50" s="1022"/>
      <c r="J50" s="1022"/>
      <c r="K50" s="1022"/>
      <c r="L50" s="1022"/>
      <c r="M50" s="1022"/>
      <c r="N50" s="1022"/>
      <c r="O50" s="1022"/>
      <c r="P50" s="1022"/>
      <c r="Q50" s="1022"/>
      <c r="R50" s="84"/>
      <c r="AY50" s="242"/>
      <c r="AZ50" s="242"/>
      <c r="BA50" s="242"/>
      <c r="BB50" s="242"/>
      <c r="BC50" s="242"/>
      <c r="BD50" s="699"/>
      <c r="BE50" s="298"/>
      <c r="BF50" s="699"/>
      <c r="BG50" s="960"/>
      <c r="BH50" s="242"/>
      <c r="BI50" s="242"/>
      <c r="BJ50" s="242"/>
    </row>
    <row r="51" spans="1:74" s="176" customFormat="1" ht="12" customHeight="1" x14ac:dyDescent="0.25">
      <c r="A51" s="175"/>
      <c r="B51" s="992" t="s">
        <v>198</v>
      </c>
      <c r="C51" s="1023"/>
      <c r="D51" s="1023"/>
      <c r="E51" s="1023"/>
      <c r="F51" s="1023"/>
      <c r="G51" s="1023"/>
      <c r="H51" s="1023"/>
      <c r="I51" s="1023"/>
      <c r="J51" s="1023"/>
      <c r="K51" s="1023"/>
      <c r="L51" s="1023"/>
      <c r="M51" s="1023"/>
      <c r="N51" s="1023"/>
      <c r="O51" s="1023"/>
      <c r="P51" s="1023"/>
      <c r="Q51" s="1024"/>
      <c r="R51" s="84"/>
      <c r="AY51" s="242"/>
      <c r="AZ51" s="242"/>
      <c r="BA51" s="242"/>
      <c r="BB51" s="242"/>
      <c r="BC51" s="242"/>
      <c r="BD51" s="699"/>
      <c r="BE51" s="298"/>
      <c r="BF51" s="699"/>
      <c r="BG51" s="960"/>
      <c r="BH51" s="242"/>
      <c r="BI51" s="242"/>
      <c r="BJ51" s="242"/>
    </row>
    <row r="52" spans="1:74" s="176" customFormat="1" ht="12" customHeight="1" x14ac:dyDescent="0.25">
      <c r="A52" s="175"/>
      <c r="B52" s="992" t="s">
        <v>494</v>
      </c>
      <c r="C52" s="1024"/>
      <c r="D52" s="1024"/>
      <c r="E52" s="1024"/>
      <c r="F52" s="1024"/>
      <c r="G52" s="1024"/>
      <c r="H52" s="1024"/>
      <c r="I52" s="1024"/>
      <c r="J52" s="1024"/>
      <c r="K52" s="1024"/>
      <c r="L52" s="1024"/>
      <c r="M52" s="1024"/>
      <c r="N52" s="1024"/>
      <c r="O52" s="1024"/>
      <c r="P52" s="1024"/>
      <c r="Q52" s="1024"/>
      <c r="R52" s="84"/>
      <c r="AY52" s="242"/>
      <c r="AZ52" s="242"/>
      <c r="BA52" s="242"/>
      <c r="BB52" s="242"/>
      <c r="BC52" s="242"/>
      <c r="BD52" s="699"/>
      <c r="BE52" s="298"/>
      <c r="BF52" s="699"/>
      <c r="BG52" s="960"/>
      <c r="BH52" s="242"/>
      <c r="BI52" s="242"/>
      <c r="BJ52" s="242"/>
    </row>
    <row r="53" spans="1:74" s="176" customFormat="1" ht="12" customHeight="1" x14ac:dyDescent="0.2">
      <c r="A53" s="175"/>
      <c r="B53" s="986" t="s">
        <v>844</v>
      </c>
      <c r="C53" s="986"/>
      <c r="D53" s="986"/>
      <c r="E53" s="986"/>
      <c r="F53" s="986"/>
      <c r="G53" s="986"/>
      <c r="H53" s="986"/>
      <c r="I53" s="986"/>
      <c r="J53" s="986"/>
      <c r="K53" s="986"/>
      <c r="L53" s="986"/>
      <c r="M53" s="986"/>
      <c r="N53" s="986"/>
      <c r="O53" s="986"/>
      <c r="P53" s="986"/>
      <c r="Q53" s="986"/>
      <c r="R53" s="986"/>
      <c r="AY53" s="242"/>
      <c r="AZ53" s="242"/>
      <c r="BA53" s="242"/>
      <c r="BB53" s="242"/>
      <c r="BC53" s="242"/>
      <c r="BD53" s="699"/>
      <c r="BE53" s="298"/>
      <c r="BF53" s="699"/>
      <c r="BG53" s="960"/>
      <c r="BH53" s="242"/>
      <c r="BI53" s="242"/>
      <c r="BJ53" s="242"/>
    </row>
    <row r="54" spans="1:74" s="176" customFormat="1" ht="12" customHeight="1" x14ac:dyDescent="0.25">
      <c r="A54" s="175"/>
      <c r="B54" s="1038" t="s">
        <v>845</v>
      </c>
      <c r="C54" s="1024"/>
      <c r="D54" s="1024"/>
      <c r="E54" s="1024"/>
      <c r="F54" s="1024"/>
      <c r="G54" s="1024"/>
      <c r="H54" s="1024"/>
      <c r="I54" s="1024"/>
      <c r="J54" s="1024"/>
      <c r="K54" s="1024"/>
      <c r="L54" s="1024"/>
      <c r="M54" s="1024"/>
      <c r="N54" s="1024"/>
      <c r="O54" s="1024"/>
      <c r="P54" s="1024"/>
      <c r="Q54" s="1024"/>
      <c r="R54" s="935"/>
      <c r="AY54" s="242"/>
      <c r="AZ54" s="242"/>
      <c r="BA54" s="242"/>
      <c r="BB54" s="242"/>
      <c r="BC54" s="242"/>
      <c r="BD54" s="699"/>
      <c r="BE54" s="298"/>
      <c r="BF54" s="699"/>
      <c r="BG54" s="960"/>
      <c r="BH54" s="242"/>
      <c r="BI54" s="242"/>
      <c r="BJ54" s="242"/>
    </row>
    <row r="55" spans="1:74" s="176" customFormat="1" ht="12" customHeight="1" x14ac:dyDescent="0.25">
      <c r="A55" s="175"/>
      <c r="B55" s="1013" t="s">
        <v>846</v>
      </c>
      <c r="C55" s="1024"/>
      <c r="D55" s="1024"/>
      <c r="E55" s="1024"/>
      <c r="F55" s="1024"/>
      <c r="G55" s="1024"/>
      <c r="H55" s="1024"/>
      <c r="I55" s="1024"/>
      <c r="J55" s="1024"/>
      <c r="K55" s="1024"/>
      <c r="L55" s="1024"/>
      <c r="M55" s="1024"/>
      <c r="N55" s="1024"/>
      <c r="O55" s="1024"/>
      <c r="P55" s="1024"/>
      <c r="Q55" s="1024"/>
      <c r="R55" s="914"/>
      <c r="AY55" s="242"/>
      <c r="AZ55" s="242"/>
      <c r="BA55" s="242"/>
      <c r="BB55" s="242"/>
      <c r="BC55" s="242"/>
      <c r="BD55" s="699"/>
      <c r="BE55" s="298"/>
      <c r="BF55" s="699"/>
      <c r="BG55" s="960"/>
      <c r="BH55" s="242"/>
      <c r="BI55" s="242"/>
      <c r="BJ55" s="242"/>
    </row>
    <row r="56" spans="1:74" s="176" customFormat="1" ht="12" customHeight="1" x14ac:dyDescent="0.25">
      <c r="A56" s="175"/>
      <c r="B56" s="1034"/>
      <c r="C56" s="1037"/>
      <c r="D56" s="1037"/>
      <c r="E56" s="1037"/>
      <c r="F56" s="1037"/>
      <c r="G56" s="1037"/>
      <c r="H56" s="1037"/>
      <c r="I56" s="1037"/>
      <c r="J56" s="1037"/>
      <c r="K56" s="1037"/>
      <c r="L56" s="1037"/>
      <c r="M56" s="1037"/>
      <c r="N56" s="1037"/>
      <c r="O56" s="1037"/>
      <c r="P56" s="1037"/>
      <c r="Q56" s="988"/>
      <c r="AY56" s="242"/>
      <c r="AZ56" s="242"/>
      <c r="BA56" s="242"/>
      <c r="BB56" s="242"/>
      <c r="BC56" s="242"/>
      <c r="BD56" s="699"/>
      <c r="BE56" s="298"/>
      <c r="BF56" s="699"/>
      <c r="BG56" s="960"/>
      <c r="BH56" s="242"/>
      <c r="BI56" s="242"/>
      <c r="BJ56" s="242"/>
    </row>
    <row r="57" spans="1:74" s="176" customFormat="1" ht="12" customHeight="1" x14ac:dyDescent="0.25">
      <c r="A57" s="175"/>
      <c r="B57" s="1033"/>
      <c r="C57" s="988"/>
      <c r="D57" s="988"/>
      <c r="E57" s="988"/>
      <c r="F57" s="988"/>
      <c r="G57" s="988"/>
      <c r="H57" s="988"/>
      <c r="I57" s="988"/>
      <c r="J57" s="988"/>
      <c r="K57" s="988"/>
      <c r="L57" s="988"/>
      <c r="M57" s="988"/>
      <c r="N57" s="988"/>
      <c r="O57" s="988"/>
      <c r="P57" s="988"/>
      <c r="Q57" s="988"/>
      <c r="AY57" s="242"/>
      <c r="AZ57" s="242"/>
      <c r="BA57" s="242"/>
      <c r="BB57" s="242"/>
      <c r="BC57" s="242"/>
      <c r="BD57" s="699"/>
      <c r="BE57" s="298"/>
      <c r="BF57" s="699"/>
      <c r="BG57" s="960"/>
      <c r="BH57" s="242"/>
      <c r="BI57" s="242"/>
      <c r="BJ57" s="242"/>
    </row>
    <row r="58" spans="1:74" s="177" customFormat="1" ht="12" customHeight="1" x14ac:dyDescent="0.25">
      <c r="A58" s="174"/>
      <c r="B58" s="1034"/>
      <c r="C58" s="1035"/>
      <c r="D58" s="1035"/>
      <c r="E58" s="1035"/>
      <c r="F58" s="1035"/>
      <c r="G58" s="1035"/>
      <c r="H58" s="1035"/>
      <c r="I58" s="1035"/>
      <c r="J58" s="1035"/>
      <c r="K58" s="1035"/>
      <c r="L58" s="1035"/>
      <c r="M58" s="1035"/>
      <c r="N58" s="1035"/>
      <c r="O58" s="1035"/>
      <c r="P58" s="1035"/>
      <c r="Q58" s="988"/>
      <c r="R58" s="176"/>
      <c r="AY58" s="241"/>
      <c r="AZ58" s="241"/>
      <c r="BA58" s="241"/>
      <c r="BB58" s="241"/>
      <c r="BC58" s="241"/>
      <c r="BD58" s="708"/>
      <c r="BE58" s="297"/>
      <c r="BF58" s="708"/>
      <c r="BG58" s="711"/>
      <c r="BH58" s="241"/>
      <c r="BI58" s="241"/>
      <c r="BJ58" s="241"/>
    </row>
    <row r="59" spans="1:74" ht="12" customHeight="1" x14ac:dyDescent="0.2">
      <c r="B59" s="1032"/>
      <c r="C59" s="988"/>
      <c r="D59" s="988"/>
      <c r="E59" s="988"/>
      <c r="F59" s="988"/>
      <c r="G59" s="988"/>
      <c r="H59" s="988"/>
      <c r="I59" s="988"/>
      <c r="J59" s="988"/>
      <c r="K59" s="988"/>
      <c r="L59" s="988"/>
      <c r="M59" s="988"/>
      <c r="N59" s="988"/>
      <c r="O59" s="988"/>
      <c r="P59" s="988"/>
      <c r="Q59" s="988"/>
      <c r="R59" s="177"/>
      <c r="BK59" s="155"/>
      <c r="BL59" s="155"/>
      <c r="BM59" s="155"/>
      <c r="BN59" s="155"/>
      <c r="BO59" s="155"/>
      <c r="BP59" s="155"/>
      <c r="BQ59" s="155"/>
      <c r="BR59" s="155"/>
      <c r="BS59" s="155"/>
      <c r="BT59" s="155"/>
      <c r="BU59" s="155"/>
      <c r="BV59" s="155"/>
    </row>
    <row r="60" spans="1:74" x14ac:dyDescent="0.2">
      <c r="BK60" s="155"/>
      <c r="BL60" s="155"/>
      <c r="BM60" s="155"/>
      <c r="BN60" s="155"/>
      <c r="BO60" s="155"/>
      <c r="BP60" s="155"/>
      <c r="BQ60" s="155"/>
      <c r="BR60" s="155"/>
      <c r="BS60" s="155"/>
      <c r="BT60" s="155"/>
      <c r="BU60" s="155"/>
      <c r="BV60" s="155"/>
    </row>
    <row r="61" spans="1:74" x14ac:dyDescent="0.2">
      <c r="BK61" s="155"/>
      <c r="BL61" s="155"/>
      <c r="BM61" s="155"/>
      <c r="BN61" s="155"/>
      <c r="BO61" s="155"/>
      <c r="BP61" s="155"/>
      <c r="BQ61" s="155"/>
      <c r="BR61" s="155"/>
      <c r="BS61" s="155"/>
      <c r="BT61" s="155"/>
      <c r="BU61" s="155"/>
      <c r="BV61" s="155"/>
    </row>
    <row r="62" spans="1:74" x14ac:dyDescent="0.2">
      <c r="BK62" s="155"/>
      <c r="BL62" s="155"/>
      <c r="BM62" s="155"/>
      <c r="BN62" s="155"/>
      <c r="BO62" s="155"/>
      <c r="BP62" s="155"/>
      <c r="BQ62" s="155"/>
      <c r="BR62" s="155"/>
      <c r="BS62" s="155"/>
      <c r="BT62" s="155"/>
      <c r="BU62" s="155"/>
      <c r="BV62" s="155"/>
    </row>
    <row r="63" spans="1:74" x14ac:dyDescent="0.2">
      <c r="BK63" s="155"/>
      <c r="BL63" s="155"/>
      <c r="BM63" s="155"/>
      <c r="BN63" s="155"/>
      <c r="BO63" s="155"/>
      <c r="BP63" s="155"/>
      <c r="BQ63" s="155"/>
      <c r="BR63" s="155"/>
      <c r="BS63" s="155"/>
      <c r="BT63" s="155"/>
      <c r="BU63" s="155"/>
      <c r="BV63" s="155"/>
    </row>
    <row r="64" spans="1:74" x14ac:dyDescent="0.2">
      <c r="BK64" s="155"/>
      <c r="BL64" s="155"/>
      <c r="BM64" s="155"/>
      <c r="BN64" s="155"/>
      <c r="BO64" s="155"/>
      <c r="BP64" s="155"/>
      <c r="BQ64" s="155"/>
      <c r="BR64" s="155"/>
      <c r="BS64" s="155"/>
      <c r="BT64" s="155"/>
      <c r="BU64" s="155"/>
      <c r="BV64" s="155"/>
    </row>
    <row r="65" spans="63:74" x14ac:dyDescent="0.2">
      <c r="BK65" s="155"/>
      <c r="BL65" s="155"/>
      <c r="BM65" s="155"/>
      <c r="BN65" s="155"/>
      <c r="BO65" s="155"/>
      <c r="BP65" s="155"/>
      <c r="BQ65" s="155"/>
      <c r="BR65" s="155"/>
      <c r="BS65" s="155"/>
      <c r="BT65" s="155"/>
      <c r="BU65" s="155"/>
      <c r="BV65" s="155"/>
    </row>
    <row r="66" spans="63:74" x14ac:dyDescent="0.2">
      <c r="BK66" s="155"/>
      <c r="BL66" s="155"/>
      <c r="BM66" s="155"/>
      <c r="BN66" s="155"/>
      <c r="BO66" s="155"/>
      <c r="BP66" s="155"/>
      <c r="BQ66" s="155"/>
      <c r="BR66" s="155"/>
      <c r="BS66" s="155"/>
      <c r="BT66" s="155"/>
      <c r="BU66" s="155"/>
      <c r="BV66" s="155"/>
    </row>
    <row r="67" spans="63:74" x14ac:dyDescent="0.2">
      <c r="BK67" s="155"/>
      <c r="BL67" s="155"/>
      <c r="BM67" s="155"/>
      <c r="BN67" s="155"/>
      <c r="BO67" s="155"/>
      <c r="BP67" s="155"/>
      <c r="BQ67" s="155"/>
      <c r="BR67" s="155"/>
      <c r="BS67" s="155"/>
      <c r="BT67" s="155"/>
      <c r="BU67" s="155"/>
      <c r="BV67" s="155"/>
    </row>
    <row r="68" spans="63:74" x14ac:dyDescent="0.2">
      <c r="BK68" s="155"/>
      <c r="BL68" s="155"/>
      <c r="BM68" s="155"/>
      <c r="BN68" s="155"/>
      <c r="BO68" s="155"/>
      <c r="BP68" s="155"/>
      <c r="BQ68" s="155"/>
      <c r="BR68" s="155"/>
      <c r="BS68" s="155"/>
      <c r="BT68" s="155"/>
      <c r="BU68" s="155"/>
      <c r="BV68" s="155"/>
    </row>
    <row r="69" spans="63:74" x14ac:dyDescent="0.2">
      <c r="BK69" s="155"/>
      <c r="BL69" s="155"/>
      <c r="BM69" s="155"/>
      <c r="BN69" s="155"/>
      <c r="BO69" s="155"/>
      <c r="BP69" s="155"/>
      <c r="BQ69" s="155"/>
      <c r="BR69" s="155"/>
      <c r="BS69" s="155"/>
      <c r="BT69" s="155"/>
      <c r="BU69" s="155"/>
      <c r="BV69" s="155"/>
    </row>
    <row r="70" spans="63:74" x14ac:dyDescent="0.2">
      <c r="BK70" s="155"/>
      <c r="BL70" s="155"/>
      <c r="BM70" s="155"/>
      <c r="BN70" s="155"/>
      <c r="BO70" s="155"/>
      <c r="BP70" s="155"/>
      <c r="BQ70" s="155"/>
      <c r="BR70" s="155"/>
      <c r="BS70" s="155"/>
      <c r="BT70" s="155"/>
      <c r="BU70" s="155"/>
      <c r="BV70" s="155"/>
    </row>
    <row r="71" spans="63:74" x14ac:dyDescent="0.2">
      <c r="BK71" s="155"/>
      <c r="BL71" s="155"/>
      <c r="BM71" s="155"/>
      <c r="BN71" s="155"/>
      <c r="BO71" s="155"/>
      <c r="BP71" s="155"/>
      <c r="BQ71" s="155"/>
      <c r="BR71" s="155"/>
      <c r="BS71" s="155"/>
      <c r="BT71" s="155"/>
      <c r="BU71" s="155"/>
      <c r="BV71" s="155"/>
    </row>
    <row r="72" spans="63:74" x14ac:dyDescent="0.2">
      <c r="BK72" s="155"/>
      <c r="BL72" s="155"/>
      <c r="BM72" s="155"/>
      <c r="BN72" s="155"/>
      <c r="BO72" s="155"/>
      <c r="BP72" s="155"/>
      <c r="BQ72" s="155"/>
      <c r="BR72" s="155"/>
      <c r="BS72" s="155"/>
      <c r="BT72" s="155"/>
      <c r="BU72" s="155"/>
      <c r="BV72" s="155"/>
    </row>
    <row r="73" spans="63:74" x14ac:dyDescent="0.2">
      <c r="BK73" s="155"/>
      <c r="BL73" s="155"/>
      <c r="BM73" s="155"/>
      <c r="BN73" s="155"/>
      <c r="BO73" s="155"/>
      <c r="BP73" s="155"/>
      <c r="BQ73" s="155"/>
      <c r="BR73" s="155"/>
      <c r="BS73" s="155"/>
      <c r="BT73" s="155"/>
      <c r="BU73" s="155"/>
      <c r="BV73" s="155"/>
    </row>
    <row r="74" spans="63:74" x14ac:dyDescent="0.2">
      <c r="BK74" s="155"/>
      <c r="BL74" s="155"/>
      <c r="BM74" s="155"/>
      <c r="BN74" s="155"/>
      <c r="BO74" s="155"/>
      <c r="BP74" s="155"/>
      <c r="BQ74" s="155"/>
      <c r="BR74" s="155"/>
      <c r="BS74" s="155"/>
      <c r="BT74" s="155"/>
      <c r="BU74" s="155"/>
      <c r="BV74" s="155"/>
    </row>
    <row r="75" spans="63:74" x14ac:dyDescent="0.2">
      <c r="BK75" s="155"/>
      <c r="BL75" s="155"/>
      <c r="BM75" s="155"/>
      <c r="BN75" s="155"/>
      <c r="BO75" s="155"/>
      <c r="BP75" s="155"/>
      <c r="BQ75" s="155"/>
      <c r="BR75" s="155"/>
      <c r="BS75" s="155"/>
      <c r="BT75" s="155"/>
      <c r="BU75" s="155"/>
      <c r="BV75" s="155"/>
    </row>
    <row r="76" spans="63:74" x14ac:dyDescent="0.2">
      <c r="BK76" s="155"/>
      <c r="BL76" s="155"/>
      <c r="BM76" s="155"/>
      <c r="BN76" s="155"/>
      <c r="BO76" s="155"/>
      <c r="BP76" s="155"/>
      <c r="BQ76" s="155"/>
      <c r="BR76" s="155"/>
      <c r="BS76" s="155"/>
      <c r="BT76" s="155"/>
      <c r="BU76" s="155"/>
      <c r="BV76" s="155"/>
    </row>
    <row r="77" spans="63:74" x14ac:dyDescent="0.2">
      <c r="BK77" s="155"/>
      <c r="BL77" s="155"/>
      <c r="BM77" s="155"/>
      <c r="BN77" s="155"/>
      <c r="BO77" s="155"/>
      <c r="BP77" s="155"/>
      <c r="BQ77" s="155"/>
      <c r="BR77" s="155"/>
      <c r="BS77" s="155"/>
      <c r="BT77" s="155"/>
      <c r="BU77" s="155"/>
      <c r="BV77" s="155"/>
    </row>
    <row r="78" spans="63:74" x14ac:dyDescent="0.2">
      <c r="BK78" s="155"/>
      <c r="BL78" s="155"/>
      <c r="BM78" s="155"/>
      <c r="BN78" s="155"/>
      <c r="BO78" s="155"/>
      <c r="BP78" s="155"/>
      <c r="BQ78" s="155"/>
      <c r="BR78" s="155"/>
      <c r="BS78" s="155"/>
      <c r="BT78" s="155"/>
      <c r="BU78" s="155"/>
      <c r="BV78" s="155"/>
    </row>
    <row r="79" spans="63:74" x14ac:dyDescent="0.2">
      <c r="BK79" s="155"/>
      <c r="BL79" s="155"/>
      <c r="BM79" s="155"/>
      <c r="BN79" s="155"/>
      <c r="BO79" s="155"/>
      <c r="BP79" s="155"/>
      <c r="BQ79" s="155"/>
      <c r="BR79" s="155"/>
      <c r="BS79" s="155"/>
      <c r="BT79" s="155"/>
      <c r="BU79" s="155"/>
      <c r="BV79" s="155"/>
    </row>
    <row r="80" spans="63:74" x14ac:dyDescent="0.2">
      <c r="BK80" s="155"/>
      <c r="BL80" s="155"/>
      <c r="BM80" s="155"/>
      <c r="BN80" s="155"/>
      <c r="BO80" s="155"/>
      <c r="BP80" s="155"/>
      <c r="BQ80" s="155"/>
      <c r="BR80" s="155"/>
      <c r="BS80" s="155"/>
      <c r="BT80" s="155"/>
      <c r="BU80" s="155"/>
      <c r="BV80" s="155"/>
    </row>
    <row r="81" spans="63:74" x14ac:dyDescent="0.2">
      <c r="BK81" s="155"/>
      <c r="BL81" s="155"/>
      <c r="BM81" s="155"/>
      <c r="BN81" s="155"/>
      <c r="BO81" s="155"/>
      <c r="BP81" s="155"/>
      <c r="BQ81" s="155"/>
      <c r="BR81" s="155"/>
      <c r="BS81" s="155"/>
      <c r="BT81" s="155"/>
      <c r="BU81" s="155"/>
      <c r="BV81" s="155"/>
    </row>
    <row r="82" spans="63:74" x14ac:dyDescent="0.2">
      <c r="BK82" s="155"/>
      <c r="BL82" s="155"/>
      <c r="BM82" s="155"/>
      <c r="BN82" s="155"/>
      <c r="BO82" s="155"/>
      <c r="BP82" s="155"/>
      <c r="BQ82" s="155"/>
      <c r="BR82" s="155"/>
      <c r="BS82" s="155"/>
      <c r="BT82" s="155"/>
      <c r="BU82" s="155"/>
      <c r="BV82" s="155"/>
    </row>
    <row r="83" spans="63:74" x14ac:dyDescent="0.2">
      <c r="BK83" s="155"/>
      <c r="BL83" s="155"/>
      <c r="BM83" s="155"/>
      <c r="BN83" s="155"/>
      <c r="BO83" s="155"/>
      <c r="BP83" s="155"/>
      <c r="BQ83" s="155"/>
      <c r="BR83" s="155"/>
      <c r="BS83" s="155"/>
      <c r="BT83" s="155"/>
      <c r="BU83" s="155"/>
      <c r="BV83" s="155"/>
    </row>
    <row r="84" spans="63:74" x14ac:dyDescent="0.2">
      <c r="BK84" s="155"/>
      <c r="BL84" s="155"/>
      <c r="BM84" s="155"/>
      <c r="BN84" s="155"/>
      <c r="BO84" s="155"/>
      <c r="BP84" s="155"/>
      <c r="BQ84" s="155"/>
      <c r="BR84" s="155"/>
      <c r="BS84" s="155"/>
      <c r="BT84" s="155"/>
      <c r="BU84" s="155"/>
      <c r="BV84" s="155"/>
    </row>
    <row r="85" spans="63:74" x14ac:dyDescent="0.2">
      <c r="BK85" s="155"/>
      <c r="BL85" s="155"/>
      <c r="BM85" s="155"/>
      <c r="BN85" s="155"/>
      <c r="BO85" s="155"/>
      <c r="BP85" s="155"/>
      <c r="BQ85" s="155"/>
      <c r="BR85" s="155"/>
      <c r="BS85" s="155"/>
      <c r="BT85" s="155"/>
      <c r="BU85" s="155"/>
      <c r="BV85" s="155"/>
    </row>
    <row r="86" spans="63:74" x14ac:dyDescent="0.2">
      <c r="BK86" s="155"/>
      <c r="BL86" s="155"/>
      <c r="BM86" s="155"/>
      <c r="BN86" s="155"/>
      <c r="BO86" s="155"/>
      <c r="BP86" s="155"/>
      <c r="BQ86" s="155"/>
      <c r="BR86" s="155"/>
      <c r="BS86" s="155"/>
      <c r="BT86" s="155"/>
      <c r="BU86" s="155"/>
      <c r="BV86" s="155"/>
    </row>
    <row r="87" spans="63:74" x14ac:dyDescent="0.2">
      <c r="BK87" s="155"/>
      <c r="BL87" s="155"/>
      <c r="BM87" s="155"/>
      <c r="BN87" s="155"/>
      <c r="BO87" s="155"/>
      <c r="BP87" s="155"/>
      <c r="BQ87" s="155"/>
      <c r="BR87" s="155"/>
      <c r="BS87" s="155"/>
      <c r="BT87" s="155"/>
      <c r="BU87" s="155"/>
      <c r="BV87" s="155"/>
    </row>
    <row r="88" spans="63:74" x14ac:dyDescent="0.2">
      <c r="BK88" s="155"/>
      <c r="BL88" s="155"/>
      <c r="BM88" s="155"/>
      <c r="BN88" s="155"/>
      <c r="BO88" s="155"/>
      <c r="BP88" s="155"/>
      <c r="BQ88" s="155"/>
      <c r="BR88" s="155"/>
      <c r="BS88" s="155"/>
      <c r="BT88" s="155"/>
      <c r="BU88" s="155"/>
      <c r="BV88" s="155"/>
    </row>
    <row r="89" spans="63:74" x14ac:dyDescent="0.2">
      <c r="BK89" s="155"/>
      <c r="BL89" s="155"/>
      <c r="BM89" s="155"/>
      <c r="BN89" s="155"/>
      <c r="BO89" s="155"/>
      <c r="BP89" s="155"/>
      <c r="BQ89" s="155"/>
      <c r="BR89" s="155"/>
      <c r="BS89" s="155"/>
      <c r="BT89" s="155"/>
      <c r="BU89" s="155"/>
      <c r="BV89" s="155"/>
    </row>
    <row r="90" spans="63:74" x14ac:dyDescent="0.2">
      <c r="BK90" s="155"/>
      <c r="BL90" s="155"/>
      <c r="BM90" s="155"/>
      <c r="BN90" s="155"/>
      <c r="BO90" s="155"/>
      <c r="BP90" s="155"/>
      <c r="BQ90" s="155"/>
      <c r="BR90" s="155"/>
      <c r="BS90" s="155"/>
      <c r="BT90" s="155"/>
      <c r="BU90" s="155"/>
      <c r="BV90" s="155"/>
    </row>
    <row r="91" spans="63:74" x14ac:dyDescent="0.2">
      <c r="BK91" s="155"/>
      <c r="BL91" s="155"/>
      <c r="BM91" s="155"/>
      <c r="BN91" s="155"/>
      <c r="BO91" s="155"/>
      <c r="BP91" s="155"/>
      <c r="BQ91" s="155"/>
      <c r="BR91" s="155"/>
      <c r="BS91" s="155"/>
      <c r="BT91" s="155"/>
      <c r="BU91" s="155"/>
      <c r="BV91" s="155"/>
    </row>
    <row r="92" spans="63:74" x14ac:dyDescent="0.2">
      <c r="BK92" s="155"/>
      <c r="BL92" s="155"/>
      <c r="BM92" s="155"/>
      <c r="BN92" s="155"/>
      <c r="BO92" s="155"/>
      <c r="BP92" s="155"/>
      <c r="BQ92" s="155"/>
      <c r="BR92" s="155"/>
      <c r="BS92" s="155"/>
      <c r="BT92" s="155"/>
      <c r="BU92" s="155"/>
      <c r="BV92" s="155"/>
    </row>
    <row r="93" spans="63:74" x14ac:dyDescent="0.2">
      <c r="BK93" s="155"/>
      <c r="BL93" s="155"/>
      <c r="BM93" s="155"/>
      <c r="BN93" s="155"/>
      <c r="BO93" s="155"/>
      <c r="BP93" s="155"/>
      <c r="BQ93" s="155"/>
      <c r="BR93" s="155"/>
      <c r="BS93" s="155"/>
      <c r="BT93" s="155"/>
      <c r="BU93" s="155"/>
      <c r="BV93" s="155"/>
    </row>
    <row r="94" spans="63:74" x14ac:dyDescent="0.2">
      <c r="BK94" s="155"/>
      <c r="BL94" s="155"/>
      <c r="BM94" s="155"/>
      <c r="BN94" s="155"/>
      <c r="BO94" s="155"/>
      <c r="BP94" s="155"/>
      <c r="BQ94" s="155"/>
      <c r="BR94" s="155"/>
      <c r="BS94" s="155"/>
      <c r="BT94" s="155"/>
      <c r="BU94" s="155"/>
      <c r="BV94" s="155"/>
    </row>
    <row r="95" spans="63:74" x14ac:dyDescent="0.2">
      <c r="BK95" s="155"/>
      <c r="BL95" s="155"/>
      <c r="BM95" s="155"/>
      <c r="BN95" s="155"/>
      <c r="BO95" s="155"/>
      <c r="BP95" s="155"/>
      <c r="BQ95" s="155"/>
      <c r="BR95" s="155"/>
      <c r="BS95" s="155"/>
      <c r="BT95" s="155"/>
      <c r="BU95" s="155"/>
      <c r="BV95" s="155"/>
    </row>
    <row r="96" spans="63:74" x14ac:dyDescent="0.2">
      <c r="BK96" s="155"/>
      <c r="BL96" s="155"/>
      <c r="BM96" s="155"/>
      <c r="BN96" s="155"/>
      <c r="BO96" s="155"/>
      <c r="BP96" s="155"/>
      <c r="BQ96" s="155"/>
      <c r="BR96" s="155"/>
      <c r="BS96" s="155"/>
      <c r="BT96" s="155"/>
      <c r="BU96" s="155"/>
      <c r="BV96" s="155"/>
    </row>
    <row r="97" spans="63:74" x14ac:dyDescent="0.2">
      <c r="BK97" s="155"/>
      <c r="BL97" s="155"/>
      <c r="BM97" s="155"/>
      <c r="BN97" s="155"/>
      <c r="BO97" s="155"/>
      <c r="BP97" s="155"/>
      <c r="BQ97" s="155"/>
      <c r="BR97" s="155"/>
      <c r="BS97" s="155"/>
      <c r="BT97" s="155"/>
      <c r="BU97" s="155"/>
      <c r="BV97" s="155"/>
    </row>
    <row r="98" spans="63:74" x14ac:dyDescent="0.2">
      <c r="BK98" s="155"/>
      <c r="BL98" s="155"/>
      <c r="BM98" s="155"/>
      <c r="BN98" s="155"/>
      <c r="BO98" s="155"/>
      <c r="BP98" s="155"/>
      <c r="BQ98" s="155"/>
      <c r="BR98" s="155"/>
      <c r="BS98" s="155"/>
      <c r="BT98" s="155"/>
      <c r="BU98" s="155"/>
      <c r="BV98" s="155"/>
    </row>
    <row r="99" spans="63:74" x14ac:dyDescent="0.2">
      <c r="BK99" s="155"/>
      <c r="BL99" s="155"/>
      <c r="BM99" s="155"/>
      <c r="BN99" s="155"/>
      <c r="BO99" s="155"/>
      <c r="BP99" s="155"/>
      <c r="BQ99" s="155"/>
      <c r="BR99" s="155"/>
      <c r="BS99" s="155"/>
      <c r="BT99" s="155"/>
      <c r="BU99" s="155"/>
      <c r="BV99" s="155"/>
    </row>
    <row r="100" spans="63:74" x14ac:dyDescent="0.2">
      <c r="BK100" s="155"/>
      <c r="BL100" s="155"/>
      <c r="BM100" s="155"/>
      <c r="BN100" s="155"/>
      <c r="BO100" s="155"/>
      <c r="BP100" s="155"/>
      <c r="BQ100" s="155"/>
      <c r="BR100" s="155"/>
      <c r="BS100" s="155"/>
      <c r="BT100" s="155"/>
      <c r="BU100" s="155"/>
      <c r="BV100" s="155"/>
    </row>
    <row r="101" spans="63:74" x14ac:dyDescent="0.2">
      <c r="BK101" s="155"/>
      <c r="BL101" s="155"/>
      <c r="BM101" s="155"/>
      <c r="BN101" s="155"/>
      <c r="BO101" s="155"/>
      <c r="BP101" s="155"/>
      <c r="BQ101" s="155"/>
      <c r="BR101" s="155"/>
      <c r="BS101" s="155"/>
      <c r="BT101" s="155"/>
      <c r="BU101" s="155"/>
      <c r="BV101" s="155"/>
    </row>
    <row r="102" spans="63:74" x14ac:dyDescent="0.2">
      <c r="BK102" s="155"/>
      <c r="BL102" s="155"/>
      <c r="BM102" s="155"/>
      <c r="BN102" s="155"/>
      <c r="BO102" s="155"/>
      <c r="BP102" s="155"/>
      <c r="BQ102" s="155"/>
      <c r="BR102" s="155"/>
      <c r="BS102" s="155"/>
      <c r="BT102" s="155"/>
      <c r="BU102" s="155"/>
      <c r="BV102" s="155"/>
    </row>
    <row r="103" spans="63:74" x14ac:dyDescent="0.2">
      <c r="BK103" s="155"/>
      <c r="BL103" s="155"/>
      <c r="BM103" s="155"/>
      <c r="BN103" s="155"/>
      <c r="BO103" s="155"/>
      <c r="BP103" s="155"/>
      <c r="BQ103" s="155"/>
      <c r="BR103" s="155"/>
      <c r="BS103" s="155"/>
      <c r="BT103" s="155"/>
      <c r="BU103" s="155"/>
      <c r="BV103" s="155"/>
    </row>
    <row r="104" spans="63:74" x14ac:dyDescent="0.2">
      <c r="BK104" s="155"/>
      <c r="BL104" s="155"/>
      <c r="BM104" s="155"/>
      <c r="BN104" s="155"/>
      <c r="BO104" s="155"/>
      <c r="BP104" s="155"/>
      <c r="BQ104" s="155"/>
      <c r="BR104" s="155"/>
      <c r="BS104" s="155"/>
      <c r="BT104" s="155"/>
      <c r="BU104" s="155"/>
      <c r="BV104" s="155"/>
    </row>
    <row r="105" spans="63:74" x14ac:dyDescent="0.2">
      <c r="BK105" s="155"/>
      <c r="BL105" s="155"/>
      <c r="BM105" s="155"/>
      <c r="BN105" s="155"/>
      <c r="BO105" s="155"/>
      <c r="BP105" s="155"/>
      <c r="BQ105" s="155"/>
      <c r="BR105" s="155"/>
      <c r="BS105" s="155"/>
      <c r="BT105" s="155"/>
      <c r="BU105" s="155"/>
      <c r="BV105" s="155"/>
    </row>
    <row r="106" spans="63:74" x14ac:dyDescent="0.2">
      <c r="BK106" s="155"/>
      <c r="BL106" s="155"/>
      <c r="BM106" s="155"/>
      <c r="BN106" s="155"/>
      <c r="BO106" s="155"/>
      <c r="BP106" s="155"/>
      <c r="BQ106" s="155"/>
      <c r="BR106" s="155"/>
      <c r="BS106" s="155"/>
      <c r="BT106" s="155"/>
      <c r="BU106" s="155"/>
      <c r="BV106" s="155"/>
    </row>
    <row r="107" spans="63:74" x14ac:dyDescent="0.2">
      <c r="BK107" s="155"/>
      <c r="BL107" s="155"/>
      <c r="BM107" s="155"/>
      <c r="BN107" s="155"/>
      <c r="BO107" s="155"/>
      <c r="BP107" s="155"/>
      <c r="BQ107" s="155"/>
      <c r="BR107" s="155"/>
      <c r="BS107" s="155"/>
      <c r="BT107" s="155"/>
      <c r="BU107" s="155"/>
      <c r="BV107" s="155"/>
    </row>
    <row r="108" spans="63:74" x14ac:dyDescent="0.2">
      <c r="BK108" s="155"/>
      <c r="BL108" s="155"/>
      <c r="BM108" s="155"/>
      <c r="BN108" s="155"/>
      <c r="BO108" s="155"/>
      <c r="BP108" s="155"/>
      <c r="BQ108" s="155"/>
      <c r="BR108" s="155"/>
      <c r="BS108" s="155"/>
      <c r="BT108" s="155"/>
      <c r="BU108" s="155"/>
      <c r="BV108" s="155"/>
    </row>
    <row r="109" spans="63:74" x14ac:dyDescent="0.2">
      <c r="BK109" s="155"/>
      <c r="BL109" s="155"/>
      <c r="BM109" s="155"/>
      <c r="BN109" s="155"/>
      <c r="BO109" s="155"/>
      <c r="BP109" s="155"/>
      <c r="BQ109" s="155"/>
      <c r="BR109" s="155"/>
      <c r="BS109" s="155"/>
      <c r="BT109" s="155"/>
      <c r="BU109" s="155"/>
      <c r="BV109" s="155"/>
    </row>
    <row r="110" spans="63:74" x14ac:dyDescent="0.2">
      <c r="BK110" s="155"/>
      <c r="BL110" s="155"/>
      <c r="BM110" s="155"/>
      <c r="BN110" s="155"/>
      <c r="BO110" s="155"/>
      <c r="BP110" s="155"/>
      <c r="BQ110" s="155"/>
      <c r="BR110" s="155"/>
      <c r="BS110" s="155"/>
      <c r="BT110" s="155"/>
      <c r="BU110" s="155"/>
      <c r="BV110" s="155"/>
    </row>
    <row r="111" spans="63:74" x14ac:dyDescent="0.2">
      <c r="BK111" s="155"/>
      <c r="BL111" s="155"/>
      <c r="BM111" s="155"/>
      <c r="BN111" s="155"/>
      <c r="BO111" s="155"/>
      <c r="BP111" s="155"/>
      <c r="BQ111" s="155"/>
      <c r="BR111" s="155"/>
      <c r="BS111" s="155"/>
      <c r="BT111" s="155"/>
      <c r="BU111" s="155"/>
      <c r="BV111" s="155"/>
    </row>
    <row r="112" spans="63:74" x14ac:dyDescent="0.2">
      <c r="BK112" s="155"/>
      <c r="BL112" s="155"/>
      <c r="BM112" s="155"/>
      <c r="BN112" s="155"/>
      <c r="BO112" s="155"/>
      <c r="BP112" s="155"/>
      <c r="BQ112" s="155"/>
      <c r="BR112" s="155"/>
      <c r="BS112" s="155"/>
      <c r="BT112" s="155"/>
      <c r="BU112" s="155"/>
      <c r="BV112" s="155"/>
    </row>
    <row r="113" spans="63:74" x14ac:dyDescent="0.2">
      <c r="BK113" s="155"/>
      <c r="BL113" s="155"/>
      <c r="BM113" s="155"/>
      <c r="BN113" s="155"/>
      <c r="BO113" s="155"/>
      <c r="BP113" s="155"/>
      <c r="BQ113" s="155"/>
      <c r="BR113" s="155"/>
      <c r="BS113" s="155"/>
      <c r="BT113" s="155"/>
      <c r="BU113" s="155"/>
      <c r="BV113" s="155"/>
    </row>
    <row r="114" spans="63:74" x14ac:dyDescent="0.2">
      <c r="BK114" s="155"/>
      <c r="BL114" s="155"/>
      <c r="BM114" s="155"/>
      <c r="BN114" s="155"/>
      <c r="BO114" s="155"/>
      <c r="BP114" s="155"/>
      <c r="BQ114" s="155"/>
      <c r="BR114" s="155"/>
      <c r="BS114" s="155"/>
      <c r="BT114" s="155"/>
      <c r="BU114" s="155"/>
      <c r="BV114" s="155"/>
    </row>
    <row r="115" spans="63:74" x14ac:dyDescent="0.2">
      <c r="BK115" s="155"/>
      <c r="BL115" s="155"/>
      <c r="BM115" s="155"/>
      <c r="BN115" s="155"/>
      <c r="BO115" s="155"/>
      <c r="BP115" s="155"/>
      <c r="BQ115" s="155"/>
      <c r="BR115" s="155"/>
      <c r="BS115" s="155"/>
      <c r="BT115" s="155"/>
      <c r="BU115" s="155"/>
      <c r="BV115" s="155"/>
    </row>
    <row r="116" spans="63:74" x14ac:dyDescent="0.2">
      <c r="BK116" s="155"/>
      <c r="BL116" s="155"/>
      <c r="BM116" s="155"/>
      <c r="BN116" s="155"/>
      <c r="BO116" s="155"/>
      <c r="BP116" s="155"/>
      <c r="BQ116" s="155"/>
      <c r="BR116" s="155"/>
      <c r="BS116" s="155"/>
      <c r="BT116" s="155"/>
      <c r="BU116" s="155"/>
      <c r="BV116" s="155"/>
    </row>
    <row r="117" spans="63:74" x14ac:dyDescent="0.2">
      <c r="BK117" s="155"/>
      <c r="BL117" s="155"/>
      <c r="BM117" s="155"/>
      <c r="BN117" s="155"/>
      <c r="BO117" s="155"/>
      <c r="BP117" s="155"/>
      <c r="BQ117" s="155"/>
      <c r="BR117" s="155"/>
      <c r="BS117" s="155"/>
      <c r="BT117" s="155"/>
      <c r="BU117" s="155"/>
      <c r="BV117" s="155"/>
    </row>
    <row r="118" spans="63:74" x14ac:dyDescent="0.2">
      <c r="BK118" s="155"/>
      <c r="BL118" s="155"/>
      <c r="BM118" s="155"/>
      <c r="BN118" s="155"/>
      <c r="BO118" s="155"/>
      <c r="BP118" s="155"/>
      <c r="BQ118" s="155"/>
      <c r="BR118" s="155"/>
      <c r="BS118" s="155"/>
      <c r="BT118" s="155"/>
      <c r="BU118" s="155"/>
      <c r="BV118" s="155"/>
    </row>
    <row r="119" spans="63:74" x14ac:dyDescent="0.2">
      <c r="BK119" s="155"/>
      <c r="BL119" s="155"/>
      <c r="BM119" s="155"/>
      <c r="BN119" s="155"/>
      <c r="BO119" s="155"/>
      <c r="BP119" s="155"/>
      <c r="BQ119" s="155"/>
      <c r="BR119" s="155"/>
      <c r="BS119" s="155"/>
      <c r="BT119" s="155"/>
      <c r="BU119" s="155"/>
      <c r="BV119" s="155"/>
    </row>
    <row r="120" spans="63:74" x14ac:dyDescent="0.2">
      <c r="BK120" s="155"/>
      <c r="BL120" s="155"/>
      <c r="BM120" s="155"/>
      <c r="BN120" s="155"/>
      <c r="BO120" s="155"/>
      <c r="BP120" s="155"/>
      <c r="BQ120" s="155"/>
      <c r="BR120" s="155"/>
      <c r="BS120" s="155"/>
      <c r="BT120" s="155"/>
      <c r="BU120" s="155"/>
      <c r="BV120" s="155"/>
    </row>
    <row r="121" spans="63:74" x14ac:dyDescent="0.2">
      <c r="BK121" s="155"/>
      <c r="BL121" s="155"/>
      <c r="BM121" s="155"/>
      <c r="BN121" s="155"/>
      <c r="BO121" s="155"/>
      <c r="BP121" s="155"/>
      <c r="BQ121" s="155"/>
      <c r="BR121" s="155"/>
      <c r="BS121" s="155"/>
      <c r="BT121" s="155"/>
      <c r="BU121" s="155"/>
      <c r="BV121" s="155"/>
    </row>
    <row r="122" spans="63:74" x14ac:dyDescent="0.2">
      <c r="BK122" s="155"/>
      <c r="BL122" s="155"/>
      <c r="BM122" s="155"/>
      <c r="BN122" s="155"/>
      <c r="BO122" s="155"/>
      <c r="BP122" s="155"/>
      <c r="BQ122" s="155"/>
      <c r="BR122" s="155"/>
      <c r="BS122" s="155"/>
      <c r="BT122" s="155"/>
      <c r="BU122" s="155"/>
      <c r="BV122" s="155"/>
    </row>
    <row r="123" spans="63:74" x14ac:dyDescent="0.2">
      <c r="BK123" s="155"/>
      <c r="BL123" s="155"/>
      <c r="BM123" s="155"/>
      <c r="BN123" s="155"/>
      <c r="BO123" s="155"/>
      <c r="BP123" s="155"/>
      <c r="BQ123" s="155"/>
      <c r="BR123" s="155"/>
      <c r="BS123" s="155"/>
      <c r="BT123" s="155"/>
      <c r="BU123" s="155"/>
      <c r="BV123" s="155"/>
    </row>
    <row r="124" spans="63:74" x14ac:dyDescent="0.2">
      <c r="BK124" s="155"/>
      <c r="BL124" s="155"/>
      <c r="BM124" s="155"/>
      <c r="BN124" s="155"/>
      <c r="BO124" s="155"/>
      <c r="BP124" s="155"/>
      <c r="BQ124" s="155"/>
      <c r="BR124" s="155"/>
      <c r="BS124" s="155"/>
      <c r="BT124" s="155"/>
      <c r="BU124" s="155"/>
      <c r="BV124" s="155"/>
    </row>
    <row r="125" spans="63:74" x14ac:dyDescent="0.2">
      <c r="BK125" s="155"/>
      <c r="BL125" s="155"/>
      <c r="BM125" s="155"/>
      <c r="BN125" s="155"/>
      <c r="BO125" s="155"/>
      <c r="BP125" s="155"/>
      <c r="BQ125" s="155"/>
      <c r="BR125" s="155"/>
      <c r="BS125" s="155"/>
      <c r="BT125" s="155"/>
      <c r="BU125" s="155"/>
      <c r="BV125" s="155"/>
    </row>
    <row r="126" spans="63:74" x14ac:dyDescent="0.2">
      <c r="BK126" s="155"/>
      <c r="BL126" s="155"/>
      <c r="BM126" s="155"/>
      <c r="BN126" s="155"/>
      <c r="BO126" s="155"/>
      <c r="BP126" s="155"/>
      <c r="BQ126" s="155"/>
      <c r="BR126" s="155"/>
      <c r="BS126" s="155"/>
      <c r="BT126" s="155"/>
      <c r="BU126" s="155"/>
      <c r="BV126" s="155"/>
    </row>
    <row r="127" spans="63:74" x14ac:dyDescent="0.2">
      <c r="BK127" s="155"/>
      <c r="BL127" s="155"/>
      <c r="BM127" s="155"/>
      <c r="BN127" s="155"/>
      <c r="BO127" s="155"/>
      <c r="BP127" s="155"/>
      <c r="BQ127" s="155"/>
      <c r="BR127" s="155"/>
      <c r="BS127" s="155"/>
      <c r="BT127" s="155"/>
      <c r="BU127" s="155"/>
      <c r="BV127" s="155"/>
    </row>
    <row r="128" spans="63:74" x14ac:dyDescent="0.2">
      <c r="BK128" s="155"/>
      <c r="BL128" s="155"/>
      <c r="BM128" s="155"/>
      <c r="BN128" s="155"/>
      <c r="BO128" s="155"/>
      <c r="BP128" s="155"/>
      <c r="BQ128" s="155"/>
      <c r="BR128" s="155"/>
      <c r="BS128" s="155"/>
      <c r="BT128" s="155"/>
      <c r="BU128" s="155"/>
      <c r="BV128" s="155"/>
    </row>
    <row r="129" spans="63:74" x14ac:dyDescent="0.2">
      <c r="BK129" s="155"/>
      <c r="BL129" s="155"/>
      <c r="BM129" s="155"/>
      <c r="BN129" s="155"/>
      <c r="BO129" s="155"/>
      <c r="BP129" s="155"/>
      <c r="BQ129" s="155"/>
      <c r="BR129" s="155"/>
      <c r="BS129" s="155"/>
      <c r="BT129" s="155"/>
      <c r="BU129" s="155"/>
      <c r="BV129" s="155"/>
    </row>
    <row r="130" spans="63:74" x14ac:dyDescent="0.2">
      <c r="BK130" s="155"/>
      <c r="BL130" s="155"/>
      <c r="BM130" s="155"/>
      <c r="BN130" s="155"/>
      <c r="BO130" s="155"/>
      <c r="BP130" s="155"/>
      <c r="BQ130" s="155"/>
      <c r="BR130" s="155"/>
      <c r="BS130" s="155"/>
      <c r="BT130" s="155"/>
      <c r="BU130" s="155"/>
      <c r="BV130" s="155"/>
    </row>
    <row r="131" spans="63:74" x14ac:dyDescent="0.2">
      <c r="BK131" s="155"/>
      <c r="BL131" s="155"/>
      <c r="BM131" s="155"/>
      <c r="BN131" s="155"/>
      <c r="BO131" s="155"/>
      <c r="BP131" s="155"/>
      <c r="BQ131" s="155"/>
      <c r="BR131" s="155"/>
      <c r="BS131" s="155"/>
      <c r="BT131" s="155"/>
      <c r="BU131" s="155"/>
      <c r="BV131" s="155"/>
    </row>
    <row r="132" spans="63:74" x14ac:dyDescent="0.2">
      <c r="BK132" s="155"/>
      <c r="BL132" s="155"/>
      <c r="BM132" s="155"/>
      <c r="BN132" s="155"/>
      <c r="BO132" s="155"/>
      <c r="BP132" s="155"/>
      <c r="BQ132" s="155"/>
      <c r="BR132" s="155"/>
      <c r="BS132" s="155"/>
      <c r="BT132" s="155"/>
      <c r="BU132" s="155"/>
      <c r="BV132" s="155"/>
    </row>
    <row r="133" spans="63:74" x14ac:dyDescent="0.2">
      <c r="BK133" s="155"/>
      <c r="BL133" s="155"/>
      <c r="BM133" s="155"/>
      <c r="BN133" s="155"/>
      <c r="BO133" s="155"/>
      <c r="BP133" s="155"/>
      <c r="BQ133" s="155"/>
      <c r="BR133" s="155"/>
      <c r="BS133" s="155"/>
      <c r="BT133" s="155"/>
      <c r="BU133" s="155"/>
      <c r="BV133" s="155"/>
    </row>
  </sheetData>
  <mergeCells count="23">
    <mergeCell ref="B59:Q59"/>
    <mergeCell ref="B57:Q57"/>
    <mergeCell ref="B58:Q58"/>
    <mergeCell ref="B45:Q45"/>
    <mergeCell ref="B46:Q46"/>
    <mergeCell ref="B47:Q47"/>
    <mergeCell ref="B56:Q56"/>
    <mergeCell ref="B55:Q55"/>
    <mergeCell ref="B54:Q54"/>
    <mergeCell ref="B53:R53"/>
    <mergeCell ref="AM3:AX3"/>
    <mergeCell ref="AY3:BJ3"/>
    <mergeCell ref="BK3:BV3"/>
    <mergeCell ref="B1:AL1"/>
    <mergeCell ref="C3:N3"/>
    <mergeCell ref="O3:Z3"/>
    <mergeCell ref="AA3:AL3"/>
    <mergeCell ref="A1:A2"/>
    <mergeCell ref="B49:Q49"/>
    <mergeCell ref="B50:Q50"/>
    <mergeCell ref="B51:Q51"/>
    <mergeCell ref="B52:Q52"/>
    <mergeCell ref="B44:Q44"/>
  </mergeCells>
  <phoneticPr fontId="4" type="noConversion"/>
  <hyperlinks>
    <hyperlink ref="A1:A2" location="Contents!A1" display="Table of Contents" xr:uid="{00000000-0004-0000-0400-000000000000}"/>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1">
    <pageSetUpPr fitToPage="1"/>
  </sheetPr>
  <dimension ref="A1:BV136"/>
  <sheetViews>
    <sheetView zoomScaleNormal="100" workbookViewId="0">
      <pane xSplit="2" ySplit="4" topLeftCell="AZ5" activePane="bottomRight" state="frozen"/>
      <selection activeCell="BF63" sqref="BF63"/>
      <selection pane="topRight" activeCell="BF63" sqref="BF63"/>
      <selection pane="bottomLeft" activeCell="BF63" sqref="BF63"/>
      <selection pane="bottomRight" activeCell="BG1" sqref="BG1:BG1048576"/>
    </sheetView>
  </sheetViews>
  <sheetFormatPr defaultColWidth="8.5546875" defaultRowHeight="10.199999999999999" x14ac:dyDescent="0.2"/>
  <cols>
    <col min="1" max="1" width="11.5546875" style="90" customWidth="1"/>
    <col min="2" max="2" width="42.5546875" style="84" customWidth="1"/>
    <col min="3" max="50" width="6.5546875" style="84" customWidth="1"/>
    <col min="51" max="55" width="6.5546875" style="211" customWidth="1"/>
    <col min="56" max="56" width="6.5546875" style="705" customWidth="1"/>
    <col min="57" max="57" width="6.5546875" style="295" customWidth="1"/>
    <col min="58" max="58" width="6.5546875" style="705" customWidth="1"/>
    <col min="59" max="59" width="6.5546875" style="710" customWidth="1"/>
    <col min="60" max="62" width="6.5546875" style="211" customWidth="1"/>
    <col min="63" max="74" width="6.5546875" style="84" customWidth="1"/>
    <col min="75" max="16384" width="8.5546875" style="84"/>
  </cols>
  <sheetData>
    <row r="1" spans="1:74" ht="13.35" customHeight="1" x14ac:dyDescent="0.25">
      <c r="A1" s="1008" t="s">
        <v>479</v>
      </c>
      <c r="B1" s="1026" t="s">
        <v>911</v>
      </c>
      <c r="C1" s="1007"/>
      <c r="D1" s="1007"/>
      <c r="E1" s="1007"/>
      <c r="F1" s="1007"/>
      <c r="G1" s="1007"/>
      <c r="H1" s="1007"/>
      <c r="I1" s="1007"/>
      <c r="J1" s="1007"/>
      <c r="K1" s="1007"/>
      <c r="L1" s="1007"/>
      <c r="M1" s="1007"/>
      <c r="N1" s="1007"/>
      <c r="O1" s="1007"/>
      <c r="P1" s="1007"/>
      <c r="Q1" s="1007"/>
      <c r="R1" s="1007"/>
      <c r="S1" s="1007"/>
      <c r="T1" s="1007"/>
      <c r="U1" s="1007"/>
      <c r="V1" s="1007"/>
      <c r="W1" s="1007"/>
      <c r="X1" s="1007"/>
      <c r="Y1" s="1007"/>
      <c r="Z1" s="1007"/>
      <c r="AA1" s="1007"/>
      <c r="AB1" s="1007"/>
      <c r="AC1" s="1007"/>
      <c r="AD1" s="1007"/>
      <c r="AE1" s="1007"/>
      <c r="AF1" s="1007"/>
      <c r="AG1" s="1007"/>
      <c r="AH1" s="1007"/>
      <c r="AI1" s="1007"/>
      <c r="AJ1" s="1007"/>
      <c r="AK1" s="1007"/>
      <c r="AL1" s="1007"/>
    </row>
    <row r="2" spans="1:74" ht="13.2" x14ac:dyDescent="0.25">
      <c r="A2" s="1009"/>
      <c r="B2" s="243" t="str">
        <f>"U.S. Energy Information Administration  |  Short-Term Energy Outlook  - "&amp;Dates!D1</f>
        <v>U.S. Energy Information Administration  |  Short-Term Energy Outlook  - October 2024</v>
      </c>
      <c r="C2" s="244"/>
      <c r="D2" s="244"/>
      <c r="E2" s="244"/>
      <c r="F2" s="244"/>
      <c r="G2" s="336"/>
      <c r="H2" s="336"/>
      <c r="I2" s="336"/>
      <c r="J2" s="336"/>
      <c r="K2" s="336"/>
      <c r="L2" s="336"/>
      <c r="M2" s="336"/>
      <c r="N2" s="336"/>
      <c r="O2" s="336"/>
      <c r="P2" s="336"/>
      <c r="Q2" s="336"/>
      <c r="R2" s="336"/>
      <c r="S2" s="336"/>
      <c r="T2" s="336"/>
      <c r="U2" s="336"/>
      <c r="V2" s="336"/>
      <c r="W2" s="336"/>
      <c r="X2" s="336"/>
      <c r="Y2" s="336"/>
      <c r="Z2" s="336"/>
      <c r="AA2" s="336"/>
      <c r="AB2" s="336"/>
      <c r="AC2" s="336"/>
      <c r="AD2" s="336"/>
      <c r="AE2" s="336"/>
      <c r="AF2" s="336"/>
      <c r="AG2" s="336"/>
      <c r="AH2" s="336"/>
      <c r="AI2" s="336"/>
      <c r="AJ2" s="336"/>
      <c r="AK2" s="244"/>
      <c r="AL2" s="244"/>
    </row>
    <row r="3" spans="1:74" s="7" customFormat="1" ht="13.2" x14ac:dyDescent="0.25">
      <c r="A3" s="356" t="s">
        <v>781</v>
      </c>
      <c r="B3" s="347"/>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s="7" customFormat="1" x14ac:dyDescent="0.2">
      <c r="A4" s="362" t="str">
        <f>TEXT(Dates!$D$2,"dddd, mmmm d, yyyy")</f>
        <v>Thursday, October 3, 2024</v>
      </c>
      <c r="B4" s="1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12"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363"/>
      <c r="B5" s="367" t="s">
        <v>913</v>
      </c>
      <c r="BE5" s="705"/>
      <c r="BG5" s="705"/>
      <c r="BH5" s="441"/>
      <c r="BI5" s="441"/>
      <c r="BJ5" s="441"/>
      <c r="BK5" s="441"/>
      <c r="BL5" s="441"/>
      <c r="BM5" s="441"/>
      <c r="BN5" s="441"/>
      <c r="BO5" s="441"/>
      <c r="BP5" s="441"/>
      <c r="BQ5" s="441"/>
      <c r="BR5" s="441"/>
      <c r="BS5" s="441"/>
      <c r="BT5" s="441"/>
      <c r="BU5" s="441"/>
      <c r="BV5" s="441"/>
    </row>
    <row r="6" spans="1:74" s="295" customFormat="1" ht="11.1" customHeight="1" x14ac:dyDescent="0.2">
      <c r="A6" s="436" t="s">
        <v>212</v>
      </c>
      <c r="B6" s="430" t="s">
        <v>852</v>
      </c>
      <c r="C6" s="107">
        <v>68.530909410999996</v>
      </c>
      <c r="D6" s="107">
        <v>68.129318042999998</v>
      </c>
      <c r="E6" s="107">
        <v>68.194465778999998</v>
      </c>
      <c r="F6" s="107">
        <v>65.502074081999993</v>
      </c>
      <c r="G6" s="107">
        <v>60.198650735999998</v>
      </c>
      <c r="H6" s="107">
        <v>62.079297744999998</v>
      </c>
      <c r="I6" s="107">
        <v>63.364416229</v>
      </c>
      <c r="J6" s="107">
        <v>63.305698522999997</v>
      </c>
      <c r="K6" s="107">
        <v>63.283212229999997</v>
      </c>
      <c r="L6" s="107">
        <v>63.196553797999997</v>
      </c>
      <c r="M6" s="107">
        <v>64.043924172000004</v>
      </c>
      <c r="N6" s="107">
        <v>63.963995892</v>
      </c>
      <c r="O6" s="107">
        <v>64.385997881999998</v>
      </c>
      <c r="P6" s="107">
        <v>61.659591716000001</v>
      </c>
      <c r="Q6" s="107">
        <v>64.730712479999994</v>
      </c>
      <c r="R6" s="107">
        <v>64.873925349000004</v>
      </c>
      <c r="S6" s="107">
        <v>65.318298592000005</v>
      </c>
      <c r="T6" s="107">
        <v>65.174936814000006</v>
      </c>
      <c r="U6" s="107">
        <v>66.148886067000007</v>
      </c>
      <c r="V6" s="107">
        <v>65.531252051999999</v>
      </c>
      <c r="W6" s="107">
        <v>65.490541554999993</v>
      </c>
      <c r="X6" s="107">
        <v>66.527637141</v>
      </c>
      <c r="Y6" s="107">
        <v>67.022508149999993</v>
      </c>
      <c r="Z6" s="107">
        <v>66.290794031000004</v>
      </c>
      <c r="AA6" s="107">
        <v>66.038804214999999</v>
      </c>
      <c r="AB6" s="107">
        <v>66.406546040999999</v>
      </c>
      <c r="AC6" s="107">
        <v>67.281446561999999</v>
      </c>
      <c r="AD6" s="107">
        <v>66.221414128000006</v>
      </c>
      <c r="AE6" s="107">
        <v>66.650646609999995</v>
      </c>
      <c r="AF6" s="107">
        <v>66.971346796000006</v>
      </c>
      <c r="AG6" s="107">
        <v>67.949612164000001</v>
      </c>
      <c r="AH6" s="107">
        <v>67.538875630999996</v>
      </c>
      <c r="AI6" s="107">
        <v>67.907893701999996</v>
      </c>
      <c r="AJ6" s="107">
        <v>68.380293351999995</v>
      </c>
      <c r="AK6" s="107">
        <v>68.911980427000003</v>
      </c>
      <c r="AL6" s="107">
        <v>67.337005181999999</v>
      </c>
      <c r="AM6" s="107">
        <v>68.597453759999993</v>
      </c>
      <c r="AN6" s="107">
        <v>68.920282745999998</v>
      </c>
      <c r="AO6" s="107">
        <v>68.986973324999994</v>
      </c>
      <c r="AP6" s="107">
        <v>68.796823814999996</v>
      </c>
      <c r="AQ6" s="107">
        <v>68.896165831999994</v>
      </c>
      <c r="AR6" s="107">
        <v>69.736608910000001</v>
      </c>
      <c r="AS6" s="107">
        <v>70.060397429999995</v>
      </c>
      <c r="AT6" s="107">
        <v>70.052897087000005</v>
      </c>
      <c r="AU6" s="107">
        <v>70.421642763999998</v>
      </c>
      <c r="AV6" s="107">
        <v>70.627990205000003</v>
      </c>
      <c r="AW6" s="107">
        <v>71.346038875999994</v>
      </c>
      <c r="AX6" s="107">
        <v>71.433123069000004</v>
      </c>
      <c r="AY6" s="107">
        <v>69.024184172000005</v>
      </c>
      <c r="AZ6" s="107">
        <v>70.070749559000006</v>
      </c>
      <c r="BA6" s="107">
        <v>70.500067931000004</v>
      </c>
      <c r="BB6" s="107">
        <v>70.341830881999996</v>
      </c>
      <c r="BC6" s="107">
        <v>70.196188712999998</v>
      </c>
      <c r="BD6" s="706">
        <v>70.565815057999998</v>
      </c>
      <c r="BE6" s="706">
        <v>70.494969237999996</v>
      </c>
      <c r="BF6" s="706">
        <v>70.701489334000001</v>
      </c>
      <c r="BG6" s="706">
        <v>70.522937189000004</v>
      </c>
      <c r="BH6" s="429">
        <v>70.563058928000004</v>
      </c>
      <c r="BI6" s="429">
        <v>71.252302696000001</v>
      </c>
      <c r="BJ6" s="429">
        <v>71.217687515999998</v>
      </c>
      <c r="BK6" s="429">
        <v>71.052577721999995</v>
      </c>
      <c r="BL6" s="429">
        <v>71.070825553000006</v>
      </c>
      <c r="BM6" s="429">
        <v>71.172442654999998</v>
      </c>
      <c r="BN6" s="429">
        <v>71.338102488000004</v>
      </c>
      <c r="BO6" s="429">
        <v>71.630478792999995</v>
      </c>
      <c r="BP6" s="429">
        <v>72.149646016999995</v>
      </c>
      <c r="BQ6" s="429">
        <v>72.286167947999999</v>
      </c>
      <c r="BR6" s="429">
        <v>72.280459237000002</v>
      </c>
      <c r="BS6" s="429">
        <v>72.297778887999996</v>
      </c>
      <c r="BT6" s="429">
        <v>72.518253481000002</v>
      </c>
      <c r="BU6" s="429">
        <v>72.84165299</v>
      </c>
      <c r="BV6" s="429">
        <v>72.618981581</v>
      </c>
    </row>
    <row r="7" spans="1:74" s="295" customFormat="1" ht="11.1" customHeight="1" x14ac:dyDescent="0.2">
      <c r="A7" s="436"/>
      <c r="B7" s="430"/>
      <c r="C7" s="107"/>
      <c r="D7" s="107"/>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706"/>
      <c r="BE7" s="706"/>
      <c r="BF7" s="706"/>
      <c r="BG7" s="706"/>
      <c r="BH7" s="429"/>
      <c r="BI7" s="429"/>
      <c r="BJ7" s="429"/>
      <c r="BK7" s="429"/>
      <c r="BL7" s="429"/>
      <c r="BM7" s="429"/>
      <c r="BN7" s="429"/>
      <c r="BO7" s="429"/>
      <c r="BP7" s="429"/>
      <c r="BQ7" s="429"/>
      <c r="BR7" s="429"/>
      <c r="BS7" s="429"/>
      <c r="BT7" s="429"/>
      <c r="BU7" s="429"/>
      <c r="BV7" s="429"/>
    </row>
    <row r="8" spans="1:74" s="295" customFormat="1" ht="11.1" customHeight="1" x14ac:dyDescent="0.2">
      <c r="A8" s="436" t="s">
        <v>202</v>
      </c>
      <c r="B8" s="433" t="s">
        <v>980</v>
      </c>
      <c r="C8" s="107">
        <v>28.141844419000002</v>
      </c>
      <c r="D8" s="107">
        <v>27.876245897</v>
      </c>
      <c r="E8" s="107">
        <v>27.906315257999999</v>
      </c>
      <c r="F8" s="107">
        <v>25.446770333</v>
      </c>
      <c r="G8" s="107">
        <v>22.877983516</v>
      </c>
      <c r="H8" s="107">
        <v>24.539587666999999</v>
      </c>
      <c r="I8" s="107">
        <v>25.374106935</v>
      </c>
      <c r="J8" s="107">
        <v>24.851931419</v>
      </c>
      <c r="K8" s="107">
        <v>25.315827667000001</v>
      </c>
      <c r="L8" s="107">
        <v>25.098869064999999</v>
      </c>
      <c r="M8" s="107">
        <v>26.249472300000001</v>
      </c>
      <c r="N8" s="107">
        <v>26.068332612999999</v>
      </c>
      <c r="O8" s="107">
        <v>26.172633903000001</v>
      </c>
      <c r="P8" s="107">
        <v>23.546807429000001</v>
      </c>
      <c r="Q8" s="107">
        <v>26.260744677000002</v>
      </c>
      <c r="R8" s="107">
        <v>26.2652547</v>
      </c>
      <c r="S8" s="107">
        <v>26.638297290000001</v>
      </c>
      <c r="T8" s="107">
        <v>26.758750166999999</v>
      </c>
      <c r="U8" s="107">
        <v>26.895726226000001</v>
      </c>
      <c r="V8" s="107">
        <v>26.606582258</v>
      </c>
      <c r="W8" s="107">
        <v>26.063571267</v>
      </c>
      <c r="X8" s="107">
        <v>27.474731968</v>
      </c>
      <c r="Y8" s="107">
        <v>27.9046755</v>
      </c>
      <c r="Z8" s="107">
        <v>27.649709839</v>
      </c>
      <c r="AA8" s="107">
        <v>26.884147515999999</v>
      </c>
      <c r="AB8" s="107">
        <v>27.034178535999999</v>
      </c>
      <c r="AC8" s="107">
        <v>28.03228271</v>
      </c>
      <c r="AD8" s="107">
        <v>27.783261766999999</v>
      </c>
      <c r="AE8" s="107">
        <v>27.662796934999999</v>
      </c>
      <c r="AF8" s="107">
        <v>28.089378499999999</v>
      </c>
      <c r="AG8" s="107">
        <v>28.520052160999999</v>
      </c>
      <c r="AH8" s="107">
        <v>28.390362129</v>
      </c>
      <c r="AI8" s="107">
        <v>28.747347767000001</v>
      </c>
      <c r="AJ8" s="107">
        <v>28.911554290000002</v>
      </c>
      <c r="AK8" s="107">
        <v>29.158953532999998</v>
      </c>
      <c r="AL8" s="107">
        <v>27.991665354999999</v>
      </c>
      <c r="AM8" s="107">
        <v>28.986612741999998</v>
      </c>
      <c r="AN8" s="107">
        <v>28.945341357</v>
      </c>
      <c r="AO8" s="107">
        <v>29.49300629</v>
      </c>
      <c r="AP8" s="107">
        <v>29.2112996</v>
      </c>
      <c r="AQ8" s="107">
        <v>28.925781806</v>
      </c>
      <c r="AR8" s="107">
        <v>29.536111432999999</v>
      </c>
      <c r="AS8" s="107">
        <v>29.959702580999998</v>
      </c>
      <c r="AT8" s="107">
        <v>30.236424097</v>
      </c>
      <c r="AU8" s="107">
        <v>30.377891999999999</v>
      </c>
      <c r="AV8" s="107">
        <v>30.456360226000001</v>
      </c>
      <c r="AW8" s="107">
        <v>30.985173766999999</v>
      </c>
      <c r="AX8" s="107">
        <v>31.034500806</v>
      </c>
      <c r="AY8" s="107">
        <v>28.933809193999998</v>
      </c>
      <c r="AZ8" s="107">
        <v>30.208715517000002</v>
      </c>
      <c r="BA8" s="107">
        <v>30.601834805999999</v>
      </c>
      <c r="BB8" s="107">
        <v>30.669472933000002</v>
      </c>
      <c r="BC8" s="107">
        <v>30.368393999999999</v>
      </c>
      <c r="BD8" s="706">
        <v>30.728158867000001</v>
      </c>
      <c r="BE8" s="706">
        <v>30.836020584</v>
      </c>
      <c r="BF8" s="706">
        <v>30.911538266000001</v>
      </c>
      <c r="BG8" s="706">
        <v>30.610090088</v>
      </c>
      <c r="BH8" s="429">
        <v>30.868452194</v>
      </c>
      <c r="BI8" s="429">
        <v>31.220947471999999</v>
      </c>
      <c r="BJ8" s="429">
        <v>31.271016308</v>
      </c>
      <c r="BK8" s="429">
        <v>31.109083426000002</v>
      </c>
      <c r="BL8" s="429">
        <v>30.878559233000001</v>
      </c>
      <c r="BM8" s="429">
        <v>31.226108103000001</v>
      </c>
      <c r="BN8" s="429">
        <v>31.025210131000001</v>
      </c>
      <c r="BO8" s="429">
        <v>31.082009489000001</v>
      </c>
      <c r="BP8" s="429">
        <v>31.116617942000001</v>
      </c>
      <c r="BQ8" s="429">
        <v>31.261874918</v>
      </c>
      <c r="BR8" s="429">
        <v>31.289953334</v>
      </c>
      <c r="BS8" s="429">
        <v>31.138838330999999</v>
      </c>
      <c r="BT8" s="429">
        <v>31.297932364000001</v>
      </c>
      <c r="BU8" s="429">
        <v>31.663602675</v>
      </c>
      <c r="BV8" s="429">
        <v>31.678281943000002</v>
      </c>
    </row>
    <row r="9" spans="1:74" ht="11.1" customHeight="1" x14ac:dyDescent="0.2">
      <c r="A9" s="363" t="s">
        <v>145</v>
      </c>
      <c r="B9" s="434" t="s">
        <v>961</v>
      </c>
      <c r="C9" s="324">
        <v>5.5713999999999997</v>
      </c>
      <c r="D9" s="324">
        <v>5.6874000000000002</v>
      </c>
      <c r="E9" s="324">
        <v>5.5974000000000004</v>
      </c>
      <c r="F9" s="324">
        <v>4.9664000000000001</v>
      </c>
      <c r="G9" s="324">
        <v>4.7114000000000003</v>
      </c>
      <c r="H9" s="324">
        <v>4.9804000000000004</v>
      </c>
      <c r="I9" s="324">
        <v>4.9443999999999999</v>
      </c>
      <c r="J9" s="324">
        <v>4.8364000000000003</v>
      </c>
      <c r="K9" s="324">
        <v>4.9683999999999999</v>
      </c>
      <c r="L9" s="324">
        <v>5.2553999999999998</v>
      </c>
      <c r="M9" s="324">
        <v>5.5843999999999996</v>
      </c>
      <c r="N9" s="324">
        <v>5.7274000000000003</v>
      </c>
      <c r="O9" s="324">
        <v>5.7187000000000001</v>
      </c>
      <c r="P9" s="324">
        <v>5.5137</v>
      </c>
      <c r="Q9" s="324">
        <v>5.6177000000000001</v>
      </c>
      <c r="R9" s="324">
        <v>5.2427000000000001</v>
      </c>
      <c r="S9" s="324">
        <v>5.3346999999999998</v>
      </c>
      <c r="T9" s="324">
        <v>5.5236999999999998</v>
      </c>
      <c r="U9" s="324">
        <v>5.6506999999999996</v>
      </c>
      <c r="V9" s="324">
        <v>5.4664999999999999</v>
      </c>
      <c r="W9" s="324">
        <v>5.3384999999999998</v>
      </c>
      <c r="X9" s="324">
        <v>5.7024999999999997</v>
      </c>
      <c r="Y9" s="324">
        <v>5.7725</v>
      </c>
      <c r="Z9" s="324">
        <v>5.5555000000000003</v>
      </c>
      <c r="AA9" s="324">
        <v>5.4865000000000004</v>
      </c>
      <c r="AB9" s="324">
        <v>5.7271000000000001</v>
      </c>
      <c r="AC9" s="324">
        <v>5.758</v>
      </c>
      <c r="AD9" s="324">
        <v>5.6017999999999999</v>
      </c>
      <c r="AE9" s="324">
        <v>5.4097</v>
      </c>
      <c r="AF9" s="324">
        <v>5.5342000000000002</v>
      </c>
      <c r="AG9" s="324">
        <v>5.7666000000000004</v>
      </c>
      <c r="AH9" s="324">
        <v>5.7511000000000001</v>
      </c>
      <c r="AI9" s="324">
        <v>5.6860999999999997</v>
      </c>
      <c r="AJ9" s="324">
        <v>5.8230000000000004</v>
      </c>
      <c r="AK9" s="324">
        <v>5.984</v>
      </c>
      <c r="AL9" s="324">
        <v>5.7957000000000001</v>
      </c>
      <c r="AM9" s="324">
        <v>5.7329999999999997</v>
      </c>
      <c r="AN9" s="324">
        <v>5.7371999999999996</v>
      </c>
      <c r="AO9" s="324">
        <v>5.8343999999999996</v>
      </c>
      <c r="AP9" s="324">
        <v>5.4714</v>
      </c>
      <c r="AQ9" s="324">
        <v>5.1592000000000002</v>
      </c>
      <c r="AR9" s="324">
        <v>5.4960000000000004</v>
      </c>
      <c r="AS9" s="324">
        <v>5.8421000000000003</v>
      </c>
      <c r="AT9" s="324">
        <v>5.8487</v>
      </c>
      <c r="AU9" s="324">
        <v>5.6632999999999996</v>
      </c>
      <c r="AV9" s="324">
        <v>5.8407</v>
      </c>
      <c r="AW9" s="324">
        <v>6.1935000000000002</v>
      </c>
      <c r="AX9" s="324">
        <v>6.2831000000000001</v>
      </c>
      <c r="AY9" s="324">
        <v>5.7984</v>
      </c>
      <c r="AZ9" s="324">
        <v>6.0080999999999998</v>
      </c>
      <c r="BA9" s="324">
        <v>6.0618999999999996</v>
      </c>
      <c r="BB9" s="324">
        <v>5.9466999999999999</v>
      </c>
      <c r="BC9" s="324">
        <v>5.6260000000000003</v>
      </c>
      <c r="BD9" s="692">
        <v>5.8898999999999999</v>
      </c>
      <c r="BE9" s="692">
        <v>6.1191469224999997</v>
      </c>
      <c r="BF9" s="692">
        <v>6.1582162544000001</v>
      </c>
      <c r="BG9" s="692">
        <v>6.0448485591000001</v>
      </c>
      <c r="BH9" s="395">
        <v>6.2338300263999997</v>
      </c>
      <c r="BI9" s="395">
        <v>6.3773250496999996</v>
      </c>
      <c r="BJ9" s="395">
        <v>6.4548839033999998</v>
      </c>
      <c r="BK9" s="395">
        <v>6.4320629561000002</v>
      </c>
      <c r="BL9" s="395">
        <v>6.4440585209999997</v>
      </c>
      <c r="BM9" s="395">
        <v>6.4141520680999999</v>
      </c>
      <c r="BN9" s="395">
        <v>6.1814874605999997</v>
      </c>
      <c r="BO9" s="395">
        <v>6.0425960678999999</v>
      </c>
      <c r="BP9" s="395">
        <v>6.1141891362000003</v>
      </c>
      <c r="BQ9" s="395">
        <v>6.3200409207000003</v>
      </c>
      <c r="BR9" s="395">
        <v>6.3099001558000003</v>
      </c>
      <c r="BS9" s="395">
        <v>6.1671645401999999</v>
      </c>
      <c r="BT9" s="395">
        <v>6.3378016754999997</v>
      </c>
      <c r="BU9" s="395">
        <v>6.4659458854</v>
      </c>
      <c r="BV9" s="395">
        <v>6.5354528361000002</v>
      </c>
    </row>
    <row r="10" spans="1:74" ht="11.1" customHeight="1" x14ac:dyDescent="0.2">
      <c r="A10" s="363" t="s">
        <v>146</v>
      </c>
      <c r="B10" s="434" t="s">
        <v>195</v>
      </c>
      <c r="C10" s="324">
        <v>2.0026000000000002</v>
      </c>
      <c r="D10" s="324">
        <v>2.0047000000000001</v>
      </c>
      <c r="E10" s="324">
        <v>2.0209000000000001</v>
      </c>
      <c r="F10" s="324">
        <v>2.0042</v>
      </c>
      <c r="G10" s="324">
        <v>1.9192</v>
      </c>
      <c r="H10" s="324">
        <v>1.9034</v>
      </c>
      <c r="I10" s="324">
        <v>1.8876999999999999</v>
      </c>
      <c r="J10" s="324">
        <v>1.9377</v>
      </c>
      <c r="K10" s="324">
        <v>1.9394</v>
      </c>
      <c r="L10" s="324">
        <v>1.9039999999999999</v>
      </c>
      <c r="M10" s="324">
        <v>1.9033</v>
      </c>
      <c r="N10" s="324">
        <v>1.9288000000000001</v>
      </c>
      <c r="O10" s="324">
        <v>1.9180999999999999</v>
      </c>
      <c r="P10" s="324">
        <v>1.9441999999999999</v>
      </c>
      <c r="Q10" s="324">
        <v>1.9686999999999999</v>
      </c>
      <c r="R10" s="324">
        <v>1.9645999999999999</v>
      </c>
      <c r="S10" s="324">
        <v>1.9762</v>
      </c>
      <c r="T10" s="324">
        <v>1.9841</v>
      </c>
      <c r="U10" s="324">
        <v>1.9858</v>
      </c>
      <c r="V10" s="324">
        <v>1.9278</v>
      </c>
      <c r="W10" s="324">
        <v>1.9681999999999999</v>
      </c>
      <c r="X10" s="324">
        <v>1.9801</v>
      </c>
      <c r="Y10" s="324">
        <v>2.0030000000000001</v>
      </c>
      <c r="Z10" s="324">
        <v>2.0055000000000001</v>
      </c>
      <c r="AA10" s="324">
        <v>2.0274999999999999</v>
      </c>
      <c r="AB10" s="324">
        <v>2.0091000000000001</v>
      </c>
      <c r="AC10" s="324">
        <v>2.0308999999999999</v>
      </c>
      <c r="AD10" s="324">
        <v>2.0184000000000002</v>
      </c>
      <c r="AE10" s="324">
        <v>2.0335000000000001</v>
      </c>
      <c r="AF10" s="324">
        <v>2.0419</v>
      </c>
      <c r="AG10" s="324">
        <v>2.0211999999999999</v>
      </c>
      <c r="AH10" s="324">
        <v>2.0348999999999999</v>
      </c>
      <c r="AI10" s="324">
        <v>2.0384000000000002</v>
      </c>
      <c r="AJ10" s="324">
        <v>2.0327999999999999</v>
      </c>
      <c r="AK10" s="324">
        <v>2.0383</v>
      </c>
      <c r="AL10" s="324">
        <v>2.0301</v>
      </c>
      <c r="AM10" s="324">
        <v>2.1225000000000001</v>
      </c>
      <c r="AN10" s="324">
        <v>2.1120999999999999</v>
      </c>
      <c r="AO10" s="324">
        <v>2.1221000000000001</v>
      </c>
      <c r="AP10" s="324">
        <v>2.1604999999999999</v>
      </c>
      <c r="AQ10" s="324">
        <v>2.1640000000000001</v>
      </c>
      <c r="AR10" s="324">
        <v>2.1480000000000001</v>
      </c>
      <c r="AS10" s="324">
        <v>2.0912000000000002</v>
      </c>
      <c r="AT10" s="324">
        <v>2.1089000000000002</v>
      </c>
      <c r="AU10" s="324">
        <v>2.1214</v>
      </c>
      <c r="AV10" s="324">
        <v>2.0975999999999999</v>
      </c>
      <c r="AW10" s="324">
        <v>2.0977000000000001</v>
      </c>
      <c r="AX10" s="324">
        <v>2.0855999999999999</v>
      </c>
      <c r="AY10" s="324">
        <v>2.0543999999999998</v>
      </c>
      <c r="AZ10" s="324">
        <v>2.0463</v>
      </c>
      <c r="BA10" s="324">
        <v>2.0415999999999999</v>
      </c>
      <c r="BB10" s="324">
        <v>2.0036999999999998</v>
      </c>
      <c r="BC10" s="324">
        <v>1.9936</v>
      </c>
      <c r="BD10" s="692">
        <v>2.0125000000000002</v>
      </c>
      <c r="BE10" s="692">
        <v>2.0392186615000001</v>
      </c>
      <c r="BF10" s="692">
        <v>2.0181024250999999</v>
      </c>
      <c r="BG10" s="692">
        <v>2.0116154912000002</v>
      </c>
      <c r="BH10" s="395">
        <v>1.9947166671000001</v>
      </c>
      <c r="BI10" s="395">
        <v>1.9796085221999999</v>
      </c>
      <c r="BJ10" s="395">
        <v>1.9764203044999999</v>
      </c>
      <c r="BK10" s="395">
        <v>1.9829868698999999</v>
      </c>
      <c r="BL10" s="395">
        <v>1.9833208121000001</v>
      </c>
      <c r="BM10" s="395">
        <v>1.9779227349999999</v>
      </c>
      <c r="BN10" s="395">
        <v>1.9602079702999999</v>
      </c>
      <c r="BO10" s="395">
        <v>1.952382821</v>
      </c>
      <c r="BP10" s="395">
        <v>1.9465023061</v>
      </c>
      <c r="BQ10" s="395">
        <v>1.9349763972</v>
      </c>
      <c r="BR10" s="395">
        <v>1.9333592784</v>
      </c>
      <c r="BS10" s="395">
        <v>1.9290575911000001</v>
      </c>
      <c r="BT10" s="395">
        <v>1.9141786882</v>
      </c>
      <c r="BU10" s="395">
        <v>1.9007822891999999</v>
      </c>
      <c r="BV10" s="395">
        <v>1.8992682067</v>
      </c>
    </row>
    <row r="11" spans="1:74" ht="11.1" customHeight="1" x14ac:dyDescent="0.2">
      <c r="A11" s="363" t="s">
        <v>147</v>
      </c>
      <c r="B11" s="434" t="s">
        <v>196</v>
      </c>
      <c r="C11" s="324">
        <v>20.567844419</v>
      </c>
      <c r="D11" s="324">
        <v>20.184145897000001</v>
      </c>
      <c r="E11" s="324">
        <v>20.288015258000001</v>
      </c>
      <c r="F11" s="324">
        <v>18.476170332999999</v>
      </c>
      <c r="G11" s="324">
        <v>16.247383515999999</v>
      </c>
      <c r="H11" s="324">
        <v>17.655787666999998</v>
      </c>
      <c r="I11" s="324">
        <v>18.542006935</v>
      </c>
      <c r="J11" s="324">
        <v>18.077831418999999</v>
      </c>
      <c r="K11" s="324">
        <v>18.408027666999999</v>
      </c>
      <c r="L11" s="324">
        <v>17.939469065000001</v>
      </c>
      <c r="M11" s="324">
        <v>18.761772300000001</v>
      </c>
      <c r="N11" s="324">
        <v>18.412132613000001</v>
      </c>
      <c r="O11" s="324">
        <v>18.535833903</v>
      </c>
      <c r="P11" s="324">
        <v>16.088907428999999</v>
      </c>
      <c r="Q11" s="324">
        <v>18.674344677000001</v>
      </c>
      <c r="R11" s="324">
        <v>19.0579547</v>
      </c>
      <c r="S11" s="324">
        <v>19.32739729</v>
      </c>
      <c r="T11" s="324">
        <v>19.250950166999999</v>
      </c>
      <c r="U11" s="324">
        <v>19.259226225999999</v>
      </c>
      <c r="V11" s="324">
        <v>19.212282257999998</v>
      </c>
      <c r="W11" s="324">
        <v>18.756871267000001</v>
      </c>
      <c r="X11" s="324">
        <v>19.792131968</v>
      </c>
      <c r="Y11" s="324">
        <v>20.129175499999999</v>
      </c>
      <c r="Z11" s="324">
        <v>20.088709839</v>
      </c>
      <c r="AA11" s="324">
        <v>19.370147515999999</v>
      </c>
      <c r="AB11" s="324">
        <v>19.297978535999999</v>
      </c>
      <c r="AC11" s="324">
        <v>20.243382709999999</v>
      </c>
      <c r="AD11" s="324">
        <v>20.163061766999999</v>
      </c>
      <c r="AE11" s="324">
        <v>20.219596934999998</v>
      </c>
      <c r="AF11" s="324">
        <v>20.513278499999998</v>
      </c>
      <c r="AG11" s="324">
        <v>20.732252161000002</v>
      </c>
      <c r="AH11" s="324">
        <v>20.604362128999998</v>
      </c>
      <c r="AI11" s="324">
        <v>21.022847766999998</v>
      </c>
      <c r="AJ11" s="324">
        <v>21.055754289999999</v>
      </c>
      <c r="AK11" s="324">
        <v>21.136653533</v>
      </c>
      <c r="AL11" s="324">
        <v>20.165865355000001</v>
      </c>
      <c r="AM11" s="324">
        <v>21.131112741999999</v>
      </c>
      <c r="AN11" s="324">
        <v>21.096041357000001</v>
      </c>
      <c r="AO11" s="324">
        <v>21.536506289999998</v>
      </c>
      <c r="AP11" s="324">
        <v>21.579399599999999</v>
      </c>
      <c r="AQ11" s="324">
        <v>21.602581806</v>
      </c>
      <c r="AR11" s="324">
        <v>21.892111433</v>
      </c>
      <c r="AS11" s="324">
        <v>22.026402580999999</v>
      </c>
      <c r="AT11" s="324">
        <v>22.278824097000001</v>
      </c>
      <c r="AU11" s="324">
        <v>22.593191999999998</v>
      </c>
      <c r="AV11" s="324">
        <v>22.518060225999999</v>
      </c>
      <c r="AW11" s="324">
        <v>22.693973766999999</v>
      </c>
      <c r="AX11" s="324">
        <v>22.665800806</v>
      </c>
      <c r="AY11" s="324">
        <v>21.081009194</v>
      </c>
      <c r="AZ11" s="324">
        <v>22.154315517000001</v>
      </c>
      <c r="BA11" s="324">
        <v>22.498334805999999</v>
      </c>
      <c r="BB11" s="324">
        <v>22.719072933</v>
      </c>
      <c r="BC11" s="324">
        <v>22.748794</v>
      </c>
      <c r="BD11" s="692">
        <v>22.825758867000001</v>
      </c>
      <c r="BE11" s="692">
        <v>22.677655000000001</v>
      </c>
      <c r="BF11" s="692">
        <v>22.735219587</v>
      </c>
      <c r="BG11" s="692">
        <v>22.553626037000001</v>
      </c>
      <c r="BH11" s="395">
        <v>22.639905500000001</v>
      </c>
      <c r="BI11" s="395">
        <v>22.8640139</v>
      </c>
      <c r="BJ11" s="395">
        <v>22.8397121</v>
      </c>
      <c r="BK11" s="395">
        <v>22.694033600000001</v>
      </c>
      <c r="BL11" s="395">
        <v>22.4511799</v>
      </c>
      <c r="BM11" s="395">
        <v>22.834033300000002</v>
      </c>
      <c r="BN11" s="395">
        <v>22.883514699999999</v>
      </c>
      <c r="BO11" s="395">
        <v>23.087030599999999</v>
      </c>
      <c r="BP11" s="395">
        <v>23.055926500000002</v>
      </c>
      <c r="BQ11" s="395">
        <v>23.0068576</v>
      </c>
      <c r="BR11" s="395">
        <v>23.046693900000001</v>
      </c>
      <c r="BS11" s="395">
        <v>23.042616200000001</v>
      </c>
      <c r="BT11" s="395">
        <v>23.045952</v>
      </c>
      <c r="BU11" s="395">
        <v>23.296874500000001</v>
      </c>
      <c r="BV11" s="395">
        <v>23.243560899999999</v>
      </c>
    </row>
    <row r="12" spans="1:74" ht="11.1" customHeight="1" x14ac:dyDescent="0.2">
      <c r="A12" s="363"/>
      <c r="B12" s="434"/>
      <c r="C12" s="324"/>
      <c r="D12" s="324"/>
      <c r="E12" s="324"/>
      <c r="F12" s="324"/>
      <c r="G12" s="324"/>
      <c r="H12" s="324"/>
      <c r="I12" s="324"/>
      <c r="J12" s="324"/>
      <c r="K12" s="324"/>
      <c r="L12" s="324"/>
      <c r="M12" s="324"/>
      <c r="N12" s="324"/>
      <c r="O12" s="324"/>
      <c r="P12" s="324"/>
      <c r="Q12" s="324"/>
      <c r="R12" s="324"/>
      <c r="S12" s="324"/>
      <c r="T12" s="324"/>
      <c r="U12" s="324"/>
      <c r="V12" s="324"/>
      <c r="W12" s="324"/>
      <c r="X12" s="324"/>
      <c r="Y12" s="324"/>
      <c r="Z12" s="324"/>
      <c r="AA12" s="324"/>
      <c r="AB12" s="324"/>
      <c r="AC12" s="324"/>
      <c r="AD12" s="324"/>
      <c r="AE12" s="324"/>
      <c r="AF12" s="324"/>
      <c r="AG12" s="324"/>
      <c r="AH12" s="324"/>
      <c r="AI12" s="324"/>
      <c r="AJ12" s="324"/>
      <c r="AK12" s="324"/>
      <c r="AL12" s="324"/>
      <c r="AM12" s="324"/>
      <c r="AN12" s="324"/>
      <c r="AO12" s="324"/>
      <c r="AP12" s="324"/>
      <c r="AQ12" s="324"/>
      <c r="AR12" s="324"/>
      <c r="AS12" s="324"/>
      <c r="AT12" s="324"/>
      <c r="AU12" s="324"/>
      <c r="AV12" s="324"/>
      <c r="AW12" s="324"/>
      <c r="AX12" s="324"/>
      <c r="AY12" s="324"/>
      <c r="AZ12" s="324"/>
      <c r="BA12" s="324"/>
      <c r="BB12" s="324"/>
      <c r="BC12" s="324"/>
      <c r="BD12" s="692"/>
      <c r="BE12" s="692"/>
      <c r="BF12" s="692"/>
      <c r="BG12" s="692"/>
      <c r="BH12" s="395"/>
      <c r="BI12" s="395"/>
      <c r="BJ12" s="395"/>
      <c r="BK12" s="395"/>
      <c r="BL12" s="395"/>
      <c r="BM12" s="395"/>
      <c r="BN12" s="395"/>
      <c r="BO12" s="395"/>
      <c r="BP12" s="395"/>
      <c r="BQ12" s="395"/>
      <c r="BR12" s="395"/>
      <c r="BS12" s="395"/>
      <c r="BT12" s="395"/>
      <c r="BU12" s="395"/>
      <c r="BV12" s="395"/>
    </row>
    <row r="13" spans="1:74" s="295" customFormat="1" ht="11.1" customHeight="1" x14ac:dyDescent="0.2">
      <c r="A13" s="436" t="s">
        <v>201</v>
      </c>
      <c r="B13" s="433" t="s">
        <v>981</v>
      </c>
      <c r="C13" s="107">
        <v>6.1318649915999996</v>
      </c>
      <c r="D13" s="107">
        <v>5.9482721465999999</v>
      </c>
      <c r="E13" s="107">
        <v>5.9750505213</v>
      </c>
      <c r="F13" s="107">
        <v>5.8132037490000004</v>
      </c>
      <c r="G13" s="107">
        <v>5.8854672199999998</v>
      </c>
      <c r="H13" s="107">
        <v>6.4103100787000002</v>
      </c>
      <c r="I13" s="107">
        <v>6.6684092931999999</v>
      </c>
      <c r="J13" s="107">
        <v>6.6789671034999998</v>
      </c>
      <c r="K13" s="107">
        <v>6.5410845630000001</v>
      </c>
      <c r="L13" s="107">
        <v>6.3048847338999998</v>
      </c>
      <c r="M13" s="107">
        <v>5.8567518723000003</v>
      </c>
      <c r="N13" s="107">
        <v>5.5259632786999999</v>
      </c>
      <c r="O13" s="107">
        <v>5.6587849783999999</v>
      </c>
      <c r="P13" s="107">
        <v>5.6005282878999996</v>
      </c>
      <c r="Q13" s="107">
        <v>5.6904808022999998</v>
      </c>
      <c r="R13" s="107">
        <v>6.0895506492999996</v>
      </c>
      <c r="S13" s="107">
        <v>6.3959663015999997</v>
      </c>
      <c r="T13" s="107">
        <v>6.3828236470000004</v>
      </c>
      <c r="U13" s="107">
        <v>6.7156688410000003</v>
      </c>
      <c r="V13" s="107">
        <v>6.6632537938</v>
      </c>
      <c r="W13" s="107">
        <v>6.6842252883000004</v>
      </c>
      <c r="X13" s="107">
        <v>6.0728311729</v>
      </c>
      <c r="Y13" s="107">
        <v>5.9230286497</v>
      </c>
      <c r="Z13" s="107">
        <v>5.4692491919000004</v>
      </c>
      <c r="AA13" s="107">
        <v>5.8477896989999998</v>
      </c>
      <c r="AB13" s="107">
        <v>5.8079675056999998</v>
      </c>
      <c r="AC13" s="107">
        <v>5.8338298526000001</v>
      </c>
      <c r="AD13" s="107">
        <v>6.2611843616999998</v>
      </c>
      <c r="AE13" s="107">
        <v>6.6183456745000004</v>
      </c>
      <c r="AF13" s="107">
        <v>6.5970282963000004</v>
      </c>
      <c r="AG13" s="107">
        <v>6.9467820029</v>
      </c>
      <c r="AH13" s="107">
        <v>7.0016975022999999</v>
      </c>
      <c r="AI13" s="107">
        <v>7.006290935</v>
      </c>
      <c r="AJ13" s="107">
        <v>6.9882440618999997</v>
      </c>
      <c r="AK13" s="107">
        <v>6.6945908940000001</v>
      </c>
      <c r="AL13" s="107">
        <v>6.3668618271000001</v>
      </c>
      <c r="AM13" s="107">
        <v>6.4607200184</v>
      </c>
      <c r="AN13" s="107">
        <v>6.3931773888999999</v>
      </c>
      <c r="AO13" s="107">
        <v>6.3173580351999998</v>
      </c>
      <c r="AP13" s="107">
        <v>6.6269702147</v>
      </c>
      <c r="AQ13" s="107">
        <v>7.1175830252000001</v>
      </c>
      <c r="AR13" s="107">
        <v>7.2960494770000004</v>
      </c>
      <c r="AS13" s="107">
        <v>7.5843988494000003</v>
      </c>
      <c r="AT13" s="107">
        <v>7.5277279899999998</v>
      </c>
      <c r="AU13" s="107">
        <v>7.7060557640000003</v>
      </c>
      <c r="AV13" s="107">
        <v>7.4484839789999997</v>
      </c>
      <c r="AW13" s="107">
        <v>7.4825681096999999</v>
      </c>
      <c r="AX13" s="107">
        <v>7.2784722627000003</v>
      </c>
      <c r="AY13" s="107">
        <v>7.0804719787000003</v>
      </c>
      <c r="AZ13" s="107">
        <v>6.9833770416999998</v>
      </c>
      <c r="BA13" s="107">
        <v>6.9753211247999998</v>
      </c>
      <c r="BB13" s="107">
        <v>7.0772899482999998</v>
      </c>
      <c r="BC13" s="107">
        <v>7.6318947132000003</v>
      </c>
      <c r="BD13" s="706">
        <v>7.7614561909999997</v>
      </c>
      <c r="BE13" s="706">
        <v>7.4101688769000003</v>
      </c>
      <c r="BF13" s="706">
        <v>7.8290170609</v>
      </c>
      <c r="BG13" s="706">
        <v>7.9787962485000001</v>
      </c>
      <c r="BH13" s="429">
        <v>7.6977604983000001</v>
      </c>
      <c r="BI13" s="429">
        <v>7.6270399046000001</v>
      </c>
      <c r="BJ13" s="429">
        <v>7.3314619764</v>
      </c>
      <c r="BK13" s="429">
        <v>7.1437813207999996</v>
      </c>
      <c r="BL13" s="429">
        <v>7.3226858754000004</v>
      </c>
      <c r="BM13" s="429">
        <v>7.0686962040000001</v>
      </c>
      <c r="BN13" s="429">
        <v>7.4503001809000002</v>
      </c>
      <c r="BO13" s="429">
        <v>7.8317735075000003</v>
      </c>
      <c r="BP13" s="429">
        <v>8.1296755446999995</v>
      </c>
      <c r="BQ13" s="429">
        <v>8.1714504799000007</v>
      </c>
      <c r="BR13" s="429">
        <v>8.2276327942999998</v>
      </c>
      <c r="BS13" s="429">
        <v>8.3303536906000009</v>
      </c>
      <c r="BT13" s="429">
        <v>8.0765883296999998</v>
      </c>
      <c r="BU13" s="429">
        <v>7.9673742529</v>
      </c>
      <c r="BV13" s="429">
        <v>7.6978190662000001</v>
      </c>
    </row>
    <row r="14" spans="1:74" ht="11.1" customHeight="1" x14ac:dyDescent="0.2">
      <c r="A14" s="363" t="s">
        <v>148</v>
      </c>
      <c r="B14" s="434" t="s">
        <v>969</v>
      </c>
      <c r="C14" s="324">
        <v>0.70150000000000001</v>
      </c>
      <c r="D14" s="324">
        <v>0.72409999999999997</v>
      </c>
      <c r="E14" s="324">
        <v>0.71689999999999998</v>
      </c>
      <c r="F14" s="324">
        <v>0.60619999999999996</v>
      </c>
      <c r="G14" s="324">
        <v>0.61109999999999998</v>
      </c>
      <c r="H14" s="324">
        <v>0.63200000000000001</v>
      </c>
      <c r="I14" s="324">
        <v>0.6633</v>
      </c>
      <c r="J14" s="324">
        <v>0.65200000000000002</v>
      </c>
      <c r="K14" s="324">
        <v>0.65410000000000001</v>
      </c>
      <c r="L14" s="324">
        <v>0.63090000000000002</v>
      </c>
      <c r="M14" s="324">
        <v>0.6452</v>
      </c>
      <c r="N14" s="324">
        <v>0.64370000000000005</v>
      </c>
      <c r="O14" s="324">
        <v>0.65259999999999996</v>
      </c>
      <c r="P14" s="324">
        <v>0.65790000000000004</v>
      </c>
      <c r="Q14" s="324">
        <v>0.68910000000000005</v>
      </c>
      <c r="R14" s="324">
        <v>0.68359999999999999</v>
      </c>
      <c r="S14" s="324">
        <v>0.70520000000000005</v>
      </c>
      <c r="T14" s="324">
        <v>0.70489999999999997</v>
      </c>
      <c r="U14" s="324">
        <v>0.72950000000000004</v>
      </c>
      <c r="V14" s="324">
        <v>0.71850000000000003</v>
      </c>
      <c r="W14" s="324">
        <v>0.73370000000000002</v>
      </c>
      <c r="X14" s="324">
        <v>0.73460000000000003</v>
      </c>
      <c r="Y14" s="324">
        <v>0.73970000000000002</v>
      </c>
      <c r="Z14" s="324">
        <v>0.74639999999999995</v>
      </c>
      <c r="AA14" s="324">
        <v>0.76549999999999996</v>
      </c>
      <c r="AB14" s="324">
        <v>0.76780000000000004</v>
      </c>
      <c r="AC14" s="324">
        <v>0.76160000000000005</v>
      </c>
      <c r="AD14" s="324">
        <v>0.77669999999999995</v>
      </c>
      <c r="AE14" s="324">
        <v>0.77890000000000004</v>
      </c>
      <c r="AF14" s="324">
        <v>0.78879999999999995</v>
      </c>
      <c r="AG14" s="324">
        <v>0.77829999999999999</v>
      </c>
      <c r="AH14" s="324">
        <v>0.78249999999999997</v>
      </c>
      <c r="AI14" s="324">
        <v>0.79510000000000003</v>
      </c>
      <c r="AJ14" s="324">
        <v>0.8296</v>
      </c>
      <c r="AK14" s="324">
        <v>0.81759999999999999</v>
      </c>
      <c r="AL14" s="324">
        <v>0.80030000000000001</v>
      </c>
      <c r="AM14" s="324">
        <v>0.79610000000000003</v>
      </c>
      <c r="AN14" s="324">
        <v>0.8034</v>
      </c>
      <c r="AO14" s="324">
        <v>0.81659999999999999</v>
      </c>
      <c r="AP14" s="324">
        <v>0.81469999999999998</v>
      </c>
      <c r="AQ14" s="324">
        <v>0.8105</v>
      </c>
      <c r="AR14" s="324">
        <v>0.80059999999999998</v>
      </c>
      <c r="AS14" s="324">
        <v>0.80730000000000002</v>
      </c>
      <c r="AT14" s="324">
        <v>0.81399999999999995</v>
      </c>
      <c r="AU14" s="324">
        <v>0.82830000000000004</v>
      </c>
      <c r="AV14" s="324">
        <v>0.8367</v>
      </c>
      <c r="AW14" s="324">
        <v>0.84470000000000001</v>
      </c>
      <c r="AX14" s="324">
        <v>0.85240000000000005</v>
      </c>
      <c r="AY14" s="324">
        <v>0.85409999999999997</v>
      </c>
      <c r="AZ14" s="324">
        <v>0.84760000000000002</v>
      </c>
      <c r="BA14" s="324">
        <v>0.8629</v>
      </c>
      <c r="BB14" s="324">
        <v>0.87109999999999999</v>
      </c>
      <c r="BC14" s="324">
        <v>0.87539999999999996</v>
      </c>
      <c r="BD14" s="692">
        <v>0.86339999999999995</v>
      </c>
      <c r="BE14" s="692">
        <v>0.88522853188999995</v>
      </c>
      <c r="BF14" s="692">
        <v>0.86051814221</v>
      </c>
      <c r="BG14" s="692">
        <v>0.87779746200999997</v>
      </c>
      <c r="BH14" s="395">
        <v>0.87763183206999995</v>
      </c>
      <c r="BI14" s="395">
        <v>0.88859465177999997</v>
      </c>
      <c r="BJ14" s="395">
        <v>0.88286394173000005</v>
      </c>
      <c r="BK14" s="395">
        <v>0.88242398523999999</v>
      </c>
      <c r="BL14" s="395">
        <v>0.92546404571999996</v>
      </c>
      <c r="BM14" s="395">
        <v>0.88564717586999997</v>
      </c>
      <c r="BN14" s="395">
        <v>0.90168265998999997</v>
      </c>
      <c r="BO14" s="395">
        <v>0.89121433707999997</v>
      </c>
      <c r="BP14" s="395">
        <v>0.90250119467000001</v>
      </c>
      <c r="BQ14" s="395">
        <v>0.89690156165000001</v>
      </c>
      <c r="BR14" s="395">
        <v>0.90570600481999997</v>
      </c>
      <c r="BS14" s="395">
        <v>0.92604184620999996</v>
      </c>
      <c r="BT14" s="395">
        <v>0.92124259862000002</v>
      </c>
      <c r="BU14" s="395">
        <v>0.94018514149999999</v>
      </c>
      <c r="BV14" s="395">
        <v>0.93183113050999999</v>
      </c>
    </row>
    <row r="15" spans="1:74" ht="11.1" customHeight="1" x14ac:dyDescent="0.2">
      <c r="A15" s="363" t="s">
        <v>149</v>
      </c>
      <c r="B15" s="434" t="s">
        <v>970</v>
      </c>
      <c r="C15" s="324">
        <v>3.5297000000000001</v>
      </c>
      <c r="D15" s="324">
        <v>3.3187000000000002</v>
      </c>
      <c r="E15" s="324">
        <v>3.3942999999999999</v>
      </c>
      <c r="F15" s="324">
        <v>3.7515999999999998</v>
      </c>
      <c r="G15" s="324">
        <v>3.7673999999999999</v>
      </c>
      <c r="H15" s="324">
        <v>4.1047000000000002</v>
      </c>
      <c r="I15" s="324">
        <v>4.3066000000000004</v>
      </c>
      <c r="J15" s="324">
        <v>4.3174000000000001</v>
      </c>
      <c r="K15" s="324">
        <v>4.1894</v>
      </c>
      <c r="L15" s="324">
        <v>3.9407999999999999</v>
      </c>
      <c r="M15" s="324">
        <v>3.4535999999999998</v>
      </c>
      <c r="N15" s="324">
        <v>3.1191</v>
      </c>
      <c r="O15" s="324">
        <v>3.2263999999999999</v>
      </c>
      <c r="P15" s="324">
        <v>3.1789999999999998</v>
      </c>
      <c r="Q15" s="324">
        <v>3.2589999999999999</v>
      </c>
      <c r="R15" s="324">
        <v>3.6985000000000001</v>
      </c>
      <c r="S15" s="324">
        <v>3.9921000000000002</v>
      </c>
      <c r="T15" s="324">
        <v>3.9874999999999998</v>
      </c>
      <c r="U15" s="324">
        <v>4.2514000000000003</v>
      </c>
      <c r="V15" s="324">
        <v>4.2003000000000004</v>
      </c>
      <c r="W15" s="324">
        <v>4.1919000000000004</v>
      </c>
      <c r="X15" s="324">
        <v>3.5975999999999999</v>
      </c>
      <c r="Y15" s="324">
        <v>3.431</v>
      </c>
      <c r="Z15" s="324">
        <v>3.2259000000000002</v>
      </c>
      <c r="AA15" s="324">
        <v>3.3849999999999998</v>
      </c>
      <c r="AB15" s="324">
        <v>3.2703000000000002</v>
      </c>
      <c r="AC15" s="324">
        <v>3.3371</v>
      </c>
      <c r="AD15" s="324">
        <v>3.5779999999999998</v>
      </c>
      <c r="AE15" s="324">
        <v>3.9003000000000001</v>
      </c>
      <c r="AF15" s="324">
        <v>3.9163000000000001</v>
      </c>
      <c r="AG15" s="324">
        <v>4.2020999999999997</v>
      </c>
      <c r="AH15" s="324">
        <v>4.2493999999999996</v>
      </c>
      <c r="AI15" s="324">
        <v>4.2271999999999998</v>
      </c>
      <c r="AJ15" s="324">
        <v>4.1871999999999998</v>
      </c>
      <c r="AK15" s="324">
        <v>3.8824000000000001</v>
      </c>
      <c r="AL15" s="324">
        <v>3.5451000000000001</v>
      </c>
      <c r="AM15" s="324">
        <v>3.6368999999999998</v>
      </c>
      <c r="AN15" s="324">
        <v>3.6274999999999999</v>
      </c>
      <c r="AO15" s="324">
        <v>3.5310999999999999</v>
      </c>
      <c r="AP15" s="324">
        <v>3.8087</v>
      </c>
      <c r="AQ15" s="324">
        <v>4.3273999999999999</v>
      </c>
      <c r="AR15" s="324">
        <v>4.4768999999999997</v>
      </c>
      <c r="AS15" s="324">
        <v>4.7885</v>
      </c>
      <c r="AT15" s="324">
        <v>4.7343000000000002</v>
      </c>
      <c r="AU15" s="324">
        <v>4.9284999999999997</v>
      </c>
      <c r="AV15" s="324">
        <v>4.6077000000000004</v>
      </c>
      <c r="AW15" s="324">
        <v>4.6356000000000002</v>
      </c>
      <c r="AX15" s="324">
        <v>4.2359999999999998</v>
      </c>
      <c r="AY15" s="324">
        <v>3.9590999999999998</v>
      </c>
      <c r="AZ15" s="324">
        <v>3.8902999999999999</v>
      </c>
      <c r="BA15" s="324">
        <v>3.8410000000000002</v>
      </c>
      <c r="BB15" s="324">
        <v>3.9958999999999998</v>
      </c>
      <c r="BC15" s="324">
        <v>4.4615</v>
      </c>
      <c r="BD15" s="692">
        <v>4.7007000000000003</v>
      </c>
      <c r="BE15" s="692">
        <v>4.4931935109000003</v>
      </c>
      <c r="BF15" s="692">
        <v>4.8164397277999997</v>
      </c>
      <c r="BG15" s="692">
        <v>4.9007633129999997</v>
      </c>
      <c r="BH15" s="395">
        <v>4.6207034686000004</v>
      </c>
      <c r="BI15" s="395">
        <v>4.5339851837999996</v>
      </c>
      <c r="BJ15" s="395">
        <v>4.2380257190000004</v>
      </c>
      <c r="BK15" s="395">
        <v>4.0667667555999998</v>
      </c>
      <c r="BL15" s="395">
        <v>4.2094943512</v>
      </c>
      <c r="BM15" s="395">
        <v>3.9892856278000002</v>
      </c>
      <c r="BN15" s="395">
        <v>4.3057470188</v>
      </c>
      <c r="BO15" s="395">
        <v>4.6281002113999996</v>
      </c>
      <c r="BP15" s="395">
        <v>4.8350534865999997</v>
      </c>
      <c r="BQ15" s="395">
        <v>4.8490490251000002</v>
      </c>
      <c r="BR15" s="395">
        <v>4.8948071661999997</v>
      </c>
      <c r="BS15" s="395">
        <v>4.9780939066999998</v>
      </c>
      <c r="BT15" s="395">
        <v>4.7342870887000004</v>
      </c>
      <c r="BU15" s="395">
        <v>4.6109582274000003</v>
      </c>
      <c r="BV15" s="395">
        <v>4.3462246901999997</v>
      </c>
    </row>
    <row r="16" spans="1:74" ht="11.1" customHeight="1" x14ac:dyDescent="0.2">
      <c r="A16" s="363" t="s">
        <v>150</v>
      </c>
      <c r="B16" s="434" t="s">
        <v>971</v>
      </c>
      <c r="C16" s="324">
        <v>0.91500000000000004</v>
      </c>
      <c r="D16" s="324">
        <v>0.90939999999999999</v>
      </c>
      <c r="E16" s="324">
        <v>0.88819999999999999</v>
      </c>
      <c r="F16" s="324">
        <v>0.82720000000000005</v>
      </c>
      <c r="G16" s="324">
        <v>0.76329999999999998</v>
      </c>
      <c r="H16" s="324">
        <v>0.76100000000000001</v>
      </c>
      <c r="I16" s="324">
        <v>0.76600000000000001</v>
      </c>
      <c r="J16" s="324">
        <v>0.77310000000000001</v>
      </c>
      <c r="K16" s="324">
        <v>0.78029999999999999</v>
      </c>
      <c r="L16" s="324">
        <v>0.78239999999999998</v>
      </c>
      <c r="M16" s="324">
        <v>0.79200000000000004</v>
      </c>
      <c r="N16" s="324">
        <v>0.79110000000000003</v>
      </c>
      <c r="O16" s="324">
        <v>0.78029999999999999</v>
      </c>
      <c r="P16" s="324">
        <v>0.77659999999999996</v>
      </c>
      <c r="Q16" s="324">
        <v>0.77629999999999999</v>
      </c>
      <c r="R16" s="324">
        <v>0.77629999999999999</v>
      </c>
      <c r="S16" s="324">
        <v>0.73440000000000005</v>
      </c>
      <c r="T16" s="324">
        <v>0.72499999999999998</v>
      </c>
      <c r="U16" s="324">
        <v>0.7621</v>
      </c>
      <c r="V16" s="324">
        <v>0.77829999999999999</v>
      </c>
      <c r="W16" s="324">
        <v>0.77510000000000001</v>
      </c>
      <c r="X16" s="324">
        <v>0.77090000000000003</v>
      </c>
      <c r="Y16" s="324">
        <v>0.77829999999999999</v>
      </c>
      <c r="Z16" s="324">
        <v>0.77590000000000003</v>
      </c>
      <c r="AA16" s="324">
        <v>0.77180000000000004</v>
      </c>
      <c r="AB16" s="324">
        <v>0.77100000000000002</v>
      </c>
      <c r="AC16" s="324">
        <v>0.78280000000000005</v>
      </c>
      <c r="AD16" s="324">
        <v>0.78269999999999995</v>
      </c>
      <c r="AE16" s="324">
        <v>0.77759999999999996</v>
      </c>
      <c r="AF16" s="324">
        <v>0.78390000000000004</v>
      </c>
      <c r="AG16" s="324">
        <v>0.77890000000000004</v>
      </c>
      <c r="AH16" s="324">
        <v>0.7802</v>
      </c>
      <c r="AI16" s="324">
        <v>0.7843</v>
      </c>
      <c r="AJ16" s="324">
        <v>0.78769999999999996</v>
      </c>
      <c r="AK16" s="324">
        <v>0.80189999999999995</v>
      </c>
      <c r="AL16" s="324">
        <v>0.81530000000000002</v>
      </c>
      <c r="AM16" s="324">
        <v>0.80459999999999998</v>
      </c>
      <c r="AN16" s="324">
        <v>0.79079999999999995</v>
      </c>
      <c r="AO16" s="324">
        <v>0.80249999999999999</v>
      </c>
      <c r="AP16" s="324">
        <v>0.81359999999999999</v>
      </c>
      <c r="AQ16" s="324">
        <v>0.80530000000000002</v>
      </c>
      <c r="AR16" s="324">
        <v>0.8085</v>
      </c>
      <c r="AS16" s="324">
        <v>0.81320000000000003</v>
      </c>
      <c r="AT16" s="324">
        <v>0.81310000000000004</v>
      </c>
      <c r="AU16" s="324">
        <v>0.80200000000000005</v>
      </c>
      <c r="AV16" s="324">
        <v>0.81379999999999997</v>
      </c>
      <c r="AW16" s="324">
        <v>0.80900000000000005</v>
      </c>
      <c r="AX16" s="324">
        <v>0.81769999999999998</v>
      </c>
      <c r="AY16" s="324">
        <v>0.80830000000000002</v>
      </c>
      <c r="AZ16" s="324">
        <v>0.79520000000000002</v>
      </c>
      <c r="BA16" s="324">
        <v>0.8105</v>
      </c>
      <c r="BB16" s="324">
        <v>0.82069999999999999</v>
      </c>
      <c r="BC16" s="324">
        <v>0.81859999999999999</v>
      </c>
      <c r="BD16" s="692">
        <v>0.81230000000000002</v>
      </c>
      <c r="BE16" s="692">
        <v>0.81175739313999995</v>
      </c>
      <c r="BF16" s="692">
        <v>0.80384783232000001</v>
      </c>
      <c r="BG16" s="692">
        <v>0.79858889114999998</v>
      </c>
      <c r="BH16" s="395">
        <v>0.80044692100000003</v>
      </c>
      <c r="BI16" s="395">
        <v>0.79785492814000003</v>
      </c>
      <c r="BJ16" s="395">
        <v>0.80112627951000004</v>
      </c>
      <c r="BK16" s="395">
        <v>0.79717518917999997</v>
      </c>
      <c r="BL16" s="395">
        <v>0.79184493362999997</v>
      </c>
      <c r="BM16" s="395">
        <v>0.79662767561000003</v>
      </c>
      <c r="BN16" s="395">
        <v>0.79764219449999996</v>
      </c>
      <c r="BO16" s="395">
        <v>0.79765532695999997</v>
      </c>
      <c r="BP16" s="395">
        <v>0.79405278202999996</v>
      </c>
      <c r="BQ16" s="395">
        <v>0.79268944014999998</v>
      </c>
      <c r="BR16" s="395">
        <v>0.78902935657999995</v>
      </c>
      <c r="BS16" s="395">
        <v>0.78860698367000004</v>
      </c>
      <c r="BT16" s="395">
        <v>0.78628750319999996</v>
      </c>
      <c r="BU16" s="395">
        <v>0.78387526948999997</v>
      </c>
      <c r="BV16" s="395">
        <v>0.78343426423999996</v>
      </c>
    </row>
    <row r="17" spans="1:74" ht="11.1" customHeight="1" x14ac:dyDescent="0.2">
      <c r="A17" s="363" t="s">
        <v>783</v>
      </c>
      <c r="B17" s="444" t="s">
        <v>972</v>
      </c>
      <c r="C17" s="324">
        <v>5.8799999999999998E-2</v>
      </c>
      <c r="D17" s="324">
        <v>7.1800000000000003E-2</v>
      </c>
      <c r="E17" s="324">
        <v>7.2300000000000003E-2</v>
      </c>
      <c r="F17" s="324">
        <v>7.2499999999999995E-2</v>
      </c>
      <c r="G17" s="324">
        <v>7.7600000000000002E-2</v>
      </c>
      <c r="H17" s="324">
        <v>5.3600000000000002E-2</v>
      </c>
      <c r="I17" s="324">
        <v>5.3600000000000002E-2</v>
      </c>
      <c r="J17" s="324">
        <v>6.8900000000000003E-2</v>
      </c>
      <c r="K17" s="324">
        <v>5.79E-2</v>
      </c>
      <c r="L17" s="324">
        <v>9.6100000000000005E-2</v>
      </c>
      <c r="M17" s="324">
        <v>0.1012</v>
      </c>
      <c r="N17" s="324">
        <v>0.1099</v>
      </c>
      <c r="O17" s="324">
        <v>0.1249</v>
      </c>
      <c r="P17" s="324">
        <v>0.12130000000000001</v>
      </c>
      <c r="Q17" s="324">
        <v>0.1216</v>
      </c>
      <c r="R17" s="324">
        <v>8.6800000000000002E-2</v>
      </c>
      <c r="S17" s="324">
        <v>0.1033</v>
      </c>
      <c r="T17" s="324">
        <v>0.11260000000000001</v>
      </c>
      <c r="U17" s="324">
        <v>0.121</v>
      </c>
      <c r="V17" s="324">
        <v>0.1246</v>
      </c>
      <c r="W17" s="324">
        <v>0.12770000000000001</v>
      </c>
      <c r="X17" s="324">
        <v>0.1208</v>
      </c>
      <c r="Y17" s="324">
        <v>0.12690000000000001</v>
      </c>
      <c r="Z17" s="324">
        <v>0.111</v>
      </c>
      <c r="AA17" s="324">
        <v>0.1021</v>
      </c>
      <c r="AB17" s="324">
        <v>0.1477</v>
      </c>
      <c r="AC17" s="324">
        <v>0.108</v>
      </c>
      <c r="AD17" s="324">
        <v>0.26629999999999998</v>
      </c>
      <c r="AE17" s="324">
        <v>0.3044</v>
      </c>
      <c r="AF17" s="324">
        <v>0.33310000000000001</v>
      </c>
      <c r="AG17" s="324">
        <v>0.36499999999999999</v>
      </c>
      <c r="AH17" s="324">
        <v>0.36630000000000001</v>
      </c>
      <c r="AI17" s="324">
        <v>0.37940000000000002</v>
      </c>
      <c r="AJ17" s="324">
        <v>0.35310000000000002</v>
      </c>
      <c r="AK17" s="324">
        <v>0.37009999999999998</v>
      </c>
      <c r="AL17" s="324">
        <v>0.37159999999999999</v>
      </c>
      <c r="AM17" s="324">
        <v>0.39129999999999998</v>
      </c>
      <c r="AN17" s="324">
        <v>0.39129999999999998</v>
      </c>
      <c r="AO17" s="324">
        <v>0.37309999999999999</v>
      </c>
      <c r="AP17" s="324">
        <v>0.3836</v>
      </c>
      <c r="AQ17" s="324">
        <v>0.36249999999999999</v>
      </c>
      <c r="AR17" s="324">
        <v>0.39510000000000001</v>
      </c>
      <c r="AS17" s="324">
        <v>0.38690000000000002</v>
      </c>
      <c r="AT17" s="324">
        <v>0.36499999999999999</v>
      </c>
      <c r="AU17" s="324">
        <v>0.33</v>
      </c>
      <c r="AV17" s="324">
        <v>0.38</v>
      </c>
      <c r="AW17" s="324">
        <v>0.38</v>
      </c>
      <c r="AX17" s="324">
        <v>0.55500000000000005</v>
      </c>
      <c r="AY17" s="324">
        <v>0.63</v>
      </c>
      <c r="AZ17" s="324">
        <v>0.63</v>
      </c>
      <c r="BA17" s="324">
        <v>0.64500000000000002</v>
      </c>
      <c r="BB17" s="324">
        <v>0.57499999999999996</v>
      </c>
      <c r="BC17" s="324">
        <v>0.66</v>
      </c>
      <c r="BD17" s="692">
        <v>0.61</v>
      </c>
      <c r="BE17" s="692">
        <v>0.42699999999999999</v>
      </c>
      <c r="BF17" s="692">
        <v>0.55500000000000005</v>
      </c>
      <c r="BG17" s="692">
        <v>0.61499999999999999</v>
      </c>
      <c r="BH17" s="395">
        <v>0.61499999999999999</v>
      </c>
      <c r="BI17" s="395">
        <v>0.61499999999999999</v>
      </c>
      <c r="BJ17" s="395">
        <v>0.61499999999999999</v>
      </c>
      <c r="BK17" s="395">
        <v>0.61499999999999999</v>
      </c>
      <c r="BL17" s="395">
        <v>0.61499999999999999</v>
      </c>
      <c r="BM17" s="395">
        <v>0.61499999999999999</v>
      </c>
      <c r="BN17" s="395">
        <v>0.65</v>
      </c>
      <c r="BO17" s="395">
        <v>0.73499999999999999</v>
      </c>
      <c r="BP17" s="395">
        <v>0.83499999999999996</v>
      </c>
      <c r="BQ17" s="395">
        <v>0.86499999999999999</v>
      </c>
      <c r="BR17" s="395">
        <v>0.86499999999999999</v>
      </c>
      <c r="BS17" s="395">
        <v>0.86499999999999999</v>
      </c>
      <c r="BT17" s="395">
        <v>0.86499999999999999</v>
      </c>
      <c r="BU17" s="395">
        <v>0.86499999999999999</v>
      </c>
      <c r="BV17" s="395">
        <v>0.86499999999999999</v>
      </c>
    </row>
    <row r="18" spans="1:74" ht="11.1" customHeight="1" x14ac:dyDescent="0.2">
      <c r="A18" s="363"/>
      <c r="B18" s="444"/>
      <c r="C18" s="324"/>
      <c r="D18" s="324"/>
      <c r="E18" s="324"/>
      <c r="F18" s="324"/>
      <c r="G18" s="324"/>
      <c r="H18" s="324"/>
      <c r="I18" s="324"/>
      <c r="J18" s="324"/>
      <c r="K18" s="324"/>
      <c r="L18" s="324"/>
      <c r="M18" s="324"/>
      <c r="N18" s="324"/>
      <c r="O18" s="324"/>
      <c r="P18" s="324"/>
      <c r="Q18" s="324"/>
      <c r="R18" s="324"/>
      <c r="S18" s="324"/>
      <c r="T18" s="324"/>
      <c r="U18" s="324"/>
      <c r="V18" s="324"/>
      <c r="W18" s="324"/>
      <c r="X18" s="324"/>
      <c r="Y18" s="324"/>
      <c r="Z18" s="324"/>
      <c r="AA18" s="324"/>
      <c r="AB18" s="324"/>
      <c r="AC18" s="324"/>
      <c r="AD18" s="324"/>
      <c r="AE18" s="324"/>
      <c r="AF18" s="324"/>
      <c r="AG18" s="324"/>
      <c r="AH18" s="324"/>
      <c r="AI18" s="324"/>
      <c r="AJ18" s="324"/>
      <c r="AK18" s="324"/>
      <c r="AL18" s="324"/>
      <c r="AM18" s="324"/>
      <c r="AN18" s="324"/>
      <c r="AO18" s="324"/>
      <c r="AP18" s="324"/>
      <c r="AQ18" s="324"/>
      <c r="AR18" s="324"/>
      <c r="AS18" s="324"/>
      <c r="AT18" s="324"/>
      <c r="AU18" s="324"/>
      <c r="AV18" s="324"/>
      <c r="AW18" s="324"/>
      <c r="AX18" s="324"/>
      <c r="AY18" s="324"/>
      <c r="AZ18" s="324"/>
      <c r="BA18" s="324"/>
      <c r="BB18" s="324"/>
      <c r="BC18" s="324"/>
      <c r="BD18" s="692"/>
      <c r="BE18" s="692"/>
      <c r="BF18" s="692"/>
      <c r="BG18" s="692"/>
      <c r="BH18" s="395"/>
      <c r="BI18" s="395"/>
      <c r="BJ18" s="395"/>
      <c r="BK18" s="395"/>
      <c r="BL18" s="395"/>
      <c r="BM18" s="395"/>
      <c r="BN18" s="395"/>
      <c r="BO18" s="395"/>
      <c r="BP18" s="395"/>
      <c r="BQ18" s="395"/>
      <c r="BR18" s="395"/>
      <c r="BS18" s="395"/>
      <c r="BT18" s="395"/>
      <c r="BU18" s="395"/>
      <c r="BV18" s="395"/>
    </row>
    <row r="19" spans="1:74" s="295" customFormat="1" ht="11.1" customHeight="1" x14ac:dyDescent="0.2">
      <c r="A19" s="436" t="s">
        <v>197</v>
      </c>
      <c r="B19" s="443" t="s">
        <v>982</v>
      </c>
      <c r="C19" s="107">
        <v>4.3433999999999999</v>
      </c>
      <c r="D19" s="107">
        <v>4.4713000000000003</v>
      </c>
      <c r="E19" s="107">
        <v>4.2979000000000003</v>
      </c>
      <c r="F19" s="107">
        <v>4.4257999999999997</v>
      </c>
      <c r="G19" s="107">
        <v>4.2645999999999997</v>
      </c>
      <c r="H19" s="107">
        <v>4.1313000000000004</v>
      </c>
      <c r="I19" s="107">
        <v>4.3029999999999999</v>
      </c>
      <c r="J19" s="107">
        <v>4.0965999999999996</v>
      </c>
      <c r="K19" s="107">
        <v>3.8487</v>
      </c>
      <c r="L19" s="107">
        <v>4.0791000000000004</v>
      </c>
      <c r="M19" s="107">
        <v>4.181</v>
      </c>
      <c r="N19" s="107">
        <v>4.4238999999999997</v>
      </c>
      <c r="O19" s="107">
        <v>4.359</v>
      </c>
      <c r="P19" s="107">
        <v>4.2782999999999998</v>
      </c>
      <c r="Q19" s="107">
        <v>4.3570000000000002</v>
      </c>
      <c r="R19" s="107">
        <v>3.9815999999999998</v>
      </c>
      <c r="S19" s="107">
        <v>3.8157999999999999</v>
      </c>
      <c r="T19" s="107">
        <v>3.6964000000000001</v>
      </c>
      <c r="U19" s="107">
        <v>4.0773999999999999</v>
      </c>
      <c r="V19" s="107">
        <v>4.1773999999999996</v>
      </c>
      <c r="W19" s="107">
        <v>4.125</v>
      </c>
      <c r="X19" s="107">
        <v>4.1566999999999998</v>
      </c>
      <c r="Y19" s="107">
        <v>4.0260999999999996</v>
      </c>
      <c r="Z19" s="107">
        <v>4.1639999999999997</v>
      </c>
      <c r="AA19" s="107">
        <v>4.0393999999999997</v>
      </c>
      <c r="AB19" s="107">
        <v>4.1050000000000004</v>
      </c>
      <c r="AC19" s="107">
        <v>4.008</v>
      </c>
      <c r="AD19" s="107">
        <v>3.9319999999999999</v>
      </c>
      <c r="AE19" s="107">
        <v>3.8260000000000001</v>
      </c>
      <c r="AF19" s="107">
        <v>3.5169999999999999</v>
      </c>
      <c r="AG19" s="107">
        <v>3.9207000000000001</v>
      </c>
      <c r="AH19" s="107">
        <v>3.8287</v>
      </c>
      <c r="AI19" s="107">
        <v>3.6797</v>
      </c>
      <c r="AJ19" s="107">
        <v>3.9022000000000001</v>
      </c>
      <c r="AK19" s="107">
        <v>3.9933000000000001</v>
      </c>
      <c r="AL19" s="107">
        <v>3.9394</v>
      </c>
      <c r="AM19" s="107">
        <v>3.915</v>
      </c>
      <c r="AN19" s="107">
        <v>4.0838000000000001</v>
      </c>
      <c r="AO19" s="107">
        <v>4.0782999999999996</v>
      </c>
      <c r="AP19" s="107">
        <v>3.9777</v>
      </c>
      <c r="AQ19" s="107">
        <v>3.9380000000000002</v>
      </c>
      <c r="AR19" s="107">
        <v>3.9453</v>
      </c>
      <c r="AS19" s="107">
        <v>3.9746000000000001</v>
      </c>
      <c r="AT19" s="107">
        <v>3.8548</v>
      </c>
      <c r="AU19" s="107">
        <v>3.7050999999999998</v>
      </c>
      <c r="AV19" s="107">
        <v>3.867</v>
      </c>
      <c r="AW19" s="107">
        <v>3.9742000000000002</v>
      </c>
      <c r="AX19" s="107">
        <v>4.0260999999999996</v>
      </c>
      <c r="AY19" s="107">
        <v>3.9182999999999999</v>
      </c>
      <c r="AZ19" s="107">
        <v>3.8929</v>
      </c>
      <c r="BA19" s="107">
        <v>4.0209999999999999</v>
      </c>
      <c r="BB19" s="107">
        <v>3.9839000000000002</v>
      </c>
      <c r="BC19" s="107">
        <v>3.8715999999999999</v>
      </c>
      <c r="BD19" s="706">
        <v>3.7565</v>
      </c>
      <c r="BE19" s="706">
        <v>3.9205576682999999</v>
      </c>
      <c r="BF19" s="706">
        <v>3.8320132621999998</v>
      </c>
      <c r="BG19" s="706">
        <v>3.8330896792</v>
      </c>
      <c r="BH19" s="429">
        <v>4.056372251</v>
      </c>
      <c r="BI19" s="429">
        <v>4.0267203514999999</v>
      </c>
      <c r="BJ19" s="429">
        <v>4.0456910688000001</v>
      </c>
      <c r="BK19" s="429">
        <v>4.1821022010000002</v>
      </c>
      <c r="BL19" s="429">
        <v>4.1925806825</v>
      </c>
      <c r="BM19" s="429">
        <v>4.1827717831999998</v>
      </c>
      <c r="BN19" s="429">
        <v>4.1667278106000003</v>
      </c>
      <c r="BO19" s="429">
        <v>4.0535327666000001</v>
      </c>
      <c r="BP19" s="429">
        <v>4.0550708167999998</v>
      </c>
      <c r="BQ19" s="429">
        <v>4.079267261</v>
      </c>
      <c r="BR19" s="429">
        <v>4.0001002192000001</v>
      </c>
      <c r="BS19" s="429">
        <v>3.8843269105</v>
      </c>
      <c r="BT19" s="429">
        <v>4.1037310590000002</v>
      </c>
      <c r="BU19" s="429">
        <v>4.075896567</v>
      </c>
      <c r="BV19" s="429">
        <v>4.1024505125999999</v>
      </c>
    </row>
    <row r="20" spans="1:74" ht="11.1" customHeight="1" x14ac:dyDescent="0.2">
      <c r="A20" s="363" t="s">
        <v>151</v>
      </c>
      <c r="B20" s="444" t="s">
        <v>973</v>
      </c>
      <c r="C20" s="324">
        <v>1.9831000000000001</v>
      </c>
      <c r="D20" s="324">
        <v>2.1072000000000002</v>
      </c>
      <c r="E20" s="324">
        <v>2.0632999999999999</v>
      </c>
      <c r="F20" s="324">
        <v>2.0979000000000001</v>
      </c>
      <c r="G20" s="324">
        <v>2.0421</v>
      </c>
      <c r="H20" s="324">
        <v>1.863</v>
      </c>
      <c r="I20" s="324">
        <v>2.0668000000000002</v>
      </c>
      <c r="J20" s="324">
        <v>2.0272000000000001</v>
      </c>
      <c r="K20" s="324">
        <v>1.7764</v>
      </c>
      <c r="L20" s="324">
        <v>1.8837999999999999</v>
      </c>
      <c r="M20" s="324">
        <v>2.0366</v>
      </c>
      <c r="N20" s="324">
        <v>2.1345999999999998</v>
      </c>
      <c r="O20" s="324">
        <v>2.1278999999999999</v>
      </c>
      <c r="P20" s="324">
        <v>2.1095999999999999</v>
      </c>
      <c r="Q20" s="324">
        <v>2.0985999999999998</v>
      </c>
      <c r="R20" s="324">
        <v>2.0019</v>
      </c>
      <c r="S20" s="324">
        <v>1.8520000000000001</v>
      </c>
      <c r="T20" s="324">
        <v>1.8505</v>
      </c>
      <c r="U20" s="324">
        <v>2.0407000000000002</v>
      </c>
      <c r="V20" s="324">
        <v>2.0973000000000002</v>
      </c>
      <c r="W20" s="324">
        <v>2.0415999999999999</v>
      </c>
      <c r="X20" s="324">
        <v>2.0710999999999999</v>
      </c>
      <c r="Y20" s="324">
        <v>1.9782999999999999</v>
      </c>
      <c r="Z20" s="324">
        <v>2.0972</v>
      </c>
      <c r="AA20" s="324">
        <v>1.9732000000000001</v>
      </c>
      <c r="AB20" s="324">
        <v>2.0043000000000002</v>
      </c>
      <c r="AC20" s="324">
        <v>1.9539</v>
      </c>
      <c r="AD20" s="324">
        <v>1.8678999999999999</v>
      </c>
      <c r="AE20" s="324">
        <v>1.8223</v>
      </c>
      <c r="AF20" s="324">
        <v>1.5466</v>
      </c>
      <c r="AG20" s="324">
        <v>1.8792</v>
      </c>
      <c r="AH20" s="324">
        <v>2.0154000000000001</v>
      </c>
      <c r="AI20" s="324">
        <v>1.8432999999999999</v>
      </c>
      <c r="AJ20" s="324">
        <v>1.9804999999999999</v>
      </c>
      <c r="AK20" s="324">
        <v>1.9836</v>
      </c>
      <c r="AL20" s="324">
        <v>2.0068999999999999</v>
      </c>
      <c r="AM20" s="324">
        <v>2.0021</v>
      </c>
      <c r="AN20" s="324">
        <v>2.0102000000000002</v>
      </c>
      <c r="AO20" s="324">
        <v>2.0676999999999999</v>
      </c>
      <c r="AP20" s="324">
        <v>2.0560999999999998</v>
      </c>
      <c r="AQ20" s="324">
        <v>2.0116999999999998</v>
      </c>
      <c r="AR20" s="324">
        <v>2.0232999999999999</v>
      </c>
      <c r="AS20" s="324">
        <v>2.0659999999999998</v>
      </c>
      <c r="AT20" s="324">
        <v>2.0204</v>
      </c>
      <c r="AU20" s="324">
        <v>1.8604000000000001</v>
      </c>
      <c r="AV20" s="324">
        <v>1.9923999999999999</v>
      </c>
      <c r="AW20" s="324">
        <v>2.0510999999999999</v>
      </c>
      <c r="AX20" s="324">
        <v>2.1278000000000001</v>
      </c>
      <c r="AY20" s="324">
        <v>2.0771999999999999</v>
      </c>
      <c r="AZ20" s="324">
        <v>2.0063</v>
      </c>
      <c r="BA20" s="324">
        <v>2.0956999999999999</v>
      </c>
      <c r="BB20" s="324">
        <v>2.0975999999999999</v>
      </c>
      <c r="BC20" s="324">
        <v>1.9503999999999999</v>
      </c>
      <c r="BD20" s="692">
        <v>1.9676</v>
      </c>
      <c r="BE20" s="692">
        <v>2.0879632902999998</v>
      </c>
      <c r="BF20" s="692">
        <v>1.9868958739</v>
      </c>
      <c r="BG20" s="692">
        <v>1.8493169999000001</v>
      </c>
      <c r="BH20" s="395">
        <v>2.1091670335999999</v>
      </c>
      <c r="BI20" s="395">
        <v>2.1508431528999998</v>
      </c>
      <c r="BJ20" s="395">
        <v>2.1610490532000002</v>
      </c>
      <c r="BK20" s="395">
        <v>2.1646677245000001</v>
      </c>
      <c r="BL20" s="395">
        <v>2.1689370549999998</v>
      </c>
      <c r="BM20" s="395">
        <v>2.1676447408000001</v>
      </c>
      <c r="BN20" s="395">
        <v>2.1668752282999999</v>
      </c>
      <c r="BO20" s="395">
        <v>2.0667054254999999</v>
      </c>
      <c r="BP20" s="395">
        <v>2.0671695226</v>
      </c>
      <c r="BQ20" s="395">
        <v>2.1679719099999999</v>
      </c>
      <c r="BR20" s="395">
        <v>2.1695162388</v>
      </c>
      <c r="BS20" s="395">
        <v>1.9218370806</v>
      </c>
      <c r="BT20" s="395">
        <v>2.1748626984000001</v>
      </c>
      <c r="BU20" s="395">
        <v>2.1789305309999998</v>
      </c>
      <c r="BV20" s="395">
        <v>2.1840560715000001</v>
      </c>
    </row>
    <row r="21" spans="1:74" ht="11.1" customHeight="1" x14ac:dyDescent="0.2">
      <c r="A21" s="363" t="s">
        <v>564</v>
      </c>
      <c r="B21" s="444" t="s">
        <v>974</v>
      </c>
      <c r="C21" s="324">
        <v>1.2163999999999999</v>
      </c>
      <c r="D21" s="324">
        <v>1.2110000000000001</v>
      </c>
      <c r="E21" s="324">
        <v>1.1014999999999999</v>
      </c>
      <c r="F21" s="324">
        <v>1.2152000000000001</v>
      </c>
      <c r="G21" s="324">
        <v>1.0981000000000001</v>
      </c>
      <c r="H21" s="324">
        <v>1.1541999999999999</v>
      </c>
      <c r="I21" s="324">
        <v>1.0991</v>
      </c>
      <c r="J21" s="324">
        <v>0.92620000000000002</v>
      </c>
      <c r="K21" s="324">
        <v>0.94540000000000002</v>
      </c>
      <c r="L21" s="324">
        <v>1.0530999999999999</v>
      </c>
      <c r="M21" s="324">
        <v>1.014</v>
      </c>
      <c r="N21" s="324">
        <v>1.1504000000000001</v>
      </c>
      <c r="O21" s="324">
        <v>1.0873999999999999</v>
      </c>
      <c r="P21" s="324">
        <v>1.0297000000000001</v>
      </c>
      <c r="Q21" s="324">
        <v>1.0975999999999999</v>
      </c>
      <c r="R21" s="324">
        <v>0.83140000000000003</v>
      </c>
      <c r="S21" s="324">
        <v>0.86639999999999995</v>
      </c>
      <c r="T21" s="324">
        <v>0.72599999999999998</v>
      </c>
      <c r="U21" s="324">
        <v>0.88580000000000003</v>
      </c>
      <c r="V21" s="324">
        <v>0.94510000000000005</v>
      </c>
      <c r="W21" s="324">
        <v>0.96040000000000003</v>
      </c>
      <c r="X21" s="324">
        <v>0.96840000000000004</v>
      </c>
      <c r="Y21" s="324">
        <v>0.90080000000000005</v>
      </c>
      <c r="Z21" s="324">
        <v>0.93610000000000004</v>
      </c>
      <c r="AA21" s="324">
        <v>0.96970000000000001</v>
      </c>
      <c r="AB21" s="324">
        <v>0.98850000000000005</v>
      </c>
      <c r="AC21" s="324">
        <v>0.94740000000000002</v>
      </c>
      <c r="AD21" s="324">
        <v>0.94630000000000003</v>
      </c>
      <c r="AE21" s="324">
        <v>0.90090000000000003</v>
      </c>
      <c r="AF21" s="324">
        <v>0.85650000000000004</v>
      </c>
      <c r="AG21" s="324">
        <v>0.94120000000000004</v>
      </c>
      <c r="AH21" s="324">
        <v>0.71840000000000004</v>
      </c>
      <c r="AI21" s="324">
        <v>0.74590000000000001</v>
      </c>
      <c r="AJ21" s="324">
        <v>0.84189999999999998</v>
      </c>
      <c r="AK21" s="324">
        <v>0.91210000000000002</v>
      </c>
      <c r="AL21" s="324">
        <v>0.83289999999999997</v>
      </c>
      <c r="AM21" s="324">
        <v>0.79379999999999995</v>
      </c>
      <c r="AN21" s="324">
        <v>0.94599999999999995</v>
      </c>
      <c r="AO21" s="324">
        <v>0.87870000000000004</v>
      </c>
      <c r="AP21" s="324">
        <v>0.80369999999999997</v>
      </c>
      <c r="AQ21" s="324">
        <v>0.82450000000000001</v>
      </c>
      <c r="AR21" s="324">
        <v>0.77129999999999999</v>
      </c>
      <c r="AS21" s="324">
        <v>0.81310000000000004</v>
      </c>
      <c r="AT21" s="324">
        <v>0.6996</v>
      </c>
      <c r="AU21" s="324">
        <v>0.71419999999999995</v>
      </c>
      <c r="AV21" s="324">
        <v>0.76680000000000004</v>
      </c>
      <c r="AW21" s="324">
        <v>0.79379999999999995</v>
      </c>
      <c r="AX21" s="324">
        <v>0.77929999999999999</v>
      </c>
      <c r="AY21" s="324">
        <v>0.73019999999999996</v>
      </c>
      <c r="AZ21" s="324">
        <v>0.7661</v>
      </c>
      <c r="BA21" s="324">
        <v>0.81520000000000004</v>
      </c>
      <c r="BB21" s="324">
        <v>0.77370000000000005</v>
      </c>
      <c r="BC21" s="324">
        <v>0.80520000000000003</v>
      </c>
      <c r="BD21" s="692">
        <v>0.65329999999999999</v>
      </c>
      <c r="BE21" s="692">
        <v>0.75570681842999998</v>
      </c>
      <c r="BF21" s="692">
        <v>0.76049390180999998</v>
      </c>
      <c r="BG21" s="692">
        <v>0.89077620729999996</v>
      </c>
      <c r="BH21" s="395">
        <v>0.84880366836999999</v>
      </c>
      <c r="BI21" s="395">
        <v>0.76780661593999999</v>
      </c>
      <c r="BJ21" s="395">
        <v>0.76953279369000005</v>
      </c>
      <c r="BK21" s="395">
        <v>0.91515959592999996</v>
      </c>
      <c r="BL21" s="395">
        <v>0.91526298290999997</v>
      </c>
      <c r="BM21" s="395">
        <v>0.90870691543000004</v>
      </c>
      <c r="BN21" s="395">
        <v>0.90228365697000001</v>
      </c>
      <c r="BO21" s="395">
        <v>0.89646140537999996</v>
      </c>
      <c r="BP21" s="395">
        <v>0.89107985921999999</v>
      </c>
      <c r="BQ21" s="395">
        <v>0.81489090724000002</v>
      </c>
      <c r="BR21" s="395">
        <v>0.72770369410000002</v>
      </c>
      <c r="BS21" s="395">
        <v>0.85747149801</v>
      </c>
      <c r="BT21" s="395">
        <v>0.82411621624999998</v>
      </c>
      <c r="BU21" s="395">
        <v>0.80562333275999998</v>
      </c>
      <c r="BV21" s="395">
        <v>0.80934493831999998</v>
      </c>
    </row>
    <row r="22" spans="1:74" ht="11.1" customHeight="1" x14ac:dyDescent="0.2">
      <c r="A22" s="363"/>
      <c r="B22" s="444"/>
      <c r="C22" s="324"/>
      <c r="D22" s="324"/>
      <c r="E22" s="324"/>
      <c r="F22" s="324"/>
      <c r="G22" s="324"/>
      <c r="H22" s="324"/>
      <c r="I22" s="324"/>
      <c r="J22" s="324"/>
      <c r="K22" s="324"/>
      <c r="L22" s="324"/>
      <c r="M22" s="324"/>
      <c r="N22" s="324"/>
      <c r="O22" s="324"/>
      <c r="P22" s="324"/>
      <c r="Q22" s="324"/>
      <c r="R22" s="324"/>
      <c r="S22" s="324"/>
      <c r="T22" s="324"/>
      <c r="U22" s="324"/>
      <c r="V22" s="324"/>
      <c r="W22" s="324"/>
      <c r="X22" s="324"/>
      <c r="Y22" s="324"/>
      <c r="Z22" s="324"/>
      <c r="AA22" s="324"/>
      <c r="AB22" s="324"/>
      <c r="AC22" s="324"/>
      <c r="AD22" s="324"/>
      <c r="AE22" s="324"/>
      <c r="AF22" s="324"/>
      <c r="AG22" s="324"/>
      <c r="AH22" s="324"/>
      <c r="AI22" s="324"/>
      <c r="AJ22" s="324"/>
      <c r="AK22" s="324"/>
      <c r="AL22" s="324"/>
      <c r="AM22" s="324"/>
      <c r="AN22" s="324"/>
      <c r="AO22" s="324"/>
      <c r="AP22" s="324"/>
      <c r="AQ22" s="324"/>
      <c r="AR22" s="324"/>
      <c r="AS22" s="324"/>
      <c r="AT22" s="324"/>
      <c r="AU22" s="324"/>
      <c r="AV22" s="324"/>
      <c r="AW22" s="324"/>
      <c r="AX22" s="324"/>
      <c r="AY22" s="324"/>
      <c r="AZ22" s="324"/>
      <c r="BA22" s="324"/>
      <c r="BB22" s="324"/>
      <c r="BC22" s="324"/>
      <c r="BD22" s="692"/>
      <c r="BE22" s="692"/>
      <c r="BF22" s="692"/>
      <c r="BG22" s="692"/>
      <c r="BH22" s="395"/>
      <c r="BI22" s="395"/>
      <c r="BJ22" s="395"/>
      <c r="BK22" s="395"/>
      <c r="BL22" s="395"/>
      <c r="BM22" s="395"/>
      <c r="BN22" s="395"/>
      <c r="BO22" s="395"/>
      <c r="BP22" s="395"/>
      <c r="BQ22" s="395"/>
      <c r="BR22" s="395"/>
      <c r="BS22" s="395"/>
      <c r="BT22" s="395"/>
      <c r="BU22" s="395"/>
      <c r="BV22" s="395"/>
    </row>
    <row r="23" spans="1:74" s="295" customFormat="1" ht="11.1" customHeight="1" x14ac:dyDescent="0.2">
      <c r="A23" s="436" t="s">
        <v>206</v>
      </c>
      <c r="B23" s="443" t="s">
        <v>983</v>
      </c>
      <c r="C23" s="107">
        <v>14.7418</v>
      </c>
      <c r="D23" s="107">
        <v>14.732900000000001</v>
      </c>
      <c r="E23" s="107">
        <v>14.714</v>
      </c>
      <c r="F23" s="107">
        <v>14.7577</v>
      </c>
      <c r="G23" s="107">
        <v>12.5001</v>
      </c>
      <c r="H23" s="107">
        <v>12.292199999999999</v>
      </c>
      <c r="I23" s="107">
        <v>12.345499999999999</v>
      </c>
      <c r="J23" s="107">
        <v>12.891500000000001</v>
      </c>
      <c r="K23" s="107">
        <v>12.9152</v>
      </c>
      <c r="L23" s="107">
        <v>13.0556</v>
      </c>
      <c r="M23" s="107">
        <v>13.151999999999999</v>
      </c>
      <c r="N23" s="107">
        <v>13.1875</v>
      </c>
      <c r="O23" s="107">
        <v>13.3513</v>
      </c>
      <c r="P23" s="107">
        <v>13.4084</v>
      </c>
      <c r="Q23" s="107">
        <v>13.517200000000001</v>
      </c>
      <c r="R23" s="107">
        <v>13.664999999999999</v>
      </c>
      <c r="S23" s="107">
        <v>13.668799999999999</v>
      </c>
      <c r="T23" s="107">
        <v>13.638400000000001</v>
      </c>
      <c r="U23" s="107">
        <v>13.6997</v>
      </c>
      <c r="V23" s="107">
        <v>13.416700000000001</v>
      </c>
      <c r="W23" s="107">
        <v>13.7745</v>
      </c>
      <c r="X23" s="107">
        <v>14.167899999999999</v>
      </c>
      <c r="Y23" s="107">
        <v>14.318300000000001</v>
      </c>
      <c r="Z23" s="107">
        <v>14.3271</v>
      </c>
      <c r="AA23" s="107">
        <v>14.3955</v>
      </c>
      <c r="AB23" s="107">
        <v>14.449199999999999</v>
      </c>
      <c r="AC23" s="107">
        <v>14.3462</v>
      </c>
      <c r="AD23" s="107">
        <v>13.1805</v>
      </c>
      <c r="AE23" s="107">
        <v>13.4659</v>
      </c>
      <c r="AF23" s="107">
        <v>13.5471</v>
      </c>
      <c r="AG23" s="107">
        <v>13.7948</v>
      </c>
      <c r="AH23" s="107">
        <v>13.472799999999999</v>
      </c>
      <c r="AI23" s="107">
        <v>13.522600000000001</v>
      </c>
      <c r="AJ23" s="107">
        <v>13.6616</v>
      </c>
      <c r="AK23" s="107">
        <v>14.195399999999999</v>
      </c>
      <c r="AL23" s="107">
        <v>14.2318</v>
      </c>
      <c r="AM23" s="107">
        <v>14.231</v>
      </c>
      <c r="AN23" s="107">
        <v>14.373699999999999</v>
      </c>
      <c r="AO23" s="107">
        <v>14.0197</v>
      </c>
      <c r="AP23" s="107">
        <v>13.919499999999999</v>
      </c>
      <c r="AQ23" s="107">
        <v>13.775399999999999</v>
      </c>
      <c r="AR23" s="107">
        <v>13.7529</v>
      </c>
      <c r="AS23" s="107">
        <v>13.6091</v>
      </c>
      <c r="AT23" s="107">
        <v>13.498100000000001</v>
      </c>
      <c r="AU23" s="107">
        <v>13.6911</v>
      </c>
      <c r="AV23" s="107">
        <v>13.866899999999999</v>
      </c>
      <c r="AW23" s="107">
        <v>13.8506</v>
      </c>
      <c r="AX23" s="107">
        <v>13.897399999999999</v>
      </c>
      <c r="AY23" s="107">
        <v>13.8695</v>
      </c>
      <c r="AZ23" s="107">
        <v>13.7874</v>
      </c>
      <c r="BA23" s="107">
        <v>13.7746</v>
      </c>
      <c r="BB23" s="107">
        <v>13.609500000000001</v>
      </c>
      <c r="BC23" s="107">
        <v>13.3405</v>
      </c>
      <c r="BD23" s="706">
        <v>13.275700000000001</v>
      </c>
      <c r="BE23" s="706">
        <v>13.336447035000001</v>
      </c>
      <c r="BF23" s="706">
        <v>13.124410671</v>
      </c>
      <c r="BG23" s="706">
        <v>13.113625235000001</v>
      </c>
      <c r="BH23" s="429">
        <v>12.951958781</v>
      </c>
      <c r="BI23" s="429">
        <v>13.2353291</v>
      </c>
      <c r="BJ23" s="429">
        <v>13.459530142</v>
      </c>
      <c r="BK23" s="429">
        <v>13.490995152</v>
      </c>
      <c r="BL23" s="429">
        <v>13.527456028</v>
      </c>
      <c r="BM23" s="429">
        <v>13.532831617999999</v>
      </c>
      <c r="BN23" s="429">
        <v>13.517060144</v>
      </c>
      <c r="BO23" s="429">
        <v>13.44983487</v>
      </c>
      <c r="BP23" s="429">
        <v>13.518270726000001</v>
      </c>
      <c r="BQ23" s="429">
        <v>13.536274501999999</v>
      </c>
      <c r="BR23" s="429">
        <v>13.458943053</v>
      </c>
      <c r="BS23" s="429">
        <v>13.588919561000001</v>
      </c>
      <c r="BT23" s="429">
        <v>13.671986055</v>
      </c>
      <c r="BU23" s="429">
        <v>13.744588236</v>
      </c>
      <c r="BV23" s="429">
        <v>13.784625272</v>
      </c>
    </row>
    <row r="24" spans="1:74" ht="11.1" customHeight="1" x14ac:dyDescent="0.2">
      <c r="A24" s="363" t="s">
        <v>152</v>
      </c>
      <c r="B24" s="444" t="s">
        <v>203</v>
      </c>
      <c r="C24" s="324">
        <v>0.77129999999999999</v>
      </c>
      <c r="D24" s="324">
        <v>0.75290000000000001</v>
      </c>
      <c r="E24" s="324">
        <v>0.76619999999999999</v>
      </c>
      <c r="F24" s="324">
        <v>0.77370000000000005</v>
      </c>
      <c r="G24" s="324">
        <v>0.65229999999999999</v>
      </c>
      <c r="H24" s="324">
        <v>0.65129999999999999</v>
      </c>
      <c r="I24" s="324">
        <v>0.65239999999999998</v>
      </c>
      <c r="J24" s="324">
        <v>0.6714</v>
      </c>
      <c r="K24" s="324">
        <v>0.65580000000000005</v>
      </c>
      <c r="L24" s="324">
        <v>0.67749999999999999</v>
      </c>
      <c r="M24" s="324">
        <v>0.6885</v>
      </c>
      <c r="N24" s="324">
        <v>0.69110000000000005</v>
      </c>
      <c r="O24" s="324">
        <v>0.75480000000000003</v>
      </c>
      <c r="P24" s="324">
        <v>0.74380000000000002</v>
      </c>
      <c r="Q24" s="324">
        <v>0.73760000000000003</v>
      </c>
      <c r="R24" s="324">
        <v>0.70079999999999998</v>
      </c>
      <c r="S24" s="324">
        <v>0.67679999999999996</v>
      </c>
      <c r="T24" s="324">
        <v>0.70789999999999997</v>
      </c>
      <c r="U24" s="324">
        <v>0.7198</v>
      </c>
      <c r="V24" s="324">
        <v>0.71419999999999995</v>
      </c>
      <c r="W24" s="324">
        <v>0.70569999999999999</v>
      </c>
      <c r="X24" s="324">
        <v>0.70699999999999996</v>
      </c>
      <c r="Y24" s="324">
        <v>0.71099999999999997</v>
      </c>
      <c r="Z24" s="324">
        <v>0.72019999999999995</v>
      </c>
      <c r="AA24" s="324">
        <v>0.70350000000000001</v>
      </c>
      <c r="AB24" s="324">
        <v>0.68679999999999997</v>
      </c>
      <c r="AC24" s="324">
        <v>0.69910000000000005</v>
      </c>
      <c r="AD24" s="324">
        <v>0.69579999999999997</v>
      </c>
      <c r="AE24" s="324">
        <v>0.68259999999999998</v>
      </c>
      <c r="AF24" s="324">
        <v>0.6351</v>
      </c>
      <c r="AG24" s="324">
        <v>0.66169999999999995</v>
      </c>
      <c r="AH24" s="324">
        <v>0.64370000000000005</v>
      </c>
      <c r="AI24" s="324">
        <v>0.65669999999999995</v>
      </c>
      <c r="AJ24" s="324">
        <v>0.66649999999999998</v>
      </c>
      <c r="AK24" s="324">
        <v>0.66949999999999998</v>
      </c>
      <c r="AL24" s="324">
        <v>0.67069999999999996</v>
      </c>
      <c r="AM24" s="324">
        <v>0.65469999999999995</v>
      </c>
      <c r="AN24" s="324">
        <v>0.65080000000000005</v>
      </c>
      <c r="AO24" s="324">
        <v>0.63480000000000003</v>
      </c>
      <c r="AP24" s="324">
        <v>0.62870000000000004</v>
      </c>
      <c r="AQ24" s="324">
        <v>0.61480000000000001</v>
      </c>
      <c r="AR24" s="324">
        <v>0.61280000000000001</v>
      </c>
      <c r="AS24" s="324">
        <v>0.62380000000000002</v>
      </c>
      <c r="AT24" s="324">
        <v>0.62280000000000002</v>
      </c>
      <c r="AU24" s="324">
        <v>0.60980000000000001</v>
      </c>
      <c r="AV24" s="324">
        <v>0.60570000000000002</v>
      </c>
      <c r="AW24" s="324">
        <v>0.61180000000000001</v>
      </c>
      <c r="AX24" s="324">
        <v>0.6069</v>
      </c>
      <c r="AY24" s="324">
        <v>0.6008</v>
      </c>
      <c r="AZ24" s="324">
        <v>0.60089999999999999</v>
      </c>
      <c r="BA24" s="324">
        <v>0.60780000000000001</v>
      </c>
      <c r="BB24" s="324">
        <v>0.60680000000000001</v>
      </c>
      <c r="BC24" s="324">
        <v>0.57240000000000002</v>
      </c>
      <c r="BD24" s="692">
        <v>0.60070000000000001</v>
      </c>
      <c r="BE24" s="692">
        <v>0.60071284681000003</v>
      </c>
      <c r="BF24" s="692">
        <v>0.58469830696000002</v>
      </c>
      <c r="BG24" s="692">
        <v>0.60362464751</v>
      </c>
      <c r="BH24" s="395">
        <v>0.60640844504000002</v>
      </c>
      <c r="BI24" s="395">
        <v>0.60428117601999998</v>
      </c>
      <c r="BJ24" s="395">
        <v>0.60405458953000002</v>
      </c>
      <c r="BK24" s="395">
        <v>0.61007596024999999</v>
      </c>
      <c r="BL24" s="395">
        <v>0.61679176120000001</v>
      </c>
      <c r="BM24" s="395">
        <v>0.62513402799999995</v>
      </c>
      <c r="BN24" s="395">
        <v>0.62680345376000002</v>
      </c>
      <c r="BO24" s="395">
        <v>0.63382414915999996</v>
      </c>
      <c r="BP24" s="395">
        <v>0.64119323609000001</v>
      </c>
      <c r="BQ24" s="395">
        <v>0.64848159374000003</v>
      </c>
      <c r="BR24" s="395">
        <v>0.65587976387000002</v>
      </c>
      <c r="BS24" s="395">
        <v>0.65260686468999995</v>
      </c>
      <c r="BT24" s="395">
        <v>0.65455164104999997</v>
      </c>
      <c r="BU24" s="395">
        <v>0.65170457266000004</v>
      </c>
      <c r="BV24" s="395">
        <v>0.64895083914999996</v>
      </c>
    </row>
    <row r="25" spans="1:74" ht="11.1" customHeight="1" x14ac:dyDescent="0.2">
      <c r="A25" s="363" t="s">
        <v>153</v>
      </c>
      <c r="B25" s="444" t="s">
        <v>204</v>
      </c>
      <c r="C25" s="324">
        <v>2.0474999999999999</v>
      </c>
      <c r="D25" s="324">
        <v>2.0749</v>
      </c>
      <c r="E25" s="324">
        <v>2.0465</v>
      </c>
      <c r="F25" s="324">
        <v>2.0405000000000002</v>
      </c>
      <c r="G25" s="324">
        <v>1.8424</v>
      </c>
      <c r="H25" s="324">
        <v>1.704</v>
      </c>
      <c r="I25" s="324">
        <v>1.7038</v>
      </c>
      <c r="J25" s="324">
        <v>1.7405999999999999</v>
      </c>
      <c r="K25" s="324">
        <v>1.6858</v>
      </c>
      <c r="L25" s="324">
        <v>1.7733000000000001</v>
      </c>
      <c r="M25" s="324">
        <v>1.8307</v>
      </c>
      <c r="N25" s="324">
        <v>1.8310999999999999</v>
      </c>
      <c r="O25" s="324">
        <v>1.8013999999999999</v>
      </c>
      <c r="P25" s="324">
        <v>1.9204000000000001</v>
      </c>
      <c r="Q25" s="324">
        <v>1.8798999999999999</v>
      </c>
      <c r="R25" s="324">
        <v>1.8458000000000001</v>
      </c>
      <c r="S25" s="324">
        <v>1.8756999999999999</v>
      </c>
      <c r="T25" s="324">
        <v>1.8546</v>
      </c>
      <c r="U25" s="324">
        <v>1.8575999999999999</v>
      </c>
      <c r="V25" s="324">
        <v>1.6144000000000001</v>
      </c>
      <c r="W25" s="324">
        <v>1.6883999999999999</v>
      </c>
      <c r="X25" s="324">
        <v>1.9521999999999999</v>
      </c>
      <c r="Y25" s="324">
        <v>2.0367000000000002</v>
      </c>
      <c r="Z25" s="324">
        <v>2.0379999999999998</v>
      </c>
      <c r="AA25" s="324">
        <v>2.0164</v>
      </c>
      <c r="AB25" s="324">
        <v>2.0278</v>
      </c>
      <c r="AC25" s="324">
        <v>1.9761</v>
      </c>
      <c r="AD25" s="324">
        <v>1.8005</v>
      </c>
      <c r="AE25" s="324">
        <v>1.9480999999999999</v>
      </c>
      <c r="AF25" s="324">
        <v>1.5671999999999999</v>
      </c>
      <c r="AG25" s="324">
        <v>1.7668999999999999</v>
      </c>
      <c r="AH25" s="324">
        <v>1.5881000000000001</v>
      </c>
      <c r="AI25" s="324">
        <v>1.5082</v>
      </c>
      <c r="AJ25" s="324">
        <v>1.6626000000000001</v>
      </c>
      <c r="AK25" s="324">
        <v>2.0436999999999999</v>
      </c>
      <c r="AL25" s="324">
        <v>2.0512000000000001</v>
      </c>
      <c r="AM25" s="324">
        <v>2.0379999999999998</v>
      </c>
      <c r="AN25" s="324">
        <v>2.0146000000000002</v>
      </c>
      <c r="AO25" s="324">
        <v>2.0055000000000001</v>
      </c>
      <c r="AP25" s="324">
        <v>2.0076999999999998</v>
      </c>
      <c r="AQ25" s="324">
        <v>1.9173</v>
      </c>
      <c r="AR25" s="324">
        <v>1.982</v>
      </c>
      <c r="AS25" s="324">
        <v>1.8562000000000001</v>
      </c>
      <c r="AT25" s="324">
        <v>1.8035000000000001</v>
      </c>
      <c r="AU25" s="324">
        <v>1.8896999999999999</v>
      </c>
      <c r="AV25" s="324">
        <v>2.0131000000000001</v>
      </c>
      <c r="AW25" s="324">
        <v>1.9654</v>
      </c>
      <c r="AX25" s="324">
        <v>2.0003000000000002</v>
      </c>
      <c r="AY25" s="324">
        <v>1.9985999999999999</v>
      </c>
      <c r="AZ25" s="324">
        <v>1.9923</v>
      </c>
      <c r="BA25" s="324">
        <v>1.9957</v>
      </c>
      <c r="BB25" s="324">
        <v>1.9346000000000001</v>
      </c>
      <c r="BC25" s="324">
        <v>1.8412999999999999</v>
      </c>
      <c r="BD25" s="692">
        <v>1.8897999999999999</v>
      </c>
      <c r="BE25" s="692">
        <v>1.9558025404999999</v>
      </c>
      <c r="BF25" s="692">
        <v>1.8199207839</v>
      </c>
      <c r="BG25" s="692">
        <v>1.7920469023000001</v>
      </c>
      <c r="BH25" s="395">
        <v>1.5501944604</v>
      </c>
      <c r="BI25" s="395">
        <v>1.8029277523</v>
      </c>
      <c r="BJ25" s="395">
        <v>1.957818557</v>
      </c>
      <c r="BK25" s="395">
        <v>1.9504376335</v>
      </c>
      <c r="BL25" s="395">
        <v>1.9485592774</v>
      </c>
      <c r="BM25" s="395">
        <v>1.9595582404</v>
      </c>
      <c r="BN25" s="395">
        <v>1.9697919985000001</v>
      </c>
      <c r="BO25" s="395">
        <v>1.9206671355</v>
      </c>
      <c r="BP25" s="395">
        <v>1.9909041241000001</v>
      </c>
      <c r="BQ25" s="395">
        <v>2.0023026315000001</v>
      </c>
      <c r="BR25" s="395">
        <v>1.8816888748</v>
      </c>
      <c r="BS25" s="395">
        <v>1.9565105585</v>
      </c>
      <c r="BT25" s="395">
        <v>1.9990651262000001</v>
      </c>
      <c r="BU25" s="395">
        <v>2.0419516638999999</v>
      </c>
      <c r="BV25" s="395">
        <v>2.0544256173000002</v>
      </c>
    </row>
    <row r="26" spans="1:74" ht="11.1" customHeight="1" x14ac:dyDescent="0.2">
      <c r="A26" s="363" t="s">
        <v>154</v>
      </c>
      <c r="B26" s="444" t="s">
        <v>205</v>
      </c>
      <c r="C26" s="324">
        <v>11.541</v>
      </c>
      <c r="D26" s="324">
        <v>11.5221</v>
      </c>
      <c r="E26" s="324">
        <v>11.518599999999999</v>
      </c>
      <c r="F26" s="324">
        <v>11.563599999999999</v>
      </c>
      <c r="G26" s="324">
        <v>9.6255000000000006</v>
      </c>
      <c r="H26" s="324">
        <v>9.5581999999999994</v>
      </c>
      <c r="I26" s="324">
        <v>9.6106999999999996</v>
      </c>
      <c r="J26" s="324">
        <v>10.100300000000001</v>
      </c>
      <c r="K26" s="324">
        <v>10.194900000000001</v>
      </c>
      <c r="L26" s="324">
        <v>10.2263</v>
      </c>
      <c r="M26" s="324">
        <v>10.2547</v>
      </c>
      <c r="N26" s="324">
        <v>10.2875</v>
      </c>
      <c r="O26" s="324">
        <v>10.404</v>
      </c>
      <c r="P26" s="324">
        <v>10.3528</v>
      </c>
      <c r="Q26" s="324">
        <v>10.508599999999999</v>
      </c>
      <c r="R26" s="324">
        <v>10.7279</v>
      </c>
      <c r="S26" s="324">
        <v>10.724500000000001</v>
      </c>
      <c r="T26" s="324">
        <v>10.682</v>
      </c>
      <c r="U26" s="324">
        <v>10.7301</v>
      </c>
      <c r="V26" s="324">
        <v>10.696199999999999</v>
      </c>
      <c r="W26" s="324">
        <v>10.989000000000001</v>
      </c>
      <c r="X26" s="324">
        <v>11.1182</v>
      </c>
      <c r="Y26" s="324">
        <v>11.1816</v>
      </c>
      <c r="Z26" s="324">
        <v>11.1785</v>
      </c>
      <c r="AA26" s="324">
        <v>11.2776</v>
      </c>
      <c r="AB26" s="324">
        <v>11.3308</v>
      </c>
      <c r="AC26" s="324">
        <v>11.287100000000001</v>
      </c>
      <c r="AD26" s="324">
        <v>10.3225</v>
      </c>
      <c r="AE26" s="324">
        <v>10.467499999999999</v>
      </c>
      <c r="AF26" s="324">
        <v>10.977499999999999</v>
      </c>
      <c r="AG26" s="324">
        <v>10.9992</v>
      </c>
      <c r="AH26" s="324">
        <v>10.8743</v>
      </c>
      <c r="AI26" s="324">
        <v>10.991400000000001</v>
      </c>
      <c r="AJ26" s="324">
        <v>10.9664</v>
      </c>
      <c r="AK26" s="324">
        <v>11.116400000000001</v>
      </c>
      <c r="AL26" s="324">
        <v>11.144500000000001</v>
      </c>
      <c r="AM26" s="324">
        <v>11.1532</v>
      </c>
      <c r="AN26" s="324">
        <v>11.323399999999999</v>
      </c>
      <c r="AO26" s="324">
        <v>10.9947</v>
      </c>
      <c r="AP26" s="324">
        <v>10.898899999999999</v>
      </c>
      <c r="AQ26" s="324">
        <v>10.859400000000001</v>
      </c>
      <c r="AR26" s="324">
        <v>10.7743</v>
      </c>
      <c r="AS26" s="324">
        <v>10.745699999999999</v>
      </c>
      <c r="AT26" s="324">
        <v>10.688700000000001</v>
      </c>
      <c r="AU26" s="324">
        <v>10.8087</v>
      </c>
      <c r="AV26" s="324">
        <v>10.8657</v>
      </c>
      <c r="AW26" s="324">
        <v>10.8912</v>
      </c>
      <c r="AX26" s="324">
        <v>10.908099999999999</v>
      </c>
      <c r="AY26" s="324">
        <v>10.8886</v>
      </c>
      <c r="AZ26" s="324">
        <v>10.812799999999999</v>
      </c>
      <c r="BA26" s="324">
        <v>10.7902</v>
      </c>
      <c r="BB26" s="324">
        <v>10.6874</v>
      </c>
      <c r="BC26" s="324">
        <v>10.546799999999999</v>
      </c>
      <c r="BD26" s="692">
        <v>10.4055</v>
      </c>
      <c r="BE26" s="692">
        <v>10.379971119</v>
      </c>
      <c r="BF26" s="692">
        <v>10.320628051</v>
      </c>
      <c r="BG26" s="692">
        <v>10.319191137000001</v>
      </c>
      <c r="BH26" s="395">
        <v>10.397719049000001</v>
      </c>
      <c r="BI26" s="395">
        <v>10.431083462</v>
      </c>
      <c r="BJ26" s="395">
        <v>10.501767202</v>
      </c>
      <c r="BK26" s="395">
        <v>10.535548236</v>
      </c>
      <c r="BL26" s="395">
        <v>10.567593383</v>
      </c>
      <c r="BM26" s="395">
        <v>10.554492632000001</v>
      </c>
      <c r="BN26" s="395">
        <v>10.527610989999999</v>
      </c>
      <c r="BO26" s="395">
        <v>10.50327542</v>
      </c>
      <c r="BP26" s="395">
        <v>10.494859163999999</v>
      </c>
      <c r="BQ26" s="395">
        <v>10.494611024999999</v>
      </c>
      <c r="BR26" s="395">
        <v>10.531242036</v>
      </c>
      <c r="BS26" s="395">
        <v>10.590049168</v>
      </c>
      <c r="BT26" s="395">
        <v>10.629646853000001</v>
      </c>
      <c r="BU26" s="395">
        <v>10.66270209</v>
      </c>
      <c r="BV26" s="395">
        <v>10.694001739000001</v>
      </c>
    </row>
    <row r="27" spans="1:74" ht="11.1" customHeight="1" x14ac:dyDescent="0.2">
      <c r="A27" s="363"/>
      <c r="B27" s="444"/>
      <c r="C27" s="324"/>
      <c r="D27" s="324"/>
      <c r="E27" s="324"/>
      <c r="F27" s="324"/>
      <c r="G27" s="324"/>
      <c r="H27" s="324"/>
      <c r="I27" s="324"/>
      <c r="J27" s="324"/>
      <c r="K27" s="324"/>
      <c r="L27" s="324"/>
      <c r="M27" s="324"/>
      <c r="N27" s="324"/>
      <c r="O27" s="324"/>
      <c r="P27" s="324"/>
      <c r="Q27" s="324"/>
      <c r="R27" s="324"/>
      <c r="S27" s="324"/>
      <c r="T27" s="324"/>
      <c r="U27" s="324"/>
      <c r="V27" s="324"/>
      <c r="W27" s="324"/>
      <c r="X27" s="324"/>
      <c r="Y27" s="324"/>
      <c r="Z27" s="324"/>
      <c r="AA27" s="324"/>
      <c r="AB27" s="324"/>
      <c r="AC27" s="324"/>
      <c r="AD27" s="324"/>
      <c r="AE27" s="324"/>
      <c r="AF27" s="324"/>
      <c r="AG27" s="324"/>
      <c r="AH27" s="324"/>
      <c r="AI27" s="324"/>
      <c r="AJ27" s="324"/>
      <c r="AK27" s="324"/>
      <c r="AL27" s="324"/>
      <c r="AM27" s="324"/>
      <c r="AN27" s="324"/>
      <c r="AO27" s="324"/>
      <c r="AP27" s="324"/>
      <c r="AQ27" s="324"/>
      <c r="AR27" s="324"/>
      <c r="AS27" s="324"/>
      <c r="AT27" s="324"/>
      <c r="AU27" s="324"/>
      <c r="AV27" s="324"/>
      <c r="AW27" s="324"/>
      <c r="AX27" s="324"/>
      <c r="AY27" s="324"/>
      <c r="AZ27" s="324"/>
      <c r="BA27" s="324"/>
      <c r="BB27" s="324"/>
      <c r="BC27" s="324"/>
      <c r="BD27" s="692"/>
      <c r="BE27" s="692"/>
      <c r="BF27" s="692"/>
      <c r="BG27" s="692"/>
      <c r="BH27" s="395"/>
      <c r="BI27" s="395"/>
      <c r="BJ27" s="395"/>
      <c r="BK27" s="395"/>
      <c r="BL27" s="395"/>
      <c r="BM27" s="395"/>
      <c r="BN27" s="395"/>
      <c r="BO27" s="395"/>
      <c r="BP27" s="395"/>
      <c r="BQ27" s="395"/>
      <c r="BR27" s="395"/>
      <c r="BS27" s="395"/>
      <c r="BT27" s="395"/>
      <c r="BU27" s="395"/>
      <c r="BV27" s="395"/>
    </row>
    <row r="28" spans="1:74" s="295" customFormat="1" ht="11.1" customHeight="1" x14ac:dyDescent="0.2">
      <c r="A28" s="436" t="s">
        <v>208</v>
      </c>
      <c r="B28" s="443" t="s">
        <v>984</v>
      </c>
      <c r="C28" s="107">
        <v>2.9794999999999998</v>
      </c>
      <c r="D28" s="107">
        <v>3.0253000000000001</v>
      </c>
      <c r="E28" s="107">
        <v>3.1636000000000002</v>
      </c>
      <c r="F28" s="107">
        <v>3.2282999999999999</v>
      </c>
      <c r="G28" s="107">
        <v>2.8877999999999999</v>
      </c>
      <c r="H28" s="107">
        <v>2.9708000000000001</v>
      </c>
      <c r="I28" s="107">
        <v>2.9689000000000001</v>
      </c>
      <c r="J28" s="107">
        <v>2.9988999999999999</v>
      </c>
      <c r="K28" s="107">
        <v>3.0078999999999998</v>
      </c>
      <c r="L28" s="107">
        <v>3.0419</v>
      </c>
      <c r="M28" s="107">
        <v>3.0390000000000001</v>
      </c>
      <c r="N28" s="107">
        <v>3.056</v>
      </c>
      <c r="O28" s="107">
        <v>3.0732789999999999</v>
      </c>
      <c r="P28" s="107">
        <v>3.0718559999999999</v>
      </c>
      <c r="Q28" s="107">
        <v>3.0775869999999999</v>
      </c>
      <c r="R28" s="107">
        <v>3.08812</v>
      </c>
      <c r="S28" s="107">
        <v>3.0978349999999999</v>
      </c>
      <c r="T28" s="107">
        <v>3.1144630000000002</v>
      </c>
      <c r="U28" s="107">
        <v>3.1241910000000002</v>
      </c>
      <c r="V28" s="107">
        <v>3.1346159999999998</v>
      </c>
      <c r="W28" s="107">
        <v>3.1494450000000001</v>
      </c>
      <c r="X28" s="107">
        <v>3.1478739999999998</v>
      </c>
      <c r="Y28" s="107">
        <v>3.1737039999999999</v>
      </c>
      <c r="Z28" s="107">
        <v>3.1253350000000002</v>
      </c>
      <c r="AA28" s="107">
        <v>3.0893670000000002</v>
      </c>
      <c r="AB28" s="107">
        <v>3.1657000000000002</v>
      </c>
      <c r="AC28" s="107">
        <v>3.2218339999999999</v>
      </c>
      <c r="AD28" s="107">
        <v>3.2429679999999999</v>
      </c>
      <c r="AE28" s="107">
        <v>3.2238039999999999</v>
      </c>
      <c r="AF28" s="107">
        <v>3.27054</v>
      </c>
      <c r="AG28" s="107">
        <v>3.284478</v>
      </c>
      <c r="AH28" s="107">
        <v>3.2895159999999999</v>
      </c>
      <c r="AI28" s="107">
        <v>3.2928549999999999</v>
      </c>
      <c r="AJ28" s="107">
        <v>3.2929949999999999</v>
      </c>
      <c r="AK28" s="107">
        <v>3.2010360000000002</v>
      </c>
      <c r="AL28" s="107">
        <v>3.1923780000000002</v>
      </c>
      <c r="AM28" s="107">
        <v>3.143221</v>
      </c>
      <c r="AN28" s="107">
        <v>3.1992639999999999</v>
      </c>
      <c r="AO28" s="107">
        <v>3.2400090000000001</v>
      </c>
      <c r="AP28" s="107">
        <v>3.234054</v>
      </c>
      <c r="AQ28" s="107">
        <v>3.2200009999999999</v>
      </c>
      <c r="AR28" s="107">
        <v>3.2269480000000001</v>
      </c>
      <c r="AS28" s="107">
        <v>3.1454960000000001</v>
      </c>
      <c r="AT28" s="107">
        <v>3.2248450000000002</v>
      </c>
      <c r="AU28" s="107">
        <v>3.2358950000000002</v>
      </c>
      <c r="AV28" s="107">
        <v>3.2300460000000002</v>
      </c>
      <c r="AW28" s="107">
        <v>3.2254969999999998</v>
      </c>
      <c r="AX28" s="107">
        <v>3.2196500000000001</v>
      </c>
      <c r="AY28" s="107">
        <v>3.1954030000000002</v>
      </c>
      <c r="AZ28" s="107">
        <v>3.1823570000000001</v>
      </c>
      <c r="BA28" s="107">
        <v>3.1911119999999999</v>
      </c>
      <c r="BB28" s="107">
        <v>3.1938680000000002</v>
      </c>
      <c r="BC28" s="107">
        <v>3.1947999999999999</v>
      </c>
      <c r="BD28" s="706">
        <v>3.2084000000000001</v>
      </c>
      <c r="BE28" s="706">
        <v>3.1457198231999999</v>
      </c>
      <c r="BF28" s="706">
        <v>3.1456833166</v>
      </c>
      <c r="BG28" s="706">
        <v>3.1497896564999999</v>
      </c>
      <c r="BH28" s="429">
        <v>3.1485083624999999</v>
      </c>
      <c r="BI28" s="429">
        <v>3.1480186098999998</v>
      </c>
      <c r="BJ28" s="429">
        <v>3.1511544336999999</v>
      </c>
      <c r="BK28" s="429">
        <v>3.165618168</v>
      </c>
      <c r="BL28" s="429">
        <v>3.1684751657999999</v>
      </c>
      <c r="BM28" s="429">
        <v>3.1910815591000001</v>
      </c>
      <c r="BN28" s="429">
        <v>3.1993616286000002</v>
      </c>
      <c r="BO28" s="429">
        <v>3.2021409578000002</v>
      </c>
      <c r="BP28" s="429">
        <v>3.2613925505000001</v>
      </c>
      <c r="BQ28" s="429">
        <v>3.2622190568999998</v>
      </c>
      <c r="BR28" s="429">
        <v>3.2954886535000001</v>
      </c>
      <c r="BS28" s="429">
        <v>3.3186521600000001</v>
      </c>
      <c r="BT28" s="429">
        <v>3.3460691985</v>
      </c>
      <c r="BU28" s="429">
        <v>3.3455694079999998</v>
      </c>
      <c r="BV28" s="429">
        <v>3.3452784459</v>
      </c>
    </row>
    <row r="29" spans="1:74" ht="11.1" customHeight="1" x14ac:dyDescent="0.2">
      <c r="A29" s="363" t="s">
        <v>155</v>
      </c>
      <c r="B29" s="444" t="s">
        <v>207</v>
      </c>
      <c r="C29" s="324">
        <v>0.96740000000000004</v>
      </c>
      <c r="D29" s="324">
        <v>0.96460000000000001</v>
      </c>
      <c r="E29" s="324">
        <v>1.0874999999999999</v>
      </c>
      <c r="F29" s="324">
        <v>1.1174999999999999</v>
      </c>
      <c r="G29" s="324">
        <v>0.84719999999999995</v>
      </c>
      <c r="H29" s="324">
        <v>0.9022</v>
      </c>
      <c r="I29" s="324">
        <v>0.9012</v>
      </c>
      <c r="J29" s="324">
        <v>0.93020000000000003</v>
      </c>
      <c r="K29" s="324">
        <v>0.92620000000000002</v>
      </c>
      <c r="L29" s="324">
        <v>0.95320000000000005</v>
      </c>
      <c r="M29" s="324">
        <v>0.94920000000000004</v>
      </c>
      <c r="N29" s="324">
        <v>0.95420000000000005</v>
      </c>
      <c r="O29" s="324">
        <v>0.96740000000000004</v>
      </c>
      <c r="P29" s="324">
        <v>0.95840000000000003</v>
      </c>
      <c r="Q29" s="324">
        <v>0.96140000000000003</v>
      </c>
      <c r="R29" s="324">
        <v>0.95940000000000003</v>
      </c>
      <c r="S29" s="324">
        <v>0.96440000000000003</v>
      </c>
      <c r="T29" s="324">
        <v>0.97140000000000004</v>
      </c>
      <c r="U29" s="324">
        <v>0.97540000000000004</v>
      </c>
      <c r="V29" s="324">
        <v>0.98229999999999995</v>
      </c>
      <c r="W29" s="324">
        <v>0.99229999999999996</v>
      </c>
      <c r="X29" s="324">
        <v>1.0013000000000001</v>
      </c>
      <c r="Y29" s="324">
        <v>1.0073000000000001</v>
      </c>
      <c r="Z29" s="324">
        <v>1.0193000000000001</v>
      </c>
      <c r="AA29" s="324">
        <v>1.0373000000000001</v>
      </c>
      <c r="AB29" s="324">
        <v>1.0463</v>
      </c>
      <c r="AC29" s="324">
        <v>1.0532999999999999</v>
      </c>
      <c r="AD29" s="324">
        <v>1.0583</v>
      </c>
      <c r="AE29" s="324">
        <v>1.0623</v>
      </c>
      <c r="AF29" s="324">
        <v>1.0783</v>
      </c>
      <c r="AG29" s="324">
        <v>1.0932999999999999</v>
      </c>
      <c r="AH29" s="324">
        <v>1.1003000000000001</v>
      </c>
      <c r="AI29" s="324">
        <v>1.1003000000000001</v>
      </c>
      <c r="AJ29" s="324">
        <v>1.1032999999999999</v>
      </c>
      <c r="AK29" s="324">
        <v>1.0703</v>
      </c>
      <c r="AL29" s="324">
        <v>1.0652999999999999</v>
      </c>
      <c r="AM29" s="324">
        <v>1.0743</v>
      </c>
      <c r="AN29" s="324">
        <v>1.0704</v>
      </c>
      <c r="AO29" s="324">
        <v>1.0723</v>
      </c>
      <c r="AP29" s="324">
        <v>1.0752999999999999</v>
      </c>
      <c r="AQ29" s="324">
        <v>1.0532999999999999</v>
      </c>
      <c r="AR29" s="324">
        <v>1.0495000000000001</v>
      </c>
      <c r="AS29" s="324">
        <v>1.0478000000000001</v>
      </c>
      <c r="AT29" s="324">
        <v>1.0504</v>
      </c>
      <c r="AU29" s="324">
        <v>1.0501</v>
      </c>
      <c r="AV29" s="324">
        <v>1.0499000000000001</v>
      </c>
      <c r="AW29" s="324">
        <v>1.0457000000000001</v>
      </c>
      <c r="AX29" s="324">
        <v>1.0490999999999999</v>
      </c>
      <c r="AY29" s="324">
        <v>1.0167999999999999</v>
      </c>
      <c r="AZ29" s="324">
        <v>1.0037</v>
      </c>
      <c r="BA29" s="324">
        <v>1.0033000000000001</v>
      </c>
      <c r="BB29" s="324">
        <v>1.0015000000000001</v>
      </c>
      <c r="BC29" s="324">
        <v>1.0011000000000001</v>
      </c>
      <c r="BD29" s="692">
        <v>1.0006999999999999</v>
      </c>
      <c r="BE29" s="692">
        <v>0.99916549378999997</v>
      </c>
      <c r="BF29" s="692">
        <v>0.99978907982999998</v>
      </c>
      <c r="BG29" s="692">
        <v>1.0046896027000001</v>
      </c>
      <c r="BH29" s="395">
        <v>1.0046438675</v>
      </c>
      <c r="BI29" s="395">
        <v>1.0046375365</v>
      </c>
      <c r="BJ29" s="395">
        <v>1.0085581830999999</v>
      </c>
      <c r="BK29" s="395">
        <v>1.0036599778999999</v>
      </c>
      <c r="BL29" s="395">
        <v>1.0074246711999999</v>
      </c>
      <c r="BM29" s="395">
        <v>1.0111952930000001</v>
      </c>
      <c r="BN29" s="395">
        <v>1.0149439118000001</v>
      </c>
      <c r="BO29" s="395">
        <v>1.018749323</v>
      </c>
      <c r="BP29" s="395">
        <v>1.0225498609000001</v>
      </c>
      <c r="BQ29" s="395">
        <v>1.0263358658999999</v>
      </c>
      <c r="BR29" s="395">
        <v>1.0301222735</v>
      </c>
      <c r="BS29" s="395">
        <v>1.0339855694</v>
      </c>
      <c r="BT29" s="395">
        <v>1.0323259928999999</v>
      </c>
      <c r="BU29" s="395">
        <v>1.0323187704000001</v>
      </c>
      <c r="BV29" s="395">
        <v>1.0324290620000001</v>
      </c>
    </row>
    <row r="30" spans="1:74" ht="11.1" customHeight="1" x14ac:dyDescent="0.2">
      <c r="A30" s="363" t="s">
        <v>584</v>
      </c>
      <c r="B30" s="444" t="s">
        <v>975</v>
      </c>
      <c r="C30" s="324">
        <v>1.7436</v>
      </c>
      <c r="D30" s="324">
        <v>1.7336</v>
      </c>
      <c r="E30" s="324">
        <v>1.7405999999999999</v>
      </c>
      <c r="F30" s="324">
        <v>1.7665999999999999</v>
      </c>
      <c r="G30" s="324">
        <v>1.7636000000000001</v>
      </c>
      <c r="H30" s="324">
        <v>1.7766</v>
      </c>
      <c r="I30" s="324">
        <v>1.7786</v>
      </c>
      <c r="J30" s="324">
        <v>1.7766</v>
      </c>
      <c r="K30" s="324">
        <v>1.7766</v>
      </c>
      <c r="L30" s="324">
        <v>1.7766</v>
      </c>
      <c r="M30" s="324">
        <v>1.7756000000000001</v>
      </c>
      <c r="N30" s="324">
        <v>1.7856000000000001</v>
      </c>
      <c r="O30" s="324">
        <v>1.787879</v>
      </c>
      <c r="P30" s="324">
        <v>1.792456</v>
      </c>
      <c r="Q30" s="324">
        <v>1.792087</v>
      </c>
      <c r="R30" s="324">
        <v>1.80172</v>
      </c>
      <c r="S30" s="324">
        <v>1.8013349999999999</v>
      </c>
      <c r="T30" s="324">
        <v>1.805963</v>
      </c>
      <c r="U30" s="324">
        <v>1.8055909999999999</v>
      </c>
      <c r="V30" s="324">
        <v>1.804916</v>
      </c>
      <c r="W30" s="324">
        <v>1.8045450000000001</v>
      </c>
      <c r="X30" s="324">
        <v>1.8041739999999999</v>
      </c>
      <c r="Y30" s="324">
        <v>1.803804</v>
      </c>
      <c r="Z30" s="324">
        <v>1.8094349999999999</v>
      </c>
      <c r="AA30" s="324">
        <v>1.789167</v>
      </c>
      <c r="AB30" s="324">
        <v>1.7587999999999999</v>
      </c>
      <c r="AC30" s="324">
        <v>1.7884340000000001</v>
      </c>
      <c r="AD30" s="324">
        <v>1.8130679999999999</v>
      </c>
      <c r="AE30" s="324">
        <v>1.8127040000000001</v>
      </c>
      <c r="AF30" s="324">
        <v>1.8123400000000001</v>
      </c>
      <c r="AG30" s="324">
        <v>1.8119780000000001</v>
      </c>
      <c r="AH30" s="324">
        <v>1.8116159999999999</v>
      </c>
      <c r="AI30" s="324">
        <v>1.8112550000000001</v>
      </c>
      <c r="AJ30" s="324">
        <v>1.8108949999999999</v>
      </c>
      <c r="AK30" s="324">
        <v>1.8105359999999999</v>
      </c>
      <c r="AL30" s="324">
        <v>1.815178</v>
      </c>
      <c r="AM30" s="324">
        <v>1.8198209999999999</v>
      </c>
      <c r="AN30" s="324">
        <v>1.8196639999999999</v>
      </c>
      <c r="AO30" s="324">
        <v>1.8192090000000001</v>
      </c>
      <c r="AP30" s="324">
        <v>1.818754</v>
      </c>
      <c r="AQ30" s="324">
        <v>1.8185009999999999</v>
      </c>
      <c r="AR30" s="324">
        <v>1.823248</v>
      </c>
      <c r="AS30" s="324">
        <v>1.827896</v>
      </c>
      <c r="AT30" s="324">
        <v>1.8325450000000001</v>
      </c>
      <c r="AU30" s="324">
        <v>1.832195</v>
      </c>
      <c r="AV30" s="324">
        <v>1.8317460000000001</v>
      </c>
      <c r="AW30" s="324">
        <v>1.8314969999999999</v>
      </c>
      <c r="AX30" s="324">
        <v>1.8512500000000001</v>
      </c>
      <c r="AY30" s="324">
        <v>1.8557030000000001</v>
      </c>
      <c r="AZ30" s="324">
        <v>1.8555569999999999</v>
      </c>
      <c r="BA30" s="324">
        <v>1.8651120000000001</v>
      </c>
      <c r="BB30" s="324">
        <v>1.864768</v>
      </c>
      <c r="BC30" s="324">
        <v>1.8644000000000001</v>
      </c>
      <c r="BD30" s="692">
        <v>1.8784000000000001</v>
      </c>
      <c r="BE30" s="692">
        <v>1.8780471232</v>
      </c>
      <c r="BF30" s="692">
        <v>1.8780258144999999</v>
      </c>
      <c r="BG30" s="692">
        <v>1.8780869327</v>
      </c>
      <c r="BH30" s="395">
        <v>1.8779823643</v>
      </c>
      <c r="BI30" s="395">
        <v>1.8780810085999999</v>
      </c>
      <c r="BJ30" s="395">
        <v>1.8781759268</v>
      </c>
      <c r="BK30" s="395">
        <v>1.8780022648000001</v>
      </c>
      <c r="BL30" s="395">
        <v>1.8782020782</v>
      </c>
      <c r="BM30" s="395">
        <v>1.8781078949000001</v>
      </c>
      <c r="BN30" s="395">
        <v>1.8780538293</v>
      </c>
      <c r="BO30" s="395">
        <v>1.8780886886999999</v>
      </c>
      <c r="BP30" s="395">
        <v>1.9341855281</v>
      </c>
      <c r="BQ30" s="395">
        <v>1.9241332275</v>
      </c>
      <c r="BR30" s="395">
        <v>1.9541251913</v>
      </c>
      <c r="BS30" s="395">
        <v>1.9741751192000001</v>
      </c>
      <c r="BT30" s="395">
        <v>2.0040770516999999</v>
      </c>
      <c r="BU30" s="395">
        <v>2.0041423715</v>
      </c>
      <c r="BV30" s="395">
        <v>2.0042510223000001</v>
      </c>
    </row>
    <row r="31" spans="1:74" ht="11.1" customHeight="1" x14ac:dyDescent="0.2">
      <c r="A31" s="363"/>
      <c r="B31" s="444"/>
      <c r="C31" s="324"/>
      <c r="D31" s="324"/>
      <c r="E31" s="324"/>
      <c r="F31" s="324"/>
      <c r="G31" s="324"/>
      <c r="H31" s="324"/>
      <c r="I31" s="324"/>
      <c r="J31" s="324"/>
      <c r="K31" s="324"/>
      <c r="L31" s="324"/>
      <c r="M31" s="324"/>
      <c r="N31" s="324"/>
      <c r="O31" s="324"/>
      <c r="P31" s="324"/>
      <c r="Q31" s="324"/>
      <c r="R31" s="324"/>
      <c r="S31" s="324"/>
      <c r="T31" s="324"/>
      <c r="U31" s="324"/>
      <c r="V31" s="324"/>
      <c r="W31" s="324"/>
      <c r="X31" s="324"/>
      <c r="Y31" s="324"/>
      <c r="Z31" s="324"/>
      <c r="AA31" s="324"/>
      <c r="AB31" s="324"/>
      <c r="AC31" s="324"/>
      <c r="AD31" s="324"/>
      <c r="AE31" s="324"/>
      <c r="AF31" s="324"/>
      <c r="AG31" s="324"/>
      <c r="AH31" s="324"/>
      <c r="AI31" s="324"/>
      <c r="AJ31" s="324"/>
      <c r="AK31" s="324"/>
      <c r="AL31" s="324"/>
      <c r="AM31" s="324"/>
      <c r="AN31" s="324"/>
      <c r="AO31" s="324"/>
      <c r="AP31" s="324"/>
      <c r="AQ31" s="324"/>
      <c r="AR31" s="324"/>
      <c r="AS31" s="324"/>
      <c r="AT31" s="324"/>
      <c r="AU31" s="324"/>
      <c r="AV31" s="324"/>
      <c r="AW31" s="324"/>
      <c r="AX31" s="324"/>
      <c r="AY31" s="324"/>
      <c r="AZ31" s="324"/>
      <c r="BA31" s="324"/>
      <c r="BB31" s="324"/>
      <c r="BC31" s="324"/>
      <c r="BD31" s="692"/>
      <c r="BE31" s="692"/>
      <c r="BF31" s="692"/>
      <c r="BG31" s="692"/>
      <c r="BH31" s="395"/>
      <c r="BI31" s="395"/>
      <c r="BJ31" s="395"/>
      <c r="BK31" s="395"/>
      <c r="BL31" s="395"/>
      <c r="BM31" s="395"/>
      <c r="BN31" s="395"/>
      <c r="BO31" s="395"/>
      <c r="BP31" s="395"/>
      <c r="BQ31" s="395"/>
      <c r="BR31" s="395"/>
      <c r="BS31" s="395"/>
      <c r="BT31" s="395"/>
      <c r="BU31" s="395"/>
      <c r="BV31" s="395"/>
    </row>
    <row r="32" spans="1:74" s="295" customFormat="1" ht="11.1" customHeight="1" x14ac:dyDescent="0.2">
      <c r="A32" s="436" t="s">
        <v>210</v>
      </c>
      <c r="B32" s="443" t="s">
        <v>985</v>
      </c>
      <c r="C32" s="107">
        <v>2.9575</v>
      </c>
      <c r="D32" s="107">
        <v>2.9020000000000001</v>
      </c>
      <c r="E32" s="107">
        <v>2.9872999999999998</v>
      </c>
      <c r="F32" s="107">
        <v>2.8824999999999998</v>
      </c>
      <c r="G32" s="107">
        <v>2.8359999999999999</v>
      </c>
      <c r="H32" s="107">
        <v>2.7772999999999999</v>
      </c>
      <c r="I32" s="107">
        <v>2.7010999999999998</v>
      </c>
      <c r="J32" s="107">
        <v>2.7275999999999998</v>
      </c>
      <c r="K32" s="107">
        <v>2.7768000000000002</v>
      </c>
      <c r="L32" s="107">
        <v>2.6516999999999999</v>
      </c>
      <c r="M32" s="107">
        <v>2.6728999999999998</v>
      </c>
      <c r="N32" s="107">
        <v>2.6274999999999999</v>
      </c>
      <c r="O32" s="107">
        <v>2.6471</v>
      </c>
      <c r="P32" s="107">
        <v>2.6324000000000001</v>
      </c>
      <c r="Q32" s="107">
        <v>2.6587999999999998</v>
      </c>
      <c r="R32" s="107">
        <v>2.6469999999999998</v>
      </c>
      <c r="S32" s="107">
        <v>2.6025</v>
      </c>
      <c r="T32" s="107">
        <v>2.5908000000000002</v>
      </c>
      <c r="U32" s="107">
        <v>2.5912999999999999</v>
      </c>
      <c r="V32" s="107">
        <v>2.5369000000000002</v>
      </c>
      <c r="W32" s="107">
        <v>2.6164999999999998</v>
      </c>
      <c r="X32" s="107">
        <v>2.5697999999999999</v>
      </c>
      <c r="Y32" s="107">
        <v>2.5958999999999999</v>
      </c>
      <c r="Z32" s="107">
        <v>2.6383999999999999</v>
      </c>
      <c r="AA32" s="107">
        <v>2.5693000000000001</v>
      </c>
      <c r="AB32" s="107">
        <v>2.6374</v>
      </c>
      <c r="AC32" s="107">
        <v>2.6063999999999998</v>
      </c>
      <c r="AD32" s="107">
        <v>2.6503000000000001</v>
      </c>
      <c r="AE32" s="107">
        <v>2.6728000000000001</v>
      </c>
      <c r="AF32" s="107">
        <v>2.7096</v>
      </c>
      <c r="AG32" s="107">
        <v>2.6255999999999999</v>
      </c>
      <c r="AH32" s="107">
        <v>2.6722999999999999</v>
      </c>
      <c r="AI32" s="107">
        <v>2.6427999999999998</v>
      </c>
      <c r="AJ32" s="107">
        <v>2.5989</v>
      </c>
      <c r="AK32" s="107">
        <v>2.5566</v>
      </c>
      <c r="AL32" s="107">
        <v>2.5897000000000001</v>
      </c>
      <c r="AM32" s="107">
        <v>2.6027</v>
      </c>
      <c r="AN32" s="107">
        <v>2.5303</v>
      </c>
      <c r="AO32" s="107">
        <v>2.468</v>
      </c>
      <c r="AP32" s="107">
        <v>2.5558000000000001</v>
      </c>
      <c r="AQ32" s="107">
        <v>2.6351</v>
      </c>
      <c r="AR32" s="107">
        <v>2.6214</v>
      </c>
      <c r="AS32" s="107">
        <v>2.6575000000000002</v>
      </c>
      <c r="AT32" s="107">
        <v>2.5994000000000002</v>
      </c>
      <c r="AU32" s="107">
        <v>2.5895000000000001</v>
      </c>
      <c r="AV32" s="107">
        <v>2.6637</v>
      </c>
      <c r="AW32" s="107">
        <v>2.6408999999999998</v>
      </c>
      <c r="AX32" s="107">
        <v>2.7248999999999999</v>
      </c>
      <c r="AY32" s="107">
        <v>2.6610999999999998</v>
      </c>
      <c r="AZ32" s="107">
        <v>2.6734</v>
      </c>
      <c r="BA32" s="107">
        <v>2.5537000000000001</v>
      </c>
      <c r="BB32" s="107">
        <v>2.4802</v>
      </c>
      <c r="BC32" s="107">
        <v>2.4731999999999998</v>
      </c>
      <c r="BD32" s="706">
        <v>2.5413999999999999</v>
      </c>
      <c r="BE32" s="706">
        <v>2.4873659253999998</v>
      </c>
      <c r="BF32" s="706">
        <v>2.5652292022999998</v>
      </c>
      <c r="BG32" s="706">
        <v>2.4902609324</v>
      </c>
      <c r="BH32" s="429">
        <v>2.4864215901</v>
      </c>
      <c r="BI32" s="429">
        <v>2.6192771261000001</v>
      </c>
      <c r="BJ32" s="429">
        <v>2.6300716796999999</v>
      </c>
      <c r="BK32" s="429">
        <v>2.5908927975</v>
      </c>
      <c r="BL32" s="429">
        <v>2.6035779147999998</v>
      </c>
      <c r="BM32" s="429">
        <v>2.6158060283000002</v>
      </c>
      <c r="BN32" s="429">
        <v>2.6171261184999999</v>
      </c>
      <c r="BO32" s="429">
        <v>2.6296341851</v>
      </c>
      <c r="BP32" s="429">
        <v>2.637271556</v>
      </c>
      <c r="BQ32" s="429">
        <v>2.6205770322999999</v>
      </c>
      <c r="BR32" s="429">
        <v>2.6199734997999999</v>
      </c>
      <c r="BS32" s="429">
        <v>2.6194910887999998</v>
      </c>
      <c r="BT32" s="429">
        <v>2.5976798526999998</v>
      </c>
      <c r="BU32" s="429">
        <v>2.5972204962999998</v>
      </c>
      <c r="BV32" s="429">
        <v>2.5968508007</v>
      </c>
    </row>
    <row r="33" spans="1:74" ht="11.1" customHeight="1" x14ac:dyDescent="0.2">
      <c r="A33" s="363" t="s">
        <v>828</v>
      </c>
      <c r="B33" s="444" t="s">
        <v>976</v>
      </c>
      <c r="C33" s="324">
        <v>1.3994</v>
      </c>
      <c r="D33" s="324">
        <v>1.3493999999999999</v>
      </c>
      <c r="E33" s="324">
        <v>1.4494</v>
      </c>
      <c r="F33" s="324">
        <v>1.3694</v>
      </c>
      <c r="G33" s="324">
        <v>1.3293999999999999</v>
      </c>
      <c r="H33" s="324">
        <v>1.2694000000000001</v>
      </c>
      <c r="I33" s="324">
        <v>1.1994</v>
      </c>
      <c r="J33" s="324">
        <v>1.2294</v>
      </c>
      <c r="K33" s="324">
        <v>1.2894000000000001</v>
      </c>
      <c r="L33" s="324">
        <v>1.1794</v>
      </c>
      <c r="M33" s="324">
        <v>1.1994</v>
      </c>
      <c r="N33" s="324">
        <v>1.1494</v>
      </c>
      <c r="O33" s="324">
        <v>1.1453</v>
      </c>
      <c r="P33" s="324">
        <v>1.1353</v>
      </c>
      <c r="Q33" s="324">
        <v>1.1753</v>
      </c>
      <c r="R33" s="324">
        <v>1.1553</v>
      </c>
      <c r="S33" s="324">
        <v>1.1153</v>
      </c>
      <c r="T33" s="324">
        <v>1.1052999999999999</v>
      </c>
      <c r="U33" s="324">
        <v>1.1553</v>
      </c>
      <c r="V33" s="324">
        <v>1.1153</v>
      </c>
      <c r="W33" s="324">
        <v>1.1853</v>
      </c>
      <c r="X33" s="324">
        <v>1.1353</v>
      </c>
      <c r="Y33" s="324">
        <v>1.1653</v>
      </c>
      <c r="Z33" s="324">
        <v>1.2153</v>
      </c>
      <c r="AA33" s="324">
        <v>1.1579999999999999</v>
      </c>
      <c r="AB33" s="324">
        <v>1.218</v>
      </c>
      <c r="AC33" s="324">
        <v>1.1879999999999999</v>
      </c>
      <c r="AD33" s="324">
        <v>1.238</v>
      </c>
      <c r="AE33" s="324">
        <v>1.198</v>
      </c>
      <c r="AF33" s="324">
        <v>1.238</v>
      </c>
      <c r="AG33" s="324">
        <v>1.1779999999999999</v>
      </c>
      <c r="AH33" s="324">
        <v>1.218</v>
      </c>
      <c r="AI33" s="324">
        <v>1.1879999999999999</v>
      </c>
      <c r="AJ33" s="324">
        <v>1.1479999999999999</v>
      </c>
      <c r="AK33" s="324">
        <v>1.1080000000000001</v>
      </c>
      <c r="AL33" s="324">
        <v>1.1479999999999999</v>
      </c>
      <c r="AM33" s="324">
        <v>1.1854</v>
      </c>
      <c r="AN33" s="324">
        <v>1.1153999999999999</v>
      </c>
      <c r="AO33" s="324">
        <v>1.0553999999999999</v>
      </c>
      <c r="AP33" s="324">
        <v>1.1354</v>
      </c>
      <c r="AQ33" s="324">
        <v>1.2154</v>
      </c>
      <c r="AR33" s="324">
        <v>1.1854</v>
      </c>
      <c r="AS33" s="324">
        <v>1.2154</v>
      </c>
      <c r="AT33" s="324">
        <v>1.1554</v>
      </c>
      <c r="AU33" s="324">
        <v>1.1554</v>
      </c>
      <c r="AV33" s="324">
        <v>1.2154</v>
      </c>
      <c r="AW33" s="324">
        <v>1.1854</v>
      </c>
      <c r="AX33" s="324">
        <v>1.2654000000000001</v>
      </c>
      <c r="AY33" s="324">
        <v>1.1934</v>
      </c>
      <c r="AZ33" s="324">
        <v>1.2334000000000001</v>
      </c>
      <c r="BA33" s="324">
        <v>1.1834</v>
      </c>
      <c r="BB33" s="324">
        <v>1.1334</v>
      </c>
      <c r="BC33" s="324">
        <v>1.1434</v>
      </c>
      <c r="BD33" s="692">
        <v>1.2034</v>
      </c>
      <c r="BE33" s="692">
        <v>1.1535290332000001</v>
      </c>
      <c r="BF33" s="692">
        <v>1.2135317267000001</v>
      </c>
      <c r="BG33" s="692">
        <v>1.1235240011000001</v>
      </c>
      <c r="BH33" s="395">
        <v>1.1035372189999999</v>
      </c>
      <c r="BI33" s="395">
        <v>1.1035247500000001</v>
      </c>
      <c r="BJ33" s="395">
        <v>1.1035127519000001</v>
      </c>
      <c r="BK33" s="395">
        <v>1.0836593879</v>
      </c>
      <c r="BL33" s="395">
        <v>1.0836341304999999</v>
      </c>
      <c r="BM33" s="395">
        <v>1.0836460357</v>
      </c>
      <c r="BN33" s="395">
        <v>1.0736528699000001</v>
      </c>
      <c r="BO33" s="395">
        <v>1.0736484635000001</v>
      </c>
      <c r="BP33" s="395">
        <v>1.0736362226</v>
      </c>
      <c r="BQ33" s="395">
        <v>1.0636428335999999</v>
      </c>
      <c r="BR33" s="395">
        <v>1.0636438494</v>
      </c>
      <c r="BS33" s="395">
        <v>1.0636375383000001</v>
      </c>
      <c r="BT33" s="395">
        <v>1.0436499345000001</v>
      </c>
      <c r="BU33" s="395">
        <v>1.0436416776999999</v>
      </c>
      <c r="BV33" s="395">
        <v>1.0436279438</v>
      </c>
    </row>
    <row r="34" spans="1:74" ht="11.1" customHeight="1" x14ac:dyDescent="0.2">
      <c r="A34" s="363" t="s">
        <v>159</v>
      </c>
      <c r="B34" s="444" t="s">
        <v>977</v>
      </c>
      <c r="C34" s="324">
        <v>0.70650000000000002</v>
      </c>
      <c r="D34" s="324">
        <v>0.70879999999999999</v>
      </c>
      <c r="E34" s="324">
        <v>0.68920000000000003</v>
      </c>
      <c r="F34" s="324">
        <v>0.69440000000000002</v>
      </c>
      <c r="G34" s="324">
        <v>0.68899999999999995</v>
      </c>
      <c r="H34" s="324">
        <v>0.69720000000000004</v>
      </c>
      <c r="I34" s="324">
        <v>0.68300000000000005</v>
      </c>
      <c r="J34" s="324">
        <v>0.67900000000000005</v>
      </c>
      <c r="K34" s="324">
        <v>0.6673</v>
      </c>
      <c r="L34" s="324">
        <v>0.65620000000000001</v>
      </c>
      <c r="M34" s="324">
        <v>0.65569999999999995</v>
      </c>
      <c r="N34" s="324">
        <v>0.65359999999999996</v>
      </c>
      <c r="O34" s="324">
        <v>0.65839999999999999</v>
      </c>
      <c r="P34" s="324">
        <v>0.65849999999999997</v>
      </c>
      <c r="Q34" s="324">
        <v>0.66010000000000002</v>
      </c>
      <c r="R34" s="324">
        <v>0.6714</v>
      </c>
      <c r="S34" s="324">
        <v>0.66890000000000005</v>
      </c>
      <c r="T34" s="324">
        <v>0.66620000000000001</v>
      </c>
      <c r="U34" s="324">
        <v>0.65480000000000005</v>
      </c>
      <c r="V34" s="324">
        <v>0.64980000000000004</v>
      </c>
      <c r="W34" s="324">
        <v>0.6542</v>
      </c>
      <c r="X34" s="324">
        <v>0.65600000000000003</v>
      </c>
      <c r="Y34" s="324">
        <v>0.65859999999999996</v>
      </c>
      <c r="Z34" s="324">
        <v>0.66049999999999998</v>
      </c>
      <c r="AA34" s="324">
        <v>0.65280000000000005</v>
      </c>
      <c r="AB34" s="324">
        <v>0.65369999999999995</v>
      </c>
      <c r="AC34" s="324">
        <v>0.66090000000000004</v>
      </c>
      <c r="AD34" s="324">
        <v>0.65429999999999999</v>
      </c>
      <c r="AE34" s="324">
        <v>0.68969999999999998</v>
      </c>
      <c r="AF34" s="324">
        <v>0.68810000000000004</v>
      </c>
      <c r="AG34" s="324">
        <v>0.6633</v>
      </c>
      <c r="AH34" s="324">
        <v>0.67179999999999995</v>
      </c>
      <c r="AI34" s="324">
        <v>0.66479999999999995</v>
      </c>
      <c r="AJ34" s="324">
        <v>0.66320000000000001</v>
      </c>
      <c r="AK34" s="324">
        <v>0.66810000000000003</v>
      </c>
      <c r="AL34" s="324">
        <v>0.66769999999999996</v>
      </c>
      <c r="AM34" s="324">
        <v>0.65629999999999999</v>
      </c>
      <c r="AN34" s="324">
        <v>0.66180000000000005</v>
      </c>
      <c r="AO34" s="324">
        <v>0.66700000000000004</v>
      </c>
      <c r="AP34" s="324">
        <v>0.68330000000000002</v>
      </c>
      <c r="AQ34" s="324">
        <v>0.66769999999999996</v>
      </c>
      <c r="AR34" s="324">
        <v>0.66910000000000003</v>
      </c>
      <c r="AS34" s="324">
        <v>0.66839999999999999</v>
      </c>
      <c r="AT34" s="324">
        <v>0.67100000000000004</v>
      </c>
      <c r="AU34" s="324">
        <v>0.65890000000000004</v>
      </c>
      <c r="AV34" s="324">
        <v>0.66539999999999999</v>
      </c>
      <c r="AW34" s="324">
        <v>0.66420000000000001</v>
      </c>
      <c r="AX34" s="324">
        <v>0.66180000000000005</v>
      </c>
      <c r="AY34" s="324">
        <v>0.6593</v>
      </c>
      <c r="AZ34" s="324">
        <v>0.65359999999999996</v>
      </c>
      <c r="BA34" s="324">
        <v>0.65400000000000003</v>
      </c>
      <c r="BB34" s="324">
        <v>0.64529999999999998</v>
      </c>
      <c r="BC34" s="324">
        <v>0.64359999999999995</v>
      </c>
      <c r="BD34" s="692">
        <v>0.6462</v>
      </c>
      <c r="BE34" s="692">
        <v>0.63953842733999999</v>
      </c>
      <c r="BF34" s="692">
        <v>0.62495995088</v>
      </c>
      <c r="BG34" s="692">
        <v>0.62494568221000002</v>
      </c>
      <c r="BH34" s="395">
        <v>0.62645155814999998</v>
      </c>
      <c r="BI34" s="395">
        <v>0.62518777399000003</v>
      </c>
      <c r="BJ34" s="395">
        <v>0.62687818783000004</v>
      </c>
      <c r="BK34" s="395">
        <v>0.59828965541000001</v>
      </c>
      <c r="BL34" s="395">
        <v>0.59826294965000004</v>
      </c>
      <c r="BM34" s="395">
        <v>0.59827553757999996</v>
      </c>
      <c r="BN34" s="395">
        <v>0.59828276363999999</v>
      </c>
      <c r="BO34" s="395">
        <v>0.59827810455999997</v>
      </c>
      <c r="BP34" s="395">
        <v>0.59826516163999999</v>
      </c>
      <c r="BQ34" s="395">
        <v>0.59827215179000004</v>
      </c>
      <c r="BR34" s="395">
        <v>0.59827322585999998</v>
      </c>
      <c r="BS34" s="395">
        <v>0.59826655281999996</v>
      </c>
      <c r="BT34" s="395">
        <v>0.59827965987999998</v>
      </c>
      <c r="BU34" s="395">
        <v>0.59827092965999995</v>
      </c>
      <c r="BV34" s="395">
        <v>0.59825640810000003</v>
      </c>
    </row>
    <row r="35" spans="1:74" ht="11.1" customHeight="1" x14ac:dyDescent="0.2">
      <c r="A35" s="363"/>
      <c r="B35" s="444"/>
      <c r="C35" s="324"/>
      <c r="D35" s="324"/>
      <c r="E35" s="324"/>
      <c r="F35" s="324"/>
      <c r="G35" s="324"/>
      <c r="H35" s="324"/>
      <c r="I35" s="324"/>
      <c r="J35" s="324"/>
      <c r="K35" s="324"/>
      <c r="L35" s="324"/>
      <c r="M35" s="324"/>
      <c r="N35" s="324"/>
      <c r="O35" s="324"/>
      <c r="P35" s="324"/>
      <c r="Q35" s="324"/>
      <c r="R35" s="324"/>
      <c r="S35" s="324"/>
      <c r="T35" s="324"/>
      <c r="U35" s="324"/>
      <c r="V35" s="324"/>
      <c r="W35" s="324"/>
      <c r="X35" s="324"/>
      <c r="Y35" s="324"/>
      <c r="Z35" s="324"/>
      <c r="AA35" s="324"/>
      <c r="AB35" s="324"/>
      <c r="AC35" s="324"/>
      <c r="AD35" s="324"/>
      <c r="AE35" s="324"/>
      <c r="AF35" s="324"/>
      <c r="AG35" s="324"/>
      <c r="AH35" s="324"/>
      <c r="AI35" s="324"/>
      <c r="AJ35" s="324"/>
      <c r="AK35" s="324"/>
      <c r="AL35" s="324"/>
      <c r="AM35" s="324"/>
      <c r="AN35" s="324"/>
      <c r="AO35" s="324"/>
      <c r="AP35" s="324"/>
      <c r="AQ35" s="324"/>
      <c r="AR35" s="324"/>
      <c r="AS35" s="324"/>
      <c r="AT35" s="324"/>
      <c r="AU35" s="324"/>
      <c r="AV35" s="324"/>
      <c r="AW35" s="324"/>
      <c r="AX35" s="324"/>
      <c r="AY35" s="324"/>
      <c r="AZ35" s="324"/>
      <c r="BA35" s="324"/>
      <c r="BB35" s="324"/>
      <c r="BC35" s="324"/>
      <c r="BD35" s="692"/>
      <c r="BE35" s="692"/>
      <c r="BF35" s="692"/>
      <c r="BG35" s="692"/>
      <c r="BH35" s="395"/>
      <c r="BI35" s="395"/>
      <c r="BJ35" s="395"/>
      <c r="BK35" s="395"/>
      <c r="BL35" s="395"/>
      <c r="BM35" s="395"/>
      <c r="BN35" s="395"/>
      <c r="BO35" s="395"/>
      <c r="BP35" s="395"/>
      <c r="BQ35" s="395"/>
      <c r="BR35" s="395"/>
      <c r="BS35" s="395"/>
      <c r="BT35" s="395"/>
      <c r="BU35" s="395"/>
      <c r="BV35" s="395"/>
    </row>
    <row r="36" spans="1:74" s="295" customFormat="1" ht="11.1" customHeight="1" x14ac:dyDescent="0.2">
      <c r="A36" s="436" t="s">
        <v>209</v>
      </c>
      <c r="B36" s="443" t="s">
        <v>986</v>
      </c>
      <c r="C36" s="107">
        <v>9.2349999999999994</v>
      </c>
      <c r="D36" s="107">
        <v>9.1732999999999993</v>
      </c>
      <c r="E36" s="107">
        <v>9.1502999999999997</v>
      </c>
      <c r="F36" s="107">
        <v>8.9478000000000009</v>
      </c>
      <c r="G36" s="107">
        <v>8.9466999999999999</v>
      </c>
      <c r="H36" s="107">
        <v>8.9578000000000007</v>
      </c>
      <c r="I36" s="107">
        <v>9.0033999999999992</v>
      </c>
      <c r="J36" s="107">
        <v>9.0602</v>
      </c>
      <c r="K36" s="107">
        <v>8.8777000000000008</v>
      </c>
      <c r="L36" s="107">
        <v>8.9644999999999992</v>
      </c>
      <c r="M36" s="107">
        <v>8.8927999999999994</v>
      </c>
      <c r="N36" s="107">
        <v>9.0747999999999998</v>
      </c>
      <c r="O36" s="107">
        <v>9.1239000000000008</v>
      </c>
      <c r="P36" s="107">
        <v>9.1212999999999997</v>
      </c>
      <c r="Q36" s="107">
        <v>9.1689000000000007</v>
      </c>
      <c r="R36" s="107">
        <v>9.1373999999999995</v>
      </c>
      <c r="S36" s="107">
        <v>9.0991</v>
      </c>
      <c r="T36" s="107">
        <v>8.9932999999999996</v>
      </c>
      <c r="U36" s="107">
        <v>9.0449000000000002</v>
      </c>
      <c r="V36" s="107">
        <v>8.9957999999999991</v>
      </c>
      <c r="W36" s="107">
        <v>9.0772999999999993</v>
      </c>
      <c r="X36" s="107">
        <v>8.9377999999999993</v>
      </c>
      <c r="Y36" s="107">
        <v>9.0808</v>
      </c>
      <c r="Z36" s="107">
        <v>8.9169999999999998</v>
      </c>
      <c r="AA36" s="107">
        <v>9.2133000000000003</v>
      </c>
      <c r="AB36" s="107">
        <v>9.2071000000000005</v>
      </c>
      <c r="AC36" s="107">
        <v>9.2329000000000008</v>
      </c>
      <c r="AD36" s="107">
        <v>9.1712000000000007</v>
      </c>
      <c r="AE36" s="107">
        <v>9.1809999999999992</v>
      </c>
      <c r="AF36" s="107">
        <v>9.2407000000000004</v>
      </c>
      <c r="AG36" s="107">
        <v>8.8572000000000006</v>
      </c>
      <c r="AH36" s="107">
        <v>8.8834999999999997</v>
      </c>
      <c r="AI36" s="107">
        <v>9.0162999999999993</v>
      </c>
      <c r="AJ36" s="107">
        <v>9.0248000000000008</v>
      </c>
      <c r="AK36" s="107">
        <v>9.1120999999999999</v>
      </c>
      <c r="AL36" s="107">
        <v>9.0251999999999999</v>
      </c>
      <c r="AM36" s="107">
        <v>9.2582000000000004</v>
      </c>
      <c r="AN36" s="107">
        <v>9.3947000000000003</v>
      </c>
      <c r="AO36" s="107">
        <v>9.3705999999999996</v>
      </c>
      <c r="AP36" s="107">
        <v>9.2714999999999996</v>
      </c>
      <c r="AQ36" s="107">
        <v>9.2843</v>
      </c>
      <c r="AR36" s="107">
        <v>9.3579000000000008</v>
      </c>
      <c r="AS36" s="107">
        <v>9.1295999999999999</v>
      </c>
      <c r="AT36" s="107">
        <v>9.1115999999999993</v>
      </c>
      <c r="AU36" s="107">
        <v>9.1160999999999994</v>
      </c>
      <c r="AV36" s="107">
        <v>9.0954999999999995</v>
      </c>
      <c r="AW36" s="107">
        <v>9.1870999999999992</v>
      </c>
      <c r="AX36" s="107">
        <v>9.2521000000000004</v>
      </c>
      <c r="AY36" s="107">
        <v>9.3656000000000006</v>
      </c>
      <c r="AZ36" s="107">
        <v>9.3425999999999991</v>
      </c>
      <c r="BA36" s="107">
        <v>9.3825000000000003</v>
      </c>
      <c r="BB36" s="107">
        <v>9.3276000000000003</v>
      </c>
      <c r="BC36" s="107">
        <v>9.3157999999999994</v>
      </c>
      <c r="BD36" s="706">
        <v>9.2942</v>
      </c>
      <c r="BE36" s="706">
        <v>9.3586893256000003</v>
      </c>
      <c r="BF36" s="706">
        <v>9.2935975546999998</v>
      </c>
      <c r="BG36" s="706">
        <v>9.3472853495999999</v>
      </c>
      <c r="BH36" s="429">
        <v>9.3535852510000002</v>
      </c>
      <c r="BI36" s="429">
        <v>9.3749701317999996</v>
      </c>
      <c r="BJ36" s="429">
        <v>9.3287619075000006</v>
      </c>
      <c r="BK36" s="429">
        <v>9.3701046568000006</v>
      </c>
      <c r="BL36" s="429">
        <v>9.3774906526000006</v>
      </c>
      <c r="BM36" s="429">
        <v>9.3551473590000001</v>
      </c>
      <c r="BN36" s="429">
        <v>9.3623164746</v>
      </c>
      <c r="BO36" s="429">
        <v>9.3815530172999999</v>
      </c>
      <c r="BP36" s="429">
        <v>9.4313468805999996</v>
      </c>
      <c r="BQ36" s="429">
        <v>9.3545046978999995</v>
      </c>
      <c r="BR36" s="429">
        <v>9.3883676825000002</v>
      </c>
      <c r="BS36" s="429">
        <v>9.4171971452999994</v>
      </c>
      <c r="BT36" s="429">
        <v>9.4242666223999993</v>
      </c>
      <c r="BU36" s="429">
        <v>9.4474013546000002</v>
      </c>
      <c r="BV36" s="429">
        <v>9.4136755402999999</v>
      </c>
    </row>
    <row r="37" spans="1:74" ht="11.1" customHeight="1" x14ac:dyDescent="0.2">
      <c r="A37" s="363" t="s">
        <v>156</v>
      </c>
      <c r="B37" s="444" t="s">
        <v>965</v>
      </c>
      <c r="C37" s="324">
        <v>4.8231000000000002</v>
      </c>
      <c r="D37" s="324">
        <v>4.8594999999999997</v>
      </c>
      <c r="E37" s="324">
        <v>4.7968999999999999</v>
      </c>
      <c r="F37" s="324">
        <v>4.7793000000000001</v>
      </c>
      <c r="G37" s="324">
        <v>4.8627000000000002</v>
      </c>
      <c r="H37" s="324">
        <v>4.8014999999999999</v>
      </c>
      <c r="I37" s="324">
        <v>4.8548</v>
      </c>
      <c r="J37" s="324">
        <v>4.8531000000000004</v>
      </c>
      <c r="K37" s="324">
        <v>4.8019999999999996</v>
      </c>
      <c r="L37" s="324">
        <v>4.8171999999999997</v>
      </c>
      <c r="M37" s="324">
        <v>4.7641</v>
      </c>
      <c r="N37" s="324">
        <v>4.9196</v>
      </c>
      <c r="O37" s="324">
        <v>4.8979999999999997</v>
      </c>
      <c r="P37" s="324">
        <v>4.9896000000000003</v>
      </c>
      <c r="Q37" s="324">
        <v>4.9591000000000003</v>
      </c>
      <c r="R37" s="324">
        <v>4.9786000000000001</v>
      </c>
      <c r="S37" s="324">
        <v>5.0266000000000002</v>
      </c>
      <c r="T37" s="324">
        <v>4.9489000000000001</v>
      </c>
      <c r="U37" s="324">
        <v>4.9866999999999999</v>
      </c>
      <c r="V37" s="324">
        <v>4.9584000000000001</v>
      </c>
      <c r="W37" s="324">
        <v>5.0354999999999999</v>
      </c>
      <c r="X37" s="324">
        <v>4.9565000000000001</v>
      </c>
      <c r="Y37" s="324">
        <v>4.9644000000000004</v>
      </c>
      <c r="Z37" s="324">
        <v>4.8743999999999996</v>
      </c>
      <c r="AA37" s="324">
        <v>5.2068000000000003</v>
      </c>
      <c r="AB37" s="324">
        <v>5.1158000000000001</v>
      </c>
      <c r="AC37" s="324">
        <v>5.1947999999999999</v>
      </c>
      <c r="AD37" s="324">
        <v>5.1647999999999996</v>
      </c>
      <c r="AE37" s="324">
        <v>5.1627000000000001</v>
      </c>
      <c r="AF37" s="324">
        <v>5.2096999999999998</v>
      </c>
      <c r="AG37" s="324">
        <v>5.0576999999999996</v>
      </c>
      <c r="AH37" s="324">
        <v>5.0178000000000003</v>
      </c>
      <c r="AI37" s="324">
        <v>5.0717999999999996</v>
      </c>
      <c r="AJ37" s="324">
        <v>5.0909000000000004</v>
      </c>
      <c r="AK37" s="324">
        <v>5.1128</v>
      </c>
      <c r="AL37" s="324">
        <v>5.0068999999999999</v>
      </c>
      <c r="AM37" s="324">
        <v>5.2336999999999998</v>
      </c>
      <c r="AN37" s="324">
        <v>5.3691000000000004</v>
      </c>
      <c r="AO37" s="324">
        <v>5.3560999999999996</v>
      </c>
      <c r="AP37" s="324">
        <v>5.282</v>
      </c>
      <c r="AQ37" s="324">
        <v>5.3300999999999998</v>
      </c>
      <c r="AR37" s="324">
        <v>5.3438999999999997</v>
      </c>
      <c r="AS37" s="324">
        <v>5.1562999999999999</v>
      </c>
      <c r="AT37" s="324">
        <v>5.194</v>
      </c>
      <c r="AU37" s="324">
        <v>5.2043999999999997</v>
      </c>
      <c r="AV37" s="324">
        <v>5.1790000000000003</v>
      </c>
      <c r="AW37" s="324">
        <v>5.2333999999999996</v>
      </c>
      <c r="AX37" s="324">
        <v>5.2618999999999998</v>
      </c>
      <c r="AY37" s="324">
        <v>5.3794000000000004</v>
      </c>
      <c r="AZ37" s="324">
        <v>5.3582000000000001</v>
      </c>
      <c r="BA37" s="324">
        <v>5.423</v>
      </c>
      <c r="BB37" s="324">
        <v>5.3476999999999997</v>
      </c>
      <c r="BC37" s="324">
        <v>5.3734000000000002</v>
      </c>
      <c r="BD37" s="692">
        <v>5.3493000000000004</v>
      </c>
      <c r="BE37" s="692">
        <v>5.3209980723000001</v>
      </c>
      <c r="BF37" s="692">
        <v>5.2961302623000002</v>
      </c>
      <c r="BG37" s="692">
        <v>5.3427397763000002</v>
      </c>
      <c r="BH37" s="395">
        <v>5.3598050723000004</v>
      </c>
      <c r="BI37" s="395">
        <v>5.3788966896000003</v>
      </c>
      <c r="BJ37" s="395">
        <v>5.3327711594</v>
      </c>
      <c r="BK37" s="395">
        <v>5.3369197957000001</v>
      </c>
      <c r="BL37" s="395">
        <v>5.3272703750000003</v>
      </c>
      <c r="BM37" s="395">
        <v>5.3201811338000002</v>
      </c>
      <c r="BN37" s="395">
        <v>5.3263099032000003</v>
      </c>
      <c r="BO37" s="395">
        <v>5.3494135437999999</v>
      </c>
      <c r="BP37" s="395">
        <v>5.3838451691999998</v>
      </c>
      <c r="BQ37" s="395">
        <v>5.3133451402</v>
      </c>
      <c r="BR37" s="395">
        <v>5.3494464610000003</v>
      </c>
      <c r="BS37" s="395">
        <v>5.3716804942999996</v>
      </c>
      <c r="BT37" s="395">
        <v>5.3890475486999998</v>
      </c>
      <c r="BU37" s="395">
        <v>5.4068081671000003</v>
      </c>
      <c r="BV37" s="395">
        <v>5.3611551511000002</v>
      </c>
    </row>
    <row r="38" spans="1:74" ht="11.1" customHeight="1" x14ac:dyDescent="0.2">
      <c r="A38" s="363" t="s">
        <v>157</v>
      </c>
      <c r="B38" s="444" t="s">
        <v>978</v>
      </c>
      <c r="C38" s="324">
        <v>0.95430000000000004</v>
      </c>
      <c r="D38" s="324">
        <v>0.92869999999999997</v>
      </c>
      <c r="E38" s="324">
        <v>0.93159999999999998</v>
      </c>
      <c r="F38" s="324">
        <v>0.86919999999999997</v>
      </c>
      <c r="G38" s="324">
        <v>0.87239999999999995</v>
      </c>
      <c r="H38" s="324">
        <v>0.90269999999999995</v>
      </c>
      <c r="I38" s="324">
        <v>0.91659999999999997</v>
      </c>
      <c r="J38" s="324">
        <v>0.90390000000000004</v>
      </c>
      <c r="K38" s="324">
        <v>0.88749999999999996</v>
      </c>
      <c r="L38" s="324">
        <v>0.89259999999999995</v>
      </c>
      <c r="M38" s="324">
        <v>0.9042</v>
      </c>
      <c r="N38" s="324">
        <v>0.89419999999999999</v>
      </c>
      <c r="O38" s="324">
        <v>0.90980000000000005</v>
      </c>
      <c r="P38" s="324">
        <v>0.90790000000000004</v>
      </c>
      <c r="Q38" s="324">
        <v>0.95369999999999999</v>
      </c>
      <c r="R38" s="324">
        <v>0.95230000000000004</v>
      </c>
      <c r="S38" s="324">
        <v>0.90239999999999998</v>
      </c>
      <c r="T38" s="324">
        <v>0.93489999999999995</v>
      </c>
      <c r="U38" s="324">
        <v>0.94169999999999998</v>
      </c>
      <c r="V38" s="324">
        <v>0.91149999999999998</v>
      </c>
      <c r="W38" s="324">
        <v>0.92169999999999996</v>
      </c>
      <c r="X38" s="324">
        <v>0.9153</v>
      </c>
      <c r="Y38" s="324">
        <v>0.91900000000000004</v>
      </c>
      <c r="Z38" s="324">
        <v>0.90759999999999996</v>
      </c>
      <c r="AA38" s="324">
        <v>0.93530000000000002</v>
      </c>
      <c r="AB38" s="324">
        <v>0.9325</v>
      </c>
      <c r="AC38" s="324">
        <v>0.94479999999999997</v>
      </c>
      <c r="AD38" s="324">
        <v>0.92520000000000002</v>
      </c>
      <c r="AE38" s="324">
        <v>0.95430000000000004</v>
      </c>
      <c r="AF38" s="324">
        <v>0.95930000000000004</v>
      </c>
      <c r="AG38" s="324">
        <v>0.93669999999999998</v>
      </c>
      <c r="AH38" s="324">
        <v>0.91300000000000003</v>
      </c>
      <c r="AI38" s="324">
        <v>0.94499999999999995</v>
      </c>
      <c r="AJ38" s="324">
        <v>0.92200000000000004</v>
      </c>
      <c r="AK38" s="324">
        <v>0.93500000000000005</v>
      </c>
      <c r="AL38" s="324">
        <v>0.93459999999999999</v>
      </c>
      <c r="AM38" s="324">
        <v>0.95040000000000002</v>
      </c>
      <c r="AN38" s="324">
        <v>0.9163</v>
      </c>
      <c r="AO38" s="324">
        <v>0.92600000000000005</v>
      </c>
      <c r="AP38" s="324">
        <v>0.94969999999999999</v>
      </c>
      <c r="AQ38" s="324">
        <v>0.9577</v>
      </c>
      <c r="AR38" s="324">
        <v>0.95389999999999997</v>
      </c>
      <c r="AS38" s="324">
        <v>0.95820000000000005</v>
      </c>
      <c r="AT38" s="324">
        <v>0.93330000000000002</v>
      </c>
      <c r="AU38" s="324">
        <v>0.92810000000000004</v>
      </c>
      <c r="AV38" s="324">
        <v>0.92659999999999998</v>
      </c>
      <c r="AW38" s="324">
        <v>0.93810000000000004</v>
      </c>
      <c r="AX38" s="324">
        <v>0.92630000000000001</v>
      </c>
      <c r="AY38" s="324">
        <v>0.94599999999999995</v>
      </c>
      <c r="AZ38" s="324">
        <v>0.94220000000000004</v>
      </c>
      <c r="BA38" s="324">
        <v>0.96750000000000003</v>
      </c>
      <c r="BB38" s="324">
        <v>0.95709999999999995</v>
      </c>
      <c r="BC38" s="324">
        <v>0.95679999999999998</v>
      </c>
      <c r="BD38" s="692">
        <v>0.94779999999999998</v>
      </c>
      <c r="BE38" s="692">
        <v>0.96158906283000001</v>
      </c>
      <c r="BF38" s="692">
        <v>0.95503300283000003</v>
      </c>
      <c r="BG38" s="692">
        <v>0.95752961989999996</v>
      </c>
      <c r="BH38" s="395">
        <v>0.95461980614999997</v>
      </c>
      <c r="BI38" s="395">
        <v>0.95306096007999996</v>
      </c>
      <c r="BJ38" s="395">
        <v>0.95220843395999999</v>
      </c>
      <c r="BK38" s="395">
        <v>0.97671985548999996</v>
      </c>
      <c r="BL38" s="395">
        <v>0.98207250549000003</v>
      </c>
      <c r="BM38" s="395">
        <v>0.98090912204000003</v>
      </c>
      <c r="BN38" s="395">
        <v>0.9737460094</v>
      </c>
      <c r="BO38" s="395">
        <v>0.97245249809000001</v>
      </c>
      <c r="BP38" s="395">
        <v>0.97726500444999997</v>
      </c>
      <c r="BQ38" s="395">
        <v>0.97164920767999996</v>
      </c>
      <c r="BR38" s="395">
        <v>0.96966756391999998</v>
      </c>
      <c r="BS38" s="395">
        <v>0.96966292940999999</v>
      </c>
      <c r="BT38" s="395">
        <v>0.96830448652000001</v>
      </c>
      <c r="BU38" s="395">
        <v>0.96810261403999998</v>
      </c>
      <c r="BV38" s="395">
        <v>0.97159833823999997</v>
      </c>
    </row>
    <row r="39" spans="1:74" ht="11.1" customHeight="1" x14ac:dyDescent="0.2">
      <c r="A39" s="363" t="s">
        <v>562</v>
      </c>
      <c r="B39" s="444" t="s">
        <v>979</v>
      </c>
      <c r="C39" s="324">
        <v>0.91379999999999995</v>
      </c>
      <c r="D39" s="324">
        <v>0.91579999999999995</v>
      </c>
      <c r="E39" s="324">
        <v>0.91579999999999995</v>
      </c>
      <c r="F39" s="324">
        <v>0.90480000000000005</v>
      </c>
      <c r="G39" s="324">
        <v>0.89480000000000004</v>
      </c>
      <c r="H39" s="324">
        <v>0.89580000000000004</v>
      </c>
      <c r="I39" s="324">
        <v>0.89080000000000004</v>
      </c>
      <c r="J39" s="324">
        <v>0.89380000000000004</v>
      </c>
      <c r="K39" s="324">
        <v>0.84279999999999999</v>
      </c>
      <c r="L39" s="324">
        <v>0.89280000000000004</v>
      </c>
      <c r="M39" s="324">
        <v>0.89080000000000004</v>
      </c>
      <c r="N39" s="324">
        <v>0.88280000000000003</v>
      </c>
      <c r="O39" s="324">
        <v>0.88729999999999998</v>
      </c>
      <c r="P39" s="324">
        <v>0.87829999999999997</v>
      </c>
      <c r="Q39" s="324">
        <v>0.87629999999999997</v>
      </c>
      <c r="R39" s="324">
        <v>0.85729999999999995</v>
      </c>
      <c r="S39" s="324">
        <v>0.84730000000000005</v>
      </c>
      <c r="T39" s="324">
        <v>0.85329999999999995</v>
      </c>
      <c r="U39" s="324">
        <v>0.85740000000000005</v>
      </c>
      <c r="V39" s="324">
        <v>0.85950000000000004</v>
      </c>
      <c r="W39" s="324">
        <v>0.84260000000000002</v>
      </c>
      <c r="X39" s="324">
        <v>0.84219999999999995</v>
      </c>
      <c r="Y39" s="324">
        <v>0.84370000000000001</v>
      </c>
      <c r="Z39" s="324">
        <v>0.85060000000000002</v>
      </c>
      <c r="AA39" s="324">
        <v>0.82440000000000002</v>
      </c>
      <c r="AB39" s="324">
        <v>0.89349999999999996</v>
      </c>
      <c r="AC39" s="324">
        <v>0.82750000000000001</v>
      </c>
      <c r="AD39" s="324">
        <v>0.83050000000000002</v>
      </c>
      <c r="AE39" s="324">
        <v>0.83150000000000002</v>
      </c>
      <c r="AF39" s="324">
        <v>0.84250000000000003</v>
      </c>
      <c r="AG39" s="324">
        <v>0.81850000000000001</v>
      </c>
      <c r="AH39" s="324">
        <v>0.8155</v>
      </c>
      <c r="AI39" s="324">
        <v>0.8175</v>
      </c>
      <c r="AJ39" s="324">
        <v>0.82850000000000001</v>
      </c>
      <c r="AK39" s="324">
        <v>0.84450000000000003</v>
      </c>
      <c r="AL39" s="324">
        <v>0.83450000000000002</v>
      </c>
      <c r="AM39" s="324">
        <v>0.89049999999999996</v>
      </c>
      <c r="AN39" s="324">
        <v>0.89690000000000003</v>
      </c>
      <c r="AO39" s="324">
        <v>0.89480000000000004</v>
      </c>
      <c r="AP39" s="324">
        <v>0.88670000000000004</v>
      </c>
      <c r="AQ39" s="324">
        <v>0.88680000000000003</v>
      </c>
      <c r="AR39" s="324">
        <v>0.90500000000000003</v>
      </c>
      <c r="AS39" s="324">
        <v>0.876</v>
      </c>
      <c r="AT39" s="324">
        <v>0.87690000000000001</v>
      </c>
      <c r="AU39" s="324">
        <v>0.86599999999999999</v>
      </c>
      <c r="AV39" s="324">
        <v>0.85980000000000001</v>
      </c>
      <c r="AW39" s="324">
        <v>0.85780000000000001</v>
      </c>
      <c r="AX39" s="324">
        <v>0.87819999999999998</v>
      </c>
      <c r="AY39" s="324">
        <v>0.86380000000000001</v>
      </c>
      <c r="AZ39" s="324">
        <v>0.86229999999999996</v>
      </c>
      <c r="BA39" s="324">
        <v>0.85599999999999998</v>
      </c>
      <c r="BB39" s="324">
        <v>0.89200000000000002</v>
      </c>
      <c r="BC39" s="324">
        <v>0.86699999999999999</v>
      </c>
      <c r="BD39" s="692">
        <v>0.86799999999999999</v>
      </c>
      <c r="BE39" s="692">
        <v>0.86696981546999996</v>
      </c>
      <c r="BF39" s="692">
        <v>0.86692455050999995</v>
      </c>
      <c r="BG39" s="692">
        <v>0.87183867551000005</v>
      </c>
      <c r="BH39" s="395">
        <v>0.86979987985999996</v>
      </c>
      <c r="BI39" s="395">
        <v>0.86819275785000005</v>
      </c>
      <c r="BJ39" s="395">
        <v>0.86657772081999995</v>
      </c>
      <c r="BK39" s="395">
        <v>0.87939215345999999</v>
      </c>
      <c r="BL39" s="395">
        <v>0.87866660608000002</v>
      </c>
      <c r="BM39" s="395">
        <v>0.87731653771999996</v>
      </c>
      <c r="BN39" s="395">
        <v>0.87605168900999997</v>
      </c>
      <c r="BO39" s="395">
        <v>0.87497573894000003</v>
      </c>
      <c r="BP39" s="395">
        <v>0.87403144951</v>
      </c>
      <c r="BQ39" s="395">
        <v>0.87377035028000005</v>
      </c>
      <c r="BR39" s="395">
        <v>0.87360327938000004</v>
      </c>
      <c r="BS39" s="395">
        <v>0.87355933851000001</v>
      </c>
      <c r="BT39" s="395">
        <v>0.87220101913000003</v>
      </c>
      <c r="BU39" s="395">
        <v>0.87118977448000001</v>
      </c>
      <c r="BV39" s="395">
        <v>0.87027057533999996</v>
      </c>
    </row>
    <row r="40" spans="1:74" ht="11.1" customHeight="1" x14ac:dyDescent="0.2">
      <c r="A40" s="363" t="s">
        <v>158</v>
      </c>
      <c r="B40" s="444" t="s">
        <v>194</v>
      </c>
      <c r="C40" s="324">
        <v>0.74450000000000005</v>
      </c>
      <c r="D40" s="324">
        <v>0.71399999999999997</v>
      </c>
      <c r="E40" s="324">
        <v>0.70489999999999997</v>
      </c>
      <c r="F40" s="324">
        <v>0.6109</v>
      </c>
      <c r="G40" s="324">
        <v>0.60599999999999998</v>
      </c>
      <c r="H40" s="324">
        <v>0.62339999999999995</v>
      </c>
      <c r="I40" s="324">
        <v>0.64690000000000003</v>
      </c>
      <c r="J40" s="324">
        <v>0.63870000000000005</v>
      </c>
      <c r="K40" s="324">
        <v>0.63649999999999995</v>
      </c>
      <c r="L40" s="324">
        <v>0.63080000000000003</v>
      </c>
      <c r="M40" s="324">
        <v>0.64329999999999998</v>
      </c>
      <c r="N40" s="324">
        <v>0.66500000000000004</v>
      </c>
      <c r="O40" s="324">
        <v>0.67910000000000004</v>
      </c>
      <c r="P40" s="324">
        <v>0.65290000000000004</v>
      </c>
      <c r="Q40" s="324">
        <v>0.61929999999999996</v>
      </c>
      <c r="R40" s="324">
        <v>0.61099999999999999</v>
      </c>
      <c r="S40" s="324">
        <v>0.63200000000000001</v>
      </c>
      <c r="T40" s="324">
        <v>0.63100000000000001</v>
      </c>
      <c r="U40" s="324">
        <v>0.5806</v>
      </c>
      <c r="V40" s="324">
        <v>0.56289999999999996</v>
      </c>
      <c r="W40" s="324">
        <v>0.57579999999999998</v>
      </c>
      <c r="X40" s="324">
        <v>0.56189999999999996</v>
      </c>
      <c r="Y40" s="324">
        <v>0.60089999999999999</v>
      </c>
      <c r="Z40" s="324">
        <v>0.59889999999999999</v>
      </c>
      <c r="AA40" s="324">
        <v>0.59909999999999997</v>
      </c>
      <c r="AB40" s="324">
        <v>0.6431</v>
      </c>
      <c r="AC40" s="324">
        <v>0.61109999999999998</v>
      </c>
      <c r="AD40" s="324">
        <v>0.60209999999999997</v>
      </c>
      <c r="AE40" s="324">
        <v>0.58389999999999997</v>
      </c>
      <c r="AF40" s="324">
        <v>0.60870000000000002</v>
      </c>
      <c r="AG40" s="324">
        <v>0.54559999999999997</v>
      </c>
      <c r="AH40" s="324">
        <v>0.59240000000000004</v>
      </c>
      <c r="AI40" s="324">
        <v>0.59619999999999995</v>
      </c>
      <c r="AJ40" s="324">
        <v>0.60109999999999997</v>
      </c>
      <c r="AK40" s="324">
        <v>0.62690000000000001</v>
      </c>
      <c r="AL40" s="324">
        <v>0.62470000000000003</v>
      </c>
      <c r="AM40" s="324">
        <v>0.60560000000000003</v>
      </c>
      <c r="AN40" s="324">
        <v>0.62280000000000002</v>
      </c>
      <c r="AO40" s="324">
        <v>0.60650000000000004</v>
      </c>
      <c r="AP40" s="324">
        <v>0.60229999999999995</v>
      </c>
      <c r="AQ40" s="324">
        <v>0.55220000000000002</v>
      </c>
      <c r="AR40" s="324">
        <v>0.59219999999999995</v>
      </c>
      <c r="AS40" s="324">
        <v>0.59699999999999998</v>
      </c>
      <c r="AT40" s="324">
        <v>0.54779999999999995</v>
      </c>
      <c r="AU40" s="324">
        <v>0.59870000000000001</v>
      </c>
      <c r="AV40" s="324">
        <v>0.60840000000000005</v>
      </c>
      <c r="AW40" s="324">
        <v>0.61439999999999995</v>
      </c>
      <c r="AX40" s="324">
        <v>0.62039999999999995</v>
      </c>
      <c r="AY40" s="324">
        <v>0.59989999999999999</v>
      </c>
      <c r="AZ40" s="324">
        <v>0.59419999999999995</v>
      </c>
      <c r="BA40" s="324">
        <v>0.5827</v>
      </c>
      <c r="BB40" s="324">
        <v>0.5786</v>
      </c>
      <c r="BC40" s="324">
        <v>0.58689999999999998</v>
      </c>
      <c r="BD40" s="692">
        <v>0.56359999999999999</v>
      </c>
      <c r="BE40" s="692">
        <v>0.58290570470000003</v>
      </c>
      <c r="BF40" s="692">
        <v>0.58050607406999999</v>
      </c>
      <c r="BG40" s="692">
        <v>0.57823035876999995</v>
      </c>
      <c r="BH40" s="395">
        <v>0.58070564184999995</v>
      </c>
      <c r="BI40" s="395">
        <v>0.58148638035</v>
      </c>
      <c r="BJ40" s="395">
        <v>0.58226154344000003</v>
      </c>
      <c r="BK40" s="395">
        <v>0.58532899091000001</v>
      </c>
      <c r="BL40" s="395">
        <v>0.58592815664999998</v>
      </c>
      <c r="BM40" s="395">
        <v>0.58643288349</v>
      </c>
      <c r="BN40" s="395">
        <v>0.58647579299999997</v>
      </c>
      <c r="BO40" s="395">
        <v>0.58917373218000002</v>
      </c>
      <c r="BP40" s="395">
        <v>0.59096447381999995</v>
      </c>
      <c r="BQ40" s="395">
        <v>0.59353071378</v>
      </c>
      <c r="BR40" s="395">
        <v>0.59316314972999995</v>
      </c>
      <c r="BS40" s="395">
        <v>0.59288238219</v>
      </c>
      <c r="BT40" s="395">
        <v>0.59237886222000002</v>
      </c>
      <c r="BU40" s="395">
        <v>0.59212060887999995</v>
      </c>
      <c r="BV40" s="395">
        <v>0.5961271856</v>
      </c>
    </row>
    <row r="41" spans="1:74" ht="11.1" customHeight="1" x14ac:dyDescent="0.2">
      <c r="A41" s="363"/>
      <c r="B41" s="368"/>
      <c r="C41" s="324"/>
      <c r="D41" s="324"/>
      <c r="E41" s="324"/>
      <c r="F41" s="324"/>
      <c r="G41" s="324"/>
      <c r="H41" s="324"/>
      <c r="I41" s="324"/>
      <c r="J41" s="324"/>
      <c r="K41" s="324"/>
      <c r="L41" s="324"/>
      <c r="M41" s="324"/>
      <c r="N41" s="324"/>
      <c r="O41" s="324"/>
      <c r="P41" s="324"/>
      <c r="Q41" s="324"/>
      <c r="R41" s="324"/>
      <c r="S41" s="324"/>
      <c r="T41" s="324"/>
      <c r="U41" s="324"/>
      <c r="V41" s="324"/>
      <c r="W41" s="324"/>
      <c r="X41" s="324"/>
      <c r="Y41" s="324"/>
      <c r="Z41" s="324"/>
      <c r="AA41" s="324"/>
      <c r="AB41" s="324"/>
      <c r="AC41" s="324"/>
      <c r="AD41" s="324"/>
      <c r="AE41" s="324"/>
      <c r="AF41" s="324"/>
      <c r="AG41" s="324"/>
      <c r="AH41" s="324"/>
      <c r="AI41" s="324"/>
      <c r="AJ41" s="324"/>
      <c r="AK41" s="324"/>
      <c r="AL41" s="324"/>
      <c r="AM41" s="324"/>
      <c r="AN41" s="324"/>
      <c r="AO41" s="324"/>
      <c r="AP41" s="324"/>
      <c r="AQ41" s="324"/>
      <c r="AR41" s="324"/>
      <c r="AS41" s="324"/>
      <c r="AT41" s="324"/>
      <c r="AU41" s="324"/>
      <c r="AV41" s="324"/>
      <c r="AW41" s="324"/>
      <c r="AX41" s="324"/>
      <c r="AY41" s="324"/>
      <c r="AZ41" s="324"/>
      <c r="BA41" s="324"/>
      <c r="BB41" s="324"/>
      <c r="BC41" s="324"/>
      <c r="BD41" s="692"/>
      <c r="BE41" s="692"/>
      <c r="BF41" s="692"/>
      <c r="BG41" s="692"/>
      <c r="BH41" s="395"/>
      <c r="BI41" s="395"/>
      <c r="BJ41" s="395"/>
      <c r="BK41" s="395"/>
      <c r="BL41" s="395"/>
      <c r="BM41" s="395"/>
      <c r="BN41" s="395"/>
      <c r="BO41" s="395"/>
      <c r="BP41" s="395"/>
      <c r="BQ41" s="395"/>
      <c r="BR41" s="395"/>
      <c r="BS41" s="395"/>
      <c r="BT41" s="395"/>
      <c r="BU41" s="395"/>
      <c r="BV41" s="395"/>
    </row>
    <row r="42" spans="1:74" ht="11.1" customHeight="1" x14ac:dyDescent="0.2">
      <c r="A42" s="363"/>
      <c r="B42" s="364" t="s">
        <v>853</v>
      </c>
      <c r="C42" s="324"/>
      <c r="D42" s="324"/>
      <c r="E42" s="324"/>
      <c r="F42" s="324"/>
      <c r="G42" s="324"/>
      <c r="H42" s="324"/>
      <c r="I42" s="324"/>
      <c r="J42" s="324"/>
      <c r="K42" s="324"/>
      <c r="L42" s="324"/>
      <c r="M42" s="324"/>
      <c r="N42" s="324"/>
      <c r="O42" s="324"/>
      <c r="P42" s="324"/>
      <c r="Q42" s="324"/>
      <c r="R42" s="324"/>
      <c r="S42" s="324"/>
      <c r="T42" s="324"/>
      <c r="U42" s="324"/>
      <c r="V42" s="324"/>
      <c r="W42" s="324"/>
      <c r="X42" s="324"/>
      <c r="Y42" s="324"/>
      <c r="Z42" s="324"/>
      <c r="AA42" s="324"/>
      <c r="AB42" s="324"/>
      <c r="AC42" s="324"/>
      <c r="AD42" s="324"/>
      <c r="AE42" s="324"/>
      <c r="AF42" s="324"/>
      <c r="AG42" s="324"/>
      <c r="AH42" s="324"/>
      <c r="AI42" s="324"/>
      <c r="AJ42" s="324"/>
      <c r="AK42" s="324"/>
      <c r="AL42" s="324"/>
      <c r="AM42" s="324"/>
      <c r="AN42" s="324"/>
      <c r="AO42" s="324"/>
      <c r="AP42" s="324"/>
      <c r="AQ42" s="324"/>
      <c r="AR42" s="324"/>
      <c r="AS42" s="324"/>
      <c r="AT42" s="324"/>
      <c r="AU42" s="324"/>
      <c r="AV42" s="324"/>
      <c r="AW42" s="324"/>
      <c r="AX42" s="324"/>
      <c r="AY42" s="324"/>
      <c r="AZ42" s="324"/>
      <c r="BA42" s="324"/>
      <c r="BB42" s="324"/>
      <c r="BC42" s="324"/>
      <c r="BD42" s="692"/>
      <c r="BE42" s="692"/>
      <c r="BF42" s="692"/>
      <c r="BG42" s="692"/>
      <c r="BH42" s="395"/>
      <c r="BI42" s="395"/>
      <c r="BJ42" s="395"/>
      <c r="BK42" s="395"/>
      <c r="BL42" s="395"/>
      <c r="BM42" s="395"/>
      <c r="BN42" s="395"/>
      <c r="BO42" s="395"/>
      <c r="BP42" s="395"/>
      <c r="BQ42" s="395"/>
      <c r="BR42" s="395"/>
      <c r="BS42" s="395"/>
      <c r="BT42" s="395"/>
      <c r="BU42" s="395"/>
      <c r="BV42" s="395"/>
    </row>
    <row r="43" spans="1:74" s="295" customFormat="1" ht="11.1" customHeight="1" x14ac:dyDescent="0.2">
      <c r="A43" s="436" t="s">
        <v>854</v>
      </c>
      <c r="B43" s="438" t="s">
        <v>855</v>
      </c>
      <c r="C43" s="108">
        <v>0.184</v>
      </c>
      <c r="D43" s="108">
        <v>0.19804827586000001</v>
      </c>
      <c r="E43" s="108">
        <v>0.17322580644999999</v>
      </c>
      <c r="F43" s="108">
        <v>0.89100000000000001</v>
      </c>
      <c r="G43" s="108">
        <v>0.94799999999999995</v>
      </c>
      <c r="H43" s="108">
        <v>1.0029999999999999</v>
      </c>
      <c r="I43" s="108">
        <v>0.75036000000000003</v>
      </c>
      <c r="J43" s="108">
        <v>0.91654999999999998</v>
      </c>
      <c r="K43" s="108">
        <v>0.47603000000000001</v>
      </c>
      <c r="L43" s="108">
        <v>0.94864999999999999</v>
      </c>
      <c r="M43" s="108">
        <v>0.436</v>
      </c>
      <c r="N43" s="108">
        <v>0.46500000000000002</v>
      </c>
      <c r="O43" s="108">
        <v>0.32580645160999999</v>
      </c>
      <c r="P43" s="108">
        <v>1.2609999999999999</v>
      </c>
      <c r="Q43" s="108">
        <v>0.30499999999999999</v>
      </c>
      <c r="R43" s="108">
        <v>0.66600000000000004</v>
      </c>
      <c r="S43" s="108">
        <v>0.44900000000000001</v>
      </c>
      <c r="T43" s="108">
        <v>0.39600000000000002</v>
      </c>
      <c r="U43" s="108">
        <v>0.17499999999999999</v>
      </c>
      <c r="V43" s="108">
        <v>0.82799999999999996</v>
      </c>
      <c r="W43" s="108">
        <v>1.4179999999999999</v>
      </c>
      <c r="X43" s="108">
        <v>0.73099999999999998</v>
      </c>
      <c r="Y43" s="108">
        <v>0.7</v>
      </c>
      <c r="Z43" s="108">
        <v>1.1579999999999999</v>
      </c>
      <c r="AA43" s="108">
        <v>1.0609999999999999</v>
      </c>
      <c r="AB43" s="108">
        <v>0.41599999999999998</v>
      </c>
      <c r="AC43" s="108">
        <v>0.76100000000000001</v>
      </c>
      <c r="AD43" s="108">
        <v>1.746</v>
      </c>
      <c r="AE43" s="108">
        <v>1.4410000000000001</v>
      </c>
      <c r="AF43" s="108">
        <v>0.73350000000000004</v>
      </c>
      <c r="AG43" s="108">
        <v>0.65600000000000003</v>
      </c>
      <c r="AH43" s="108">
        <v>0.90300000000000002</v>
      </c>
      <c r="AI43" s="108">
        <v>0.78500000000000003</v>
      </c>
      <c r="AJ43" s="108">
        <v>0.55400000000000005</v>
      </c>
      <c r="AK43" s="108">
        <v>0.46400000000000002</v>
      </c>
      <c r="AL43" s="108">
        <v>0.66641935484000003</v>
      </c>
      <c r="AM43" s="108">
        <v>0.55700000000000005</v>
      </c>
      <c r="AN43" s="108">
        <v>0.41599999999999998</v>
      </c>
      <c r="AO43" s="108">
        <v>0.69</v>
      </c>
      <c r="AP43" s="108">
        <v>0.84199999999999997</v>
      </c>
      <c r="AQ43" s="108">
        <v>1.119</v>
      </c>
      <c r="AR43" s="108">
        <v>1.0980000000000001</v>
      </c>
      <c r="AS43" s="108">
        <v>0.93899999999999995</v>
      </c>
      <c r="AT43" s="108">
        <v>0.91900000000000004</v>
      </c>
      <c r="AU43" s="108">
        <v>0.91600000000000004</v>
      </c>
      <c r="AV43" s="108">
        <v>0.80100000000000005</v>
      </c>
      <c r="AW43" s="108">
        <v>1.0189999999999999</v>
      </c>
      <c r="AX43" s="108">
        <v>0.78800000000000003</v>
      </c>
      <c r="AY43" s="108">
        <v>1.385</v>
      </c>
      <c r="AZ43" s="108">
        <v>0.79600000000000004</v>
      </c>
      <c r="BA43" s="108">
        <v>0.92600000000000005</v>
      </c>
      <c r="BB43" s="108">
        <v>1.046</v>
      </c>
      <c r="BC43" s="108">
        <v>1.081</v>
      </c>
      <c r="BD43" s="709">
        <v>1.1926209999999999</v>
      </c>
      <c r="BE43" s="709">
        <v>1.3580000000000001</v>
      </c>
      <c r="BF43" s="709">
        <v>1.1659999999999999</v>
      </c>
      <c r="BG43" s="709">
        <v>1.331</v>
      </c>
      <c r="BH43" s="445" t="s">
        <v>1603</v>
      </c>
      <c r="BI43" s="445" t="s">
        <v>1603</v>
      </c>
      <c r="BJ43" s="445" t="s">
        <v>1603</v>
      </c>
      <c r="BK43" s="445" t="s">
        <v>1603</v>
      </c>
      <c r="BL43" s="445" t="s">
        <v>1603</v>
      </c>
      <c r="BM43" s="445" t="s">
        <v>1603</v>
      </c>
      <c r="BN43" s="445" t="s">
        <v>1603</v>
      </c>
      <c r="BO43" s="445" t="s">
        <v>1603</v>
      </c>
      <c r="BP43" s="445" t="s">
        <v>1603</v>
      </c>
      <c r="BQ43" s="445" t="s">
        <v>1603</v>
      </c>
      <c r="BR43" s="445" t="s">
        <v>1603</v>
      </c>
      <c r="BS43" s="445" t="s">
        <v>1603</v>
      </c>
      <c r="BT43" s="445" t="s">
        <v>1603</v>
      </c>
      <c r="BU43" s="445" t="s">
        <v>1603</v>
      </c>
      <c r="BV43" s="445" t="s">
        <v>1603</v>
      </c>
    </row>
    <row r="44" spans="1:74" ht="12" customHeight="1" x14ac:dyDescent="0.25">
      <c r="B44" s="1025" t="s">
        <v>847</v>
      </c>
      <c r="C44" s="1024"/>
      <c r="D44" s="1024"/>
      <c r="E44" s="1024"/>
      <c r="F44" s="1024"/>
      <c r="G44" s="1024"/>
      <c r="H44" s="1024"/>
      <c r="I44" s="1024"/>
      <c r="J44" s="1024"/>
      <c r="K44" s="1024"/>
      <c r="L44" s="1024"/>
      <c r="M44" s="1024"/>
      <c r="N44" s="1024"/>
      <c r="O44" s="1024"/>
      <c r="P44" s="1024"/>
      <c r="Q44" s="1024"/>
      <c r="R44" s="715"/>
      <c r="S44" s="715"/>
      <c r="T44" s="715"/>
      <c r="U44" s="715"/>
      <c r="V44" s="715"/>
      <c r="W44" s="715"/>
      <c r="X44" s="715"/>
      <c r="Y44" s="715"/>
      <c r="Z44" s="715"/>
      <c r="AA44" s="715"/>
      <c r="AB44" s="715"/>
      <c r="AC44" s="715"/>
      <c r="AD44" s="715"/>
      <c r="AE44" s="715"/>
      <c r="AF44" s="715"/>
      <c r="AG44" s="715"/>
      <c r="AH44" s="715"/>
      <c r="AI44" s="715"/>
      <c r="AJ44" s="715"/>
      <c r="AK44" s="715"/>
      <c r="AL44" s="715"/>
      <c r="AM44" s="715"/>
      <c r="AN44" s="715"/>
      <c r="AO44" s="715"/>
      <c r="AP44" s="715"/>
      <c r="AQ44" s="715"/>
      <c r="AR44" s="715"/>
      <c r="AS44" s="715"/>
      <c r="AT44" s="715"/>
      <c r="AU44" s="715"/>
      <c r="AV44" s="715"/>
      <c r="AW44" s="715"/>
      <c r="AX44" s="715"/>
      <c r="AY44" s="710"/>
      <c r="AZ44" s="710"/>
      <c r="BA44" s="710"/>
      <c r="BB44" s="710"/>
      <c r="BC44" s="710"/>
      <c r="BD44" s="710"/>
      <c r="BE44" s="710"/>
      <c r="BF44" s="710"/>
    </row>
    <row r="45" spans="1:74" x14ac:dyDescent="0.2">
      <c r="B45" s="1036" t="s">
        <v>841</v>
      </c>
      <c r="C45" s="1036"/>
      <c r="D45" s="1036"/>
      <c r="E45" s="1036"/>
      <c r="F45" s="1036"/>
      <c r="G45" s="1036"/>
      <c r="H45" s="1036"/>
      <c r="I45" s="1036"/>
      <c r="J45" s="1036"/>
      <c r="K45" s="1036"/>
      <c r="L45" s="1036"/>
      <c r="M45" s="1036"/>
      <c r="N45" s="1036"/>
      <c r="O45" s="1036"/>
      <c r="P45" s="1036"/>
      <c r="Q45" s="1036"/>
      <c r="R45" s="897"/>
      <c r="S45" s="715"/>
      <c r="T45" s="715"/>
      <c r="U45" s="715"/>
      <c r="V45" s="715"/>
      <c r="W45" s="715"/>
      <c r="X45" s="715"/>
      <c r="Y45" s="715"/>
      <c r="Z45" s="715"/>
      <c r="AA45" s="715"/>
      <c r="AB45" s="715"/>
      <c r="AC45" s="715"/>
      <c r="AD45" s="715"/>
      <c r="AE45" s="715"/>
      <c r="AF45" s="715"/>
      <c r="AG45" s="715"/>
      <c r="AH45" s="715"/>
      <c r="AI45" s="715"/>
      <c r="AJ45" s="715"/>
      <c r="AK45" s="715"/>
      <c r="AL45" s="715"/>
      <c r="AM45" s="715"/>
      <c r="AN45" s="715"/>
      <c r="AO45" s="715"/>
      <c r="AP45" s="715"/>
      <c r="AQ45" s="715"/>
      <c r="AR45" s="715"/>
      <c r="AS45" s="715"/>
      <c r="AT45" s="715"/>
      <c r="AU45" s="715"/>
      <c r="AV45" s="715"/>
      <c r="AW45" s="715"/>
      <c r="AX45" s="715"/>
      <c r="AY45" s="710"/>
      <c r="AZ45" s="710"/>
      <c r="BA45" s="710"/>
      <c r="BB45" s="710"/>
      <c r="BC45" s="710"/>
      <c r="BD45" s="710"/>
      <c r="BE45" s="710"/>
      <c r="BF45" s="710"/>
    </row>
    <row r="46" spans="1:74" s="177" customFormat="1" ht="12" customHeight="1" x14ac:dyDescent="0.2">
      <c r="A46" s="178"/>
      <c r="B46" s="906" t="s">
        <v>830</v>
      </c>
      <c r="C46" s="921"/>
      <c r="D46" s="921"/>
      <c r="E46" s="921"/>
      <c r="F46" s="921"/>
      <c r="G46" s="921"/>
      <c r="H46" s="933"/>
      <c r="I46" s="921"/>
      <c r="J46" s="921"/>
      <c r="K46" s="921"/>
      <c r="L46" s="921"/>
      <c r="M46" s="921"/>
      <c r="N46" s="921"/>
      <c r="O46" s="921"/>
      <c r="P46" s="921"/>
      <c r="Q46" s="921"/>
      <c r="R46" s="897"/>
      <c r="S46" s="896"/>
      <c r="T46" s="896"/>
      <c r="U46" s="896"/>
      <c r="V46" s="896"/>
      <c r="W46" s="896"/>
      <c r="X46" s="896"/>
      <c r="Y46" s="896"/>
      <c r="Z46" s="896"/>
      <c r="AA46" s="896"/>
      <c r="AB46" s="896"/>
      <c r="AC46" s="896"/>
      <c r="AD46" s="896"/>
      <c r="AE46" s="896"/>
      <c r="AF46" s="896"/>
      <c r="AG46" s="896"/>
      <c r="AH46" s="896"/>
      <c r="AI46" s="896"/>
      <c r="AJ46" s="896"/>
      <c r="AK46" s="896"/>
      <c r="AL46" s="896"/>
      <c r="AM46" s="896"/>
      <c r="AN46" s="896"/>
      <c r="AO46" s="896"/>
      <c r="AP46" s="896"/>
      <c r="AQ46" s="896"/>
      <c r="AR46" s="896"/>
      <c r="AS46" s="896"/>
      <c r="AT46" s="896"/>
      <c r="AU46" s="896"/>
      <c r="AV46" s="896"/>
      <c r="AW46" s="896"/>
      <c r="AX46" s="896"/>
      <c r="AY46" s="711"/>
      <c r="AZ46" s="711"/>
      <c r="BA46" s="711"/>
      <c r="BB46" s="711"/>
      <c r="BC46" s="711"/>
      <c r="BD46" s="711"/>
      <c r="BE46" s="711"/>
      <c r="BF46" s="711"/>
      <c r="BG46" s="711"/>
      <c r="BH46" s="241"/>
      <c r="BI46" s="241"/>
      <c r="BJ46" s="241"/>
    </row>
    <row r="47" spans="1:74" s="177" customFormat="1" ht="12" customHeight="1" x14ac:dyDescent="0.25">
      <c r="A47" s="178"/>
      <c r="B47" s="1006" t="str">
        <f>Dates!$G$2</f>
        <v>EIA completed modeling and analysis for this report on Thursday, October 3, 2024.</v>
      </c>
      <c r="C47" s="1007"/>
      <c r="D47" s="1007"/>
      <c r="E47" s="1007"/>
      <c r="F47" s="1007"/>
      <c r="G47" s="1007"/>
      <c r="H47" s="1007"/>
      <c r="I47" s="1007"/>
      <c r="J47" s="1007"/>
      <c r="K47" s="1007"/>
      <c r="L47" s="1007"/>
      <c r="M47" s="1007"/>
      <c r="N47" s="1007"/>
      <c r="O47" s="1007"/>
      <c r="P47" s="1007"/>
      <c r="Q47" s="1007"/>
      <c r="R47" s="715"/>
      <c r="S47" s="896"/>
      <c r="T47" s="896"/>
      <c r="U47" s="896"/>
      <c r="V47" s="896"/>
      <c r="W47" s="896"/>
      <c r="X47" s="896"/>
      <c r="Y47" s="896"/>
      <c r="Z47" s="896"/>
      <c r="AA47" s="896"/>
      <c r="AB47" s="896"/>
      <c r="AC47" s="896"/>
      <c r="AD47" s="896"/>
      <c r="AE47" s="896"/>
      <c r="AF47" s="896"/>
      <c r="AG47" s="896"/>
      <c r="AH47" s="896"/>
      <c r="AI47" s="896"/>
      <c r="AJ47" s="896"/>
      <c r="AK47" s="896"/>
      <c r="AL47" s="896"/>
      <c r="AM47" s="896"/>
      <c r="AN47" s="896"/>
      <c r="AO47" s="896"/>
      <c r="AP47" s="896"/>
      <c r="AQ47" s="896"/>
      <c r="AR47" s="896"/>
      <c r="AS47" s="896"/>
      <c r="AT47" s="896"/>
      <c r="AU47" s="896"/>
      <c r="AV47" s="896"/>
      <c r="AW47" s="896"/>
      <c r="AX47" s="896"/>
      <c r="AY47" s="711"/>
      <c r="AZ47" s="711"/>
      <c r="BA47" s="711"/>
      <c r="BB47" s="711"/>
      <c r="BC47" s="711"/>
      <c r="BD47" s="711"/>
      <c r="BE47" s="711"/>
      <c r="BF47" s="711"/>
      <c r="BG47" s="711"/>
      <c r="BH47" s="241"/>
      <c r="BI47" s="241"/>
      <c r="BJ47" s="241"/>
    </row>
    <row r="48" spans="1:74" s="177" customFormat="1" ht="12" customHeight="1" x14ac:dyDescent="0.25">
      <c r="A48" s="178"/>
      <c r="B48" s="1021" t="s">
        <v>483</v>
      </c>
      <c r="C48" s="1022"/>
      <c r="D48" s="1022"/>
      <c r="E48" s="1022"/>
      <c r="F48" s="1022"/>
      <c r="G48" s="1022"/>
      <c r="H48" s="1022"/>
      <c r="I48" s="1022"/>
      <c r="J48" s="1022"/>
      <c r="K48" s="1022"/>
      <c r="L48" s="1022"/>
      <c r="M48" s="1022"/>
      <c r="N48" s="1022"/>
      <c r="O48" s="1022"/>
      <c r="P48" s="1022"/>
      <c r="Q48" s="1022"/>
      <c r="R48" s="715"/>
      <c r="S48" s="896"/>
      <c r="T48" s="896"/>
      <c r="U48" s="896"/>
      <c r="V48" s="896"/>
      <c r="W48" s="896"/>
      <c r="X48" s="896"/>
      <c r="Y48" s="896"/>
      <c r="Z48" s="896"/>
      <c r="AA48" s="896"/>
      <c r="AB48" s="896"/>
      <c r="AC48" s="896"/>
      <c r="AD48" s="896"/>
      <c r="AE48" s="896"/>
      <c r="AF48" s="896"/>
      <c r="AG48" s="896"/>
      <c r="AH48" s="896"/>
      <c r="AI48" s="896"/>
      <c r="AJ48" s="896"/>
      <c r="AK48" s="896"/>
      <c r="AL48" s="896"/>
      <c r="AM48" s="896"/>
      <c r="AN48" s="896"/>
      <c r="AO48" s="896"/>
      <c r="AP48" s="896"/>
      <c r="AQ48" s="896"/>
      <c r="AR48" s="896"/>
      <c r="AS48" s="896"/>
      <c r="AT48" s="896"/>
      <c r="AU48" s="896"/>
      <c r="AV48" s="896"/>
      <c r="AW48" s="896"/>
      <c r="AX48" s="896"/>
      <c r="AY48" s="711"/>
      <c r="AZ48" s="711"/>
      <c r="BA48" s="711"/>
      <c r="BB48" s="711"/>
      <c r="BC48" s="711"/>
      <c r="BD48" s="711"/>
      <c r="BE48" s="711"/>
      <c r="BF48" s="711"/>
      <c r="BG48" s="711"/>
      <c r="BH48" s="241"/>
      <c r="BI48" s="241"/>
      <c r="BJ48" s="241"/>
    </row>
    <row r="49" spans="1:74" s="177" customFormat="1" ht="12.75" customHeight="1" x14ac:dyDescent="0.25">
      <c r="A49" s="178"/>
      <c r="B49" s="997" t="s">
        <v>1452</v>
      </c>
      <c r="C49" s="998"/>
      <c r="D49" s="998"/>
      <c r="E49" s="998"/>
      <c r="F49" s="998"/>
      <c r="G49" s="998"/>
      <c r="H49" s="998"/>
      <c r="I49" s="998"/>
      <c r="J49" s="998"/>
      <c r="K49" s="998"/>
      <c r="L49" s="998"/>
      <c r="M49" s="998"/>
      <c r="N49" s="998"/>
      <c r="O49" s="998"/>
      <c r="P49" s="998"/>
      <c r="Q49" s="998"/>
      <c r="R49" s="715"/>
      <c r="S49" s="896"/>
      <c r="T49" s="896"/>
      <c r="U49" s="896"/>
      <c r="V49" s="896"/>
      <c r="W49" s="896"/>
      <c r="X49" s="896"/>
      <c r="Y49" s="896"/>
      <c r="Z49" s="896"/>
      <c r="AA49" s="896"/>
      <c r="AB49" s="896"/>
      <c r="AC49" s="896"/>
      <c r="AD49" s="896"/>
      <c r="AE49" s="896"/>
      <c r="AF49" s="896"/>
      <c r="AG49" s="896"/>
      <c r="AH49" s="896"/>
      <c r="AI49" s="896"/>
      <c r="AJ49" s="896"/>
      <c r="AK49" s="896"/>
      <c r="AL49" s="896"/>
      <c r="AM49" s="896"/>
      <c r="AN49" s="896"/>
      <c r="AO49" s="896"/>
      <c r="AP49" s="896"/>
      <c r="AQ49" s="896"/>
      <c r="AR49" s="896"/>
      <c r="AS49" s="896"/>
      <c r="AT49" s="896"/>
      <c r="AU49" s="896"/>
      <c r="AV49" s="896"/>
      <c r="AW49" s="896"/>
      <c r="AX49" s="896"/>
      <c r="AY49" s="711"/>
      <c r="AZ49" s="711"/>
      <c r="BA49" s="711"/>
      <c r="BB49" s="711"/>
      <c r="BC49" s="711"/>
      <c r="BD49" s="711"/>
      <c r="BE49" s="711"/>
      <c r="BF49" s="711"/>
      <c r="BG49" s="711"/>
      <c r="BH49" s="241"/>
      <c r="BI49" s="241"/>
      <c r="BJ49" s="241"/>
    </row>
    <row r="50" spans="1:74" s="177" customFormat="1" ht="12" customHeight="1" x14ac:dyDescent="0.25">
      <c r="A50" s="178"/>
      <c r="B50" s="992" t="s">
        <v>494</v>
      </c>
      <c r="C50" s="1024"/>
      <c r="D50" s="1024"/>
      <c r="E50" s="1024"/>
      <c r="F50" s="1024"/>
      <c r="G50" s="1024"/>
      <c r="H50" s="1024"/>
      <c r="I50" s="1024"/>
      <c r="J50" s="1024"/>
      <c r="K50" s="1024"/>
      <c r="L50" s="1024"/>
      <c r="M50" s="1024"/>
      <c r="N50" s="1024"/>
      <c r="O50" s="1024"/>
      <c r="P50" s="1024"/>
      <c r="Q50" s="1024"/>
      <c r="R50" s="715"/>
      <c r="S50" s="896"/>
      <c r="T50" s="896"/>
      <c r="U50" s="896"/>
      <c r="V50" s="896"/>
      <c r="W50" s="896"/>
      <c r="X50" s="896"/>
      <c r="Y50" s="896"/>
      <c r="Z50" s="896"/>
      <c r="AA50" s="896"/>
      <c r="AB50" s="896"/>
      <c r="AC50" s="896"/>
      <c r="AD50" s="896"/>
      <c r="AE50" s="896"/>
      <c r="AF50" s="896"/>
      <c r="AG50" s="896"/>
      <c r="AH50" s="896"/>
      <c r="AI50" s="896"/>
      <c r="AJ50" s="896"/>
      <c r="AK50" s="896"/>
      <c r="AL50" s="896"/>
      <c r="AM50" s="896"/>
      <c r="AN50" s="896"/>
      <c r="AO50" s="896"/>
      <c r="AP50" s="896"/>
      <c r="AQ50" s="896"/>
      <c r="AR50" s="896"/>
      <c r="AS50" s="896"/>
      <c r="AT50" s="896"/>
      <c r="AU50" s="896"/>
      <c r="AV50" s="896"/>
      <c r="AW50" s="896"/>
      <c r="AX50" s="896"/>
      <c r="AY50" s="711"/>
      <c r="AZ50" s="711"/>
      <c r="BA50" s="711"/>
      <c r="BB50" s="711"/>
      <c r="BC50" s="711"/>
      <c r="BD50" s="711"/>
      <c r="BE50" s="711"/>
      <c r="BF50" s="711"/>
      <c r="BG50" s="711"/>
      <c r="BH50" s="241"/>
      <c r="BI50" s="241"/>
      <c r="BJ50" s="241"/>
    </row>
    <row r="51" spans="1:74" s="177" customFormat="1" ht="12" customHeight="1" x14ac:dyDescent="0.25">
      <c r="A51" s="174"/>
      <c r="B51" s="923" t="s">
        <v>844</v>
      </c>
      <c r="C51" s="924"/>
      <c r="D51" s="924"/>
      <c r="E51" s="924"/>
      <c r="F51" s="924"/>
      <c r="G51" s="924"/>
      <c r="H51" s="934"/>
      <c r="I51" s="924"/>
      <c r="J51" s="924"/>
      <c r="K51" s="924"/>
      <c r="L51" s="924"/>
      <c r="M51" s="924"/>
      <c r="N51" s="924"/>
      <c r="O51" s="924"/>
      <c r="P51" s="924"/>
      <c r="Q51" s="922"/>
      <c r="R51" s="708"/>
      <c r="S51" s="896"/>
      <c r="T51" s="896"/>
      <c r="U51" s="896"/>
      <c r="V51" s="896"/>
      <c r="W51" s="896"/>
      <c r="X51" s="896"/>
      <c r="Y51" s="896"/>
      <c r="Z51" s="896"/>
      <c r="AA51" s="896"/>
      <c r="AB51" s="896"/>
      <c r="AC51" s="896"/>
      <c r="AD51" s="896"/>
      <c r="AE51" s="896"/>
      <c r="AF51" s="896"/>
      <c r="AG51" s="896"/>
      <c r="AH51" s="896"/>
      <c r="AI51" s="896"/>
      <c r="AJ51" s="896"/>
      <c r="AK51" s="896"/>
      <c r="AL51" s="896"/>
      <c r="AM51" s="896"/>
      <c r="AN51" s="896"/>
      <c r="AO51" s="896"/>
      <c r="AP51" s="896"/>
      <c r="AQ51" s="896"/>
      <c r="AR51" s="896"/>
      <c r="AS51" s="896"/>
      <c r="AT51" s="896"/>
      <c r="AU51" s="896"/>
      <c r="AV51" s="896"/>
      <c r="AW51" s="896"/>
      <c r="AX51" s="896"/>
      <c r="AY51" s="711"/>
      <c r="AZ51" s="711"/>
      <c r="BA51" s="711"/>
      <c r="BB51" s="711"/>
      <c r="BC51" s="711"/>
      <c r="BD51" s="711"/>
      <c r="BE51" s="711"/>
      <c r="BF51" s="711"/>
      <c r="BG51" s="711"/>
      <c r="BH51" s="241"/>
      <c r="BI51" s="241"/>
      <c r="BJ51" s="241"/>
    </row>
    <row r="52" spans="1:74" ht="12.6" customHeight="1" x14ac:dyDescent="0.25">
      <c r="B52" s="1038" t="s">
        <v>845</v>
      </c>
      <c r="C52" s="1024"/>
      <c r="D52" s="1024"/>
      <c r="E52" s="1024"/>
      <c r="F52" s="1024"/>
      <c r="G52" s="1024"/>
      <c r="H52" s="1024"/>
      <c r="I52" s="1024"/>
      <c r="J52" s="1024"/>
      <c r="K52" s="1024"/>
      <c r="L52" s="1024"/>
      <c r="M52" s="1024"/>
      <c r="N52" s="1024"/>
      <c r="O52" s="1024"/>
      <c r="P52" s="1024"/>
      <c r="Q52" s="1024"/>
      <c r="R52" s="898"/>
      <c r="S52" s="715"/>
      <c r="T52" s="715"/>
      <c r="U52" s="715"/>
      <c r="V52" s="715"/>
      <c r="W52" s="715"/>
      <c r="X52" s="715"/>
      <c r="Y52" s="715"/>
      <c r="Z52" s="715"/>
      <c r="AA52" s="715"/>
      <c r="AB52" s="715"/>
      <c r="AC52" s="715"/>
      <c r="AD52" s="715"/>
      <c r="AE52" s="715"/>
      <c r="AF52" s="715"/>
      <c r="AG52" s="715"/>
      <c r="AH52" s="715"/>
      <c r="AI52" s="715"/>
      <c r="AJ52" s="715"/>
      <c r="AK52" s="715"/>
      <c r="AL52" s="715"/>
      <c r="AM52" s="715"/>
      <c r="AN52" s="715"/>
      <c r="AO52" s="715"/>
      <c r="AP52" s="715"/>
      <c r="AQ52" s="715"/>
      <c r="AR52" s="715"/>
      <c r="AS52" s="715"/>
      <c r="AT52" s="715"/>
      <c r="AU52" s="715"/>
      <c r="AV52" s="715"/>
      <c r="AW52" s="715"/>
      <c r="AX52" s="715"/>
      <c r="AY52" s="710"/>
      <c r="AZ52" s="710"/>
      <c r="BA52" s="710"/>
      <c r="BB52" s="710"/>
      <c r="BC52" s="710"/>
      <c r="BD52" s="710"/>
      <c r="BE52" s="710"/>
      <c r="BF52" s="710"/>
      <c r="BK52" s="155"/>
      <c r="BL52" s="155"/>
      <c r="BM52" s="155"/>
      <c r="BN52" s="155"/>
      <c r="BO52" s="155"/>
      <c r="BP52" s="155"/>
      <c r="BQ52" s="155"/>
      <c r="BR52" s="155"/>
      <c r="BS52" s="155"/>
      <c r="BT52" s="155"/>
      <c r="BU52" s="155"/>
      <c r="BV52" s="155"/>
    </row>
    <row r="53" spans="1:74" ht="13.2" x14ac:dyDescent="0.25">
      <c r="B53" s="1013" t="s">
        <v>846</v>
      </c>
      <c r="C53" s="1024"/>
      <c r="D53" s="1024"/>
      <c r="E53" s="1024"/>
      <c r="F53" s="1024"/>
      <c r="G53" s="1024"/>
      <c r="H53" s="1024"/>
      <c r="I53" s="1024"/>
      <c r="J53" s="1024"/>
      <c r="K53" s="1024"/>
      <c r="L53" s="1024"/>
      <c r="M53" s="1024"/>
      <c r="N53" s="1024"/>
      <c r="O53" s="1024"/>
      <c r="P53" s="1024"/>
      <c r="Q53" s="1024"/>
      <c r="R53" s="176"/>
      <c r="BD53" s="710"/>
      <c r="BE53" s="211"/>
      <c r="BF53" s="710"/>
      <c r="BK53" s="155"/>
      <c r="BL53" s="155"/>
      <c r="BM53" s="155"/>
      <c r="BN53" s="155"/>
      <c r="BO53" s="155"/>
      <c r="BP53" s="155"/>
      <c r="BQ53" s="155"/>
      <c r="BR53" s="155"/>
      <c r="BS53" s="155"/>
      <c r="BT53" s="155"/>
      <c r="BU53" s="155"/>
      <c r="BV53" s="155"/>
    </row>
    <row r="54" spans="1:74" x14ac:dyDescent="0.2">
      <c r="BD54" s="710"/>
      <c r="BE54" s="211"/>
      <c r="BF54" s="710"/>
      <c r="BK54" s="155"/>
      <c r="BL54" s="155"/>
      <c r="BM54" s="155"/>
      <c r="BN54" s="155"/>
      <c r="BO54" s="155"/>
      <c r="BP54" s="155"/>
      <c r="BQ54" s="155"/>
      <c r="BR54" s="155"/>
      <c r="BS54" s="155"/>
      <c r="BT54" s="155"/>
      <c r="BU54" s="155"/>
      <c r="BV54" s="155"/>
    </row>
    <row r="55" spans="1:74" x14ac:dyDescent="0.2">
      <c r="BD55" s="710"/>
      <c r="BE55" s="211"/>
      <c r="BF55" s="710"/>
      <c r="BK55" s="155"/>
      <c r="BL55" s="155"/>
      <c r="BM55" s="155"/>
      <c r="BN55" s="155"/>
      <c r="BO55" s="155"/>
      <c r="BP55" s="155"/>
      <c r="BQ55" s="155"/>
      <c r="BR55" s="155"/>
      <c r="BS55" s="155"/>
      <c r="BT55" s="155"/>
      <c r="BU55" s="155"/>
      <c r="BV55" s="155"/>
    </row>
    <row r="56" spans="1:74" x14ac:dyDescent="0.2">
      <c r="BD56" s="710"/>
      <c r="BE56" s="211"/>
      <c r="BF56" s="710"/>
      <c r="BK56" s="155"/>
      <c r="BL56" s="155"/>
      <c r="BM56" s="155"/>
      <c r="BN56" s="155"/>
      <c r="BO56" s="155"/>
      <c r="BP56" s="155"/>
      <c r="BQ56" s="155"/>
      <c r="BR56" s="155"/>
      <c r="BS56" s="155"/>
      <c r="BT56" s="155"/>
      <c r="BU56" s="155"/>
      <c r="BV56" s="155"/>
    </row>
    <row r="57" spans="1:74" x14ac:dyDescent="0.2">
      <c r="BD57" s="710"/>
      <c r="BE57" s="211"/>
      <c r="BF57" s="710"/>
      <c r="BK57" s="155"/>
      <c r="BL57" s="155"/>
      <c r="BM57" s="155"/>
      <c r="BN57" s="155"/>
      <c r="BO57" s="155"/>
      <c r="BP57" s="155"/>
      <c r="BQ57" s="155"/>
      <c r="BR57" s="155"/>
      <c r="BS57" s="155"/>
      <c r="BT57" s="155"/>
      <c r="BU57" s="155"/>
      <c r="BV57" s="155"/>
    </row>
    <row r="58" spans="1:74" x14ac:dyDescent="0.2">
      <c r="BD58" s="710"/>
      <c r="BE58" s="211"/>
      <c r="BF58" s="710"/>
      <c r="BK58" s="155"/>
      <c r="BL58" s="155"/>
      <c r="BM58" s="155"/>
      <c r="BN58" s="155"/>
      <c r="BO58" s="155"/>
      <c r="BP58" s="155"/>
      <c r="BQ58" s="155"/>
      <c r="BR58" s="155"/>
      <c r="BS58" s="155"/>
      <c r="BT58" s="155"/>
      <c r="BU58" s="155"/>
      <c r="BV58" s="155"/>
    </row>
    <row r="59" spans="1:74" x14ac:dyDescent="0.2">
      <c r="BD59" s="710"/>
      <c r="BE59" s="211"/>
      <c r="BF59" s="710"/>
      <c r="BK59" s="155"/>
      <c r="BL59" s="155"/>
      <c r="BM59" s="155"/>
      <c r="BN59" s="155"/>
      <c r="BO59" s="155"/>
      <c r="BP59" s="155"/>
      <c r="BQ59" s="155"/>
      <c r="BR59" s="155"/>
      <c r="BS59" s="155"/>
      <c r="BT59" s="155"/>
      <c r="BU59" s="155"/>
      <c r="BV59" s="155"/>
    </row>
    <row r="60" spans="1:74" ht="13.2" x14ac:dyDescent="0.2">
      <c r="B60" s="1039"/>
      <c r="C60" s="1040"/>
      <c r="D60" s="1040"/>
      <c r="E60" s="1040"/>
      <c r="F60" s="1040"/>
      <c r="G60" s="1040"/>
      <c r="H60" s="1040"/>
      <c r="I60" s="1040"/>
      <c r="J60" s="1040"/>
      <c r="K60" s="1040"/>
      <c r="L60" s="1040"/>
      <c r="M60" s="1040"/>
      <c r="N60" s="1040"/>
      <c r="O60" s="1040"/>
      <c r="P60" s="1040"/>
      <c r="Q60" s="1040"/>
      <c r="BD60" s="710"/>
      <c r="BE60" s="211"/>
      <c r="BF60" s="710"/>
      <c r="BK60" s="155"/>
      <c r="BL60" s="155"/>
      <c r="BM60" s="155"/>
      <c r="BN60" s="155"/>
      <c r="BO60" s="155"/>
      <c r="BP60" s="155"/>
      <c r="BQ60" s="155"/>
      <c r="BR60" s="155"/>
      <c r="BS60" s="155"/>
      <c r="BT60" s="155"/>
      <c r="BU60" s="155"/>
      <c r="BV60" s="155"/>
    </row>
    <row r="61" spans="1:74" x14ac:dyDescent="0.2">
      <c r="BD61" s="710"/>
      <c r="BE61" s="211"/>
      <c r="BF61" s="710"/>
      <c r="BK61" s="155"/>
      <c r="BL61" s="155"/>
      <c r="BM61" s="155"/>
      <c r="BN61" s="155"/>
      <c r="BO61" s="155"/>
      <c r="BP61" s="155"/>
      <c r="BQ61" s="155"/>
      <c r="BR61" s="155"/>
      <c r="BS61" s="155"/>
      <c r="BT61" s="155"/>
      <c r="BU61" s="155"/>
      <c r="BV61" s="155"/>
    </row>
    <row r="62" spans="1:74" x14ac:dyDescent="0.2">
      <c r="BD62" s="710"/>
      <c r="BE62" s="211"/>
      <c r="BF62" s="710"/>
      <c r="BK62" s="155"/>
      <c r="BL62" s="155"/>
      <c r="BM62" s="155"/>
      <c r="BN62" s="155"/>
      <c r="BO62" s="155"/>
      <c r="BP62" s="155"/>
      <c r="BQ62" s="155"/>
      <c r="BR62" s="155"/>
      <c r="BS62" s="155"/>
      <c r="BT62" s="155"/>
      <c r="BU62" s="155"/>
      <c r="BV62" s="155"/>
    </row>
    <row r="63" spans="1:74" x14ac:dyDescent="0.2">
      <c r="BK63" s="155"/>
      <c r="BL63" s="155"/>
      <c r="BM63" s="155"/>
      <c r="BN63" s="155"/>
      <c r="BO63" s="155"/>
      <c r="BP63" s="155"/>
      <c r="BQ63" s="155"/>
      <c r="BR63" s="155"/>
      <c r="BS63" s="155"/>
      <c r="BT63" s="155"/>
      <c r="BU63" s="155"/>
      <c r="BV63" s="155"/>
    </row>
    <row r="64" spans="1:74" x14ac:dyDescent="0.2">
      <c r="BK64" s="155"/>
      <c r="BL64" s="155"/>
      <c r="BM64" s="155"/>
      <c r="BN64" s="155"/>
      <c r="BO64" s="155"/>
      <c r="BP64" s="155"/>
      <c r="BQ64" s="155"/>
      <c r="BR64" s="155"/>
      <c r="BS64" s="155"/>
      <c r="BT64" s="155"/>
      <c r="BU64" s="155"/>
      <c r="BV64" s="155"/>
    </row>
    <row r="65" spans="63:74" x14ac:dyDescent="0.2">
      <c r="BK65" s="155"/>
      <c r="BL65" s="155"/>
      <c r="BM65" s="155"/>
      <c r="BN65" s="155"/>
      <c r="BO65" s="155"/>
      <c r="BP65" s="155"/>
      <c r="BQ65" s="155"/>
      <c r="BR65" s="155"/>
      <c r="BS65" s="155"/>
      <c r="BT65" s="155"/>
      <c r="BU65" s="155"/>
      <c r="BV65" s="155"/>
    </row>
    <row r="66" spans="63:74" x14ac:dyDescent="0.2">
      <c r="BK66" s="155"/>
      <c r="BL66" s="155"/>
      <c r="BM66" s="155"/>
      <c r="BN66" s="155"/>
      <c r="BO66" s="155"/>
      <c r="BP66" s="155"/>
      <c r="BQ66" s="155"/>
      <c r="BR66" s="155"/>
      <c r="BS66" s="155"/>
      <c r="BT66" s="155"/>
      <c r="BU66" s="155"/>
      <c r="BV66" s="155"/>
    </row>
    <row r="67" spans="63:74" x14ac:dyDescent="0.2">
      <c r="BK67" s="155"/>
      <c r="BL67" s="155"/>
      <c r="BM67" s="155"/>
      <c r="BN67" s="155"/>
      <c r="BO67" s="155"/>
      <c r="BP67" s="155"/>
      <c r="BQ67" s="155"/>
      <c r="BR67" s="155"/>
      <c r="BS67" s="155"/>
      <c r="BT67" s="155"/>
      <c r="BU67" s="155"/>
      <c r="BV67" s="155"/>
    </row>
    <row r="68" spans="63:74" x14ac:dyDescent="0.2">
      <c r="BK68" s="155"/>
      <c r="BL68" s="155"/>
      <c r="BM68" s="155"/>
      <c r="BN68" s="155"/>
      <c r="BO68" s="155"/>
      <c r="BP68" s="155"/>
      <c r="BQ68" s="155"/>
      <c r="BR68" s="155"/>
      <c r="BS68" s="155"/>
      <c r="BT68" s="155"/>
      <c r="BU68" s="155"/>
      <c r="BV68" s="155"/>
    </row>
    <row r="69" spans="63:74" x14ac:dyDescent="0.2">
      <c r="BK69" s="155"/>
      <c r="BL69" s="155"/>
      <c r="BM69" s="155"/>
      <c r="BN69" s="155"/>
      <c r="BO69" s="155"/>
      <c r="BP69" s="155"/>
      <c r="BQ69" s="155"/>
      <c r="BR69" s="155"/>
      <c r="BS69" s="155"/>
      <c r="BT69" s="155"/>
      <c r="BU69" s="155"/>
      <c r="BV69" s="155"/>
    </row>
    <row r="70" spans="63:74" x14ac:dyDescent="0.2">
      <c r="BK70" s="155"/>
      <c r="BL70" s="155"/>
      <c r="BM70" s="155"/>
      <c r="BN70" s="155"/>
      <c r="BO70" s="155"/>
      <c r="BP70" s="155"/>
      <c r="BQ70" s="155"/>
      <c r="BR70" s="155"/>
      <c r="BS70" s="155"/>
      <c r="BT70" s="155"/>
      <c r="BU70" s="155"/>
      <c r="BV70" s="155"/>
    </row>
    <row r="71" spans="63:74" x14ac:dyDescent="0.2">
      <c r="BK71" s="155"/>
      <c r="BL71" s="155"/>
      <c r="BM71" s="155"/>
      <c r="BN71" s="155"/>
      <c r="BO71" s="155"/>
      <c r="BP71" s="155"/>
      <c r="BQ71" s="155"/>
      <c r="BR71" s="155"/>
      <c r="BS71" s="155"/>
      <c r="BT71" s="155"/>
      <c r="BU71" s="155"/>
      <c r="BV71" s="155"/>
    </row>
    <row r="72" spans="63:74" x14ac:dyDescent="0.2">
      <c r="BK72" s="155"/>
      <c r="BL72" s="155"/>
      <c r="BM72" s="155"/>
      <c r="BN72" s="155"/>
      <c r="BO72" s="155"/>
      <c r="BP72" s="155"/>
      <c r="BQ72" s="155"/>
      <c r="BR72" s="155"/>
      <c r="BS72" s="155"/>
      <c r="BT72" s="155"/>
      <c r="BU72" s="155"/>
      <c r="BV72" s="155"/>
    </row>
    <row r="73" spans="63:74" x14ac:dyDescent="0.2">
      <c r="BK73" s="155"/>
      <c r="BL73" s="155"/>
      <c r="BM73" s="155"/>
      <c r="BN73" s="155"/>
      <c r="BO73" s="155"/>
      <c r="BP73" s="155"/>
      <c r="BQ73" s="155"/>
      <c r="BR73" s="155"/>
      <c r="BS73" s="155"/>
      <c r="BT73" s="155"/>
      <c r="BU73" s="155"/>
      <c r="BV73" s="155"/>
    </row>
    <row r="74" spans="63:74" x14ac:dyDescent="0.2">
      <c r="BK74" s="155"/>
      <c r="BL74" s="155"/>
      <c r="BM74" s="155"/>
      <c r="BN74" s="155"/>
      <c r="BO74" s="155"/>
      <c r="BP74" s="155"/>
      <c r="BQ74" s="155"/>
      <c r="BR74" s="155"/>
      <c r="BS74" s="155"/>
      <c r="BT74" s="155"/>
      <c r="BU74" s="155"/>
      <c r="BV74" s="155"/>
    </row>
    <row r="75" spans="63:74" x14ac:dyDescent="0.2">
      <c r="BK75" s="155"/>
      <c r="BL75" s="155"/>
      <c r="BM75" s="155"/>
      <c r="BN75" s="155"/>
      <c r="BO75" s="155"/>
      <c r="BP75" s="155"/>
      <c r="BQ75" s="155"/>
      <c r="BR75" s="155"/>
      <c r="BS75" s="155"/>
      <c r="BT75" s="155"/>
      <c r="BU75" s="155"/>
      <c r="BV75" s="155"/>
    </row>
    <row r="76" spans="63:74" x14ac:dyDescent="0.2">
      <c r="BK76" s="155"/>
      <c r="BL76" s="155"/>
      <c r="BM76" s="155"/>
      <c r="BN76" s="155"/>
      <c r="BO76" s="155"/>
      <c r="BP76" s="155"/>
      <c r="BQ76" s="155"/>
      <c r="BR76" s="155"/>
      <c r="BS76" s="155"/>
      <c r="BT76" s="155"/>
      <c r="BU76" s="155"/>
      <c r="BV76" s="155"/>
    </row>
    <row r="77" spans="63:74" x14ac:dyDescent="0.2">
      <c r="BK77" s="155"/>
      <c r="BL77" s="155"/>
      <c r="BM77" s="155"/>
      <c r="BN77" s="155"/>
      <c r="BO77" s="155"/>
      <c r="BP77" s="155"/>
      <c r="BQ77" s="155"/>
      <c r="BR77" s="155"/>
      <c r="BS77" s="155"/>
      <c r="BT77" s="155"/>
      <c r="BU77" s="155"/>
      <c r="BV77" s="155"/>
    </row>
    <row r="78" spans="63:74" x14ac:dyDescent="0.2">
      <c r="BK78" s="155"/>
      <c r="BL78" s="155"/>
      <c r="BM78" s="155"/>
      <c r="BN78" s="155"/>
      <c r="BO78" s="155"/>
      <c r="BP78" s="155"/>
      <c r="BQ78" s="155"/>
      <c r="BR78" s="155"/>
      <c r="BS78" s="155"/>
      <c r="BT78" s="155"/>
      <c r="BU78" s="155"/>
      <c r="BV78" s="155"/>
    </row>
    <row r="79" spans="63:74" x14ac:dyDescent="0.2">
      <c r="BK79" s="155"/>
      <c r="BL79" s="155"/>
      <c r="BM79" s="155"/>
      <c r="BN79" s="155"/>
      <c r="BO79" s="155"/>
      <c r="BP79" s="155"/>
      <c r="BQ79" s="155"/>
      <c r="BR79" s="155"/>
      <c r="BS79" s="155"/>
      <c r="BT79" s="155"/>
      <c r="BU79" s="155"/>
      <c r="BV79" s="155"/>
    </row>
    <row r="80" spans="63:74" x14ac:dyDescent="0.2">
      <c r="BK80" s="155"/>
      <c r="BL80" s="155"/>
      <c r="BM80" s="155"/>
      <c r="BN80" s="155"/>
      <c r="BO80" s="155"/>
      <c r="BP80" s="155"/>
      <c r="BQ80" s="155"/>
      <c r="BR80" s="155"/>
      <c r="BS80" s="155"/>
      <c r="BT80" s="155"/>
      <c r="BU80" s="155"/>
      <c r="BV80" s="155"/>
    </row>
    <row r="81" spans="63:74" x14ac:dyDescent="0.2">
      <c r="BK81" s="155"/>
      <c r="BL81" s="155"/>
      <c r="BM81" s="155"/>
      <c r="BN81" s="155"/>
      <c r="BO81" s="155"/>
      <c r="BP81" s="155"/>
      <c r="BQ81" s="155"/>
      <c r="BR81" s="155"/>
      <c r="BS81" s="155"/>
      <c r="BT81" s="155"/>
      <c r="BU81" s="155"/>
      <c r="BV81" s="155"/>
    </row>
    <row r="82" spans="63:74" x14ac:dyDescent="0.2">
      <c r="BK82" s="155"/>
      <c r="BL82" s="155"/>
      <c r="BM82" s="155"/>
      <c r="BN82" s="155"/>
      <c r="BO82" s="155"/>
      <c r="BP82" s="155"/>
      <c r="BQ82" s="155"/>
      <c r="BR82" s="155"/>
      <c r="BS82" s="155"/>
      <c r="BT82" s="155"/>
      <c r="BU82" s="155"/>
      <c r="BV82" s="155"/>
    </row>
    <row r="83" spans="63:74" x14ac:dyDescent="0.2">
      <c r="BK83" s="155"/>
      <c r="BL83" s="155"/>
      <c r="BM83" s="155"/>
      <c r="BN83" s="155"/>
      <c r="BO83" s="155"/>
      <c r="BP83" s="155"/>
      <c r="BQ83" s="155"/>
      <c r="BR83" s="155"/>
      <c r="BS83" s="155"/>
      <c r="BT83" s="155"/>
      <c r="BU83" s="155"/>
      <c r="BV83" s="155"/>
    </row>
    <row r="84" spans="63:74" x14ac:dyDescent="0.2">
      <c r="BK84" s="155"/>
      <c r="BL84" s="155"/>
      <c r="BM84" s="155"/>
      <c r="BN84" s="155"/>
      <c r="BO84" s="155"/>
      <c r="BP84" s="155"/>
      <c r="BQ84" s="155"/>
      <c r="BR84" s="155"/>
      <c r="BS84" s="155"/>
      <c r="BT84" s="155"/>
      <c r="BU84" s="155"/>
      <c r="BV84" s="155"/>
    </row>
    <row r="85" spans="63:74" x14ac:dyDescent="0.2">
      <c r="BK85" s="155"/>
      <c r="BL85" s="155"/>
      <c r="BM85" s="155"/>
      <c r="BN85" s="155"/>
      <c r="BO85" s="155"/>
      <c r="BP85" s="155"/>
      <c r="BQ85" s="155"/>
      <c r="BR85" s="155"/>
      <c r="BS85" s="155"/>
      <c r="BT85" s="155"/>
      <c r="BU85" s="155"/>
      <c r="BV85" s="155"/>
    </row>
    <row r="86" spans="63:74" x14ac:dyDescent="0.2">
      <c r="BK86" s="155"/>
      <c r="BL86" s="155"/>
      <c r="BM86" s="155"/>
      <c r="BN86" s="155"/>
      <c r="BO86" s="155"/>
      <c r="BP86" s="155"/>
      <c r="BQ86" s="155"/>
      <c r="BR86" s="155"/>
      <c r="BS86" s="155"/>
      <c r="BT86" s="155"/>
      <c r="BU86" s="155"/>
      <c r="BV86" s="155"/>
    </row>
    <row r="87" spans="63:74" x14ac:dyDescent="0.2">
      <c r="BK87" s="155"/>
      <c r="BL87" s="155"/>
      <c r="BM87" s="155"/>
      <c r="BN87" s="155"/>
      <c r="BO87" s="155"/>
      <c r="BP87" s="155"/>
      <c r="BQ87" s="155"/>
      <c r="BR87" s="155"/>
      <c r="BS87" s="155"/>
      <c r="BT87" s="155"/>
      <c r="BU87" s="155"/>
      <c r="BV87" s="155"/>
    </row>
    <row r="88" spans="63:74" x14ac:dyDescent="0.2">
      <c r="BK88" s="155"/>
      <c r="BL88" s="155"/>
      <c r="BM88" s="155"/>
      <c r="BN88" s="155"/>
      <c r="BO88" s="155"/>
      <c r="BP88" s="155"/>
      <c r="BQ88" s="155"/>
      <c r="BR88" s="155"/>
      <c r="BS88" s="155"/>
      <c r="BT88" s="155"/>
      <c r="BU88" s="155"/>
      <c r="BV88" s="155"/>
    </row>
    <row r="89" spans="63:74" x14ac:dyDescent="0.2">
      <c r="BK89" s="155"/>
      <c r="BL89" s="155"/>
      <c r="BM89" s="155"/>
      <c r="BN89" s="155"/>
      <c r="BO89" s="155"/>
      <c r="BP89" s="155"/>
      <c r="BQ89" s="155"/>
      <c r="BR89" s="155"/>
      <c r="BS89" s="155"/>
      <c r="BT89" s="155"/>
      <c r="BU89" s="155"/>
      <c r="BV89" s="155"/>
    </row>
    <row r="90" spans="63:74" x14ac:dyDescent="0.2">
      <c r="BK90" s="155"/>
      <c r="BL90" s="155"/>
      <c r="BM90" s="155"/>
      <c r="BN90" s="155"/>
      <c r="BO90" s="155"/>
      <c r="BP90" s="155"/>
      <c r="BQ90" s="155"/>
      <c r="BR90" s="155"/>
      <c r="BS90" s="155"/>
      <c r="BT90" s="155"/>
      <c r="BU90" s="155"/>
      <c r="BV90" s="155"/>
    </row>
    <row r="91" spans="63:74" x14ac:dyDescent="0.2">
      <c r="BK91" s="155"/>
      <c r="BL91" s="155"/>
      <c r="BM91" s="155"/>
      <c r="BN91" s="155"/>
      <c r="BO91" s="155"/>
      <c r="BP91" s="155"/>
      <c r="BQ91" s="155"/>
      <c r="BR91" s="155"/>
      <c r="BS91" s="155"/>
      <c r="BT91" s="155"/>
      <c r="BU91" s="155"/>
      <c r="BV91" s="155"/>
    </row>
    <row r="92" spans="63:74" x14ac:dyDescent="0.2">
      <c r="BK92" s="155"/>
      <c r="BL92" s="155"/>
      <c r="BM92" s="155"/>
      <c r="BN92" s="155"/>
      <c r="BO92" s="155"/>
      <c r="BP92" s="155"/>
      <c r="BQ92" s="155"/>
      <c r="BR92" s="155"/>
      <c r="BS92" s="155"/>
      <c r="BT92" s="155"/>
      <c r="BU92" s="155"/>
      <c r="BV92" s="155"/>
    </row>
    <row r="93" spans="63:74" x14ac:dyDescent="0.2">
      <c r="BK93" s="155"/>
      <c r="BL93" s="155"/>
      <c r="BM93" s="155"/>
      <c r="BN93" s="155"/>
      <c r="BO93" s="155"/>
      <c r="BP93" s="155"/>
      <c r="BQ93" s="155"/>
      <c r="BR93" s="155"/>
      <c r="BS93" s="155"/>
      <c r="BT93" s="155"/>
      <c r="BU93" s="155"/>
      <c r="BV93" s="155"/>
    </row>
    <row r="94" spans="63:74" x14ac:dyDescent="0.2">
      <c r="BK94" s="155"/>
      <c r="BL94" s="155"/>
      <c r="BM94" s="155"/>
      <c r="BN94" s="155"/>
      <c r="BO94" s="155"/>
      <c r="BP94" s="155"/>
      <c r="BQ94" s="155"/>
      <c r="BR94" s="155"/>
      <c r="BS94" s="155"/>
      <c r="BT94" s="155"/>
      <c r="BU94" s="155"/>
      <c r="BV94" s="155"/>
    </row>
    <row r="95" spans="63:74" x14ac:dyDescent="0.2">
      <c r="BK95" s="155"/>
      <c r="BL95" s="155"/>
      <c r="BM95" s="155"/>
      <c r="BN95" s="155"/>
      <c r="BO95" s="155"/>
      <c r="BP95" s="155"/>
      <c r="BQ95" s="155"/>
      <c r="BR95" s="155"/>
      <c r="BS95" s="155"/>
      <c r="BT95" s="155"/>
      <c r="BU95" s="155"/>
      <c r="BV95" s="155"/>
    </row>
    <row r="96" spans="63:74" x14ac:dyDescent="0.2">
      <c r="BK96" s="155"/>
      <c r="BL96" s="155"/>
      <c r="BM96" s="155"/>
      <c r="BN96" s="155"/>
      <c r="BO96" s="155"/>
      <c r="BP96" s="155"/>
      <c r="BQ96" s="155"/>
      <c r="BR96" s="155"/>
      <c r="BS96" s="155"/>
      <c r="BT96" s="155"/>
      <c r="BU96" s="155"/>
      <c r="BV96" s="155"/>
    </row>
    <row r="97" spans="63:74" x14ac:dyDescent="0.2">
      <c r="BK97" s="155"/>
      <c r="BL97" s="155"/>
      <c r="BM97" s="155"/>
      <c r="BN97" s="155"/>
      <c r="BO97" s="155"/>
      <c r="BP97" s="155"/>
      <c r="BQ97" s="155"/>
      <c r="BR97" s="155"/>
      <c r="BS97" s="155"/>
      <c r="BT97" s="155"/>
      <c r="BU97" s="155"/>
      <c r="BV97" s="155"/>
    </row>
    <row r="98" spans="63:74" x14ac:dyDescent="0.2">
      <c r="BK98" s="155"/>
      <c r="BL98" s="155"/>
      <c r="BM98" s="155"/>
      <c r="BN98" s="155"/>
      <c r="BO98" s="155"/>
      <c r="BP98" s="155"/>
      <c r="BQ98" s="155"/>
      <c r="BR98" s="155"/>
      <c r="BS98" s="155"/>
      <c r="BT98" s="155"/>
      <c r="BU98" s="155"/>
      <c r="BV98" s="155"/>
    </row>
    <row r="99" spans="63:74" x14ac:dyDescent="0.2">
      <c r="BK99" s="155"/>
      <c r="BL99" s="155"/>
      <c r="BM99" s="155"/>
      <c r="BN99" s="155"/>
      <c r="BO99" s="155"/>
      <c r="BP99" s="155"/>
      <c r="BQ99" s="155"/>
      <c r="BR99" s="155"/>
      <c r="BS99" s="155"/>
      <c r="BT99" s="155"/>
      <c r="BU99" s="155"/>
      <c r="BV99" s="155"/>
    </row>
    <row r="100" spans="63:74" x14ac:dyDescent="0.2">
      <c r="BK100" s="155"/>
      <c r="BL100" s="155"/>
      <c r="BM100" s="155"/>
      <c r="BN100" s="155"/>
      <c r="BO100" s="155"/>
      <c r="BP100" s="155"/>
      <c r="BQ100" s="155"/>
      <c r="BR100" s="155"/>
      <c r="BS100" s="155"/>
      <c r="BT100" s="155"/>
      <c r="BU100" s="155"/>
      <c r="BV100" s="155"/>
    </row>
    <row r="101" spans="63:74" x14ac:dyDescent="0.2">
      <c r="BK101" s="155"/>
      <c r="BL101" s="155"/>
      <c r="BM101" s="155"/>
      <c r="BN101" s="155"/>
      <c r="BO101" s="155"/>
      <c r="BP101" s="155"/>
      <c r="BQ101" s="155"/>
      <c r="BR101" s="155"/>
      <c r="BS101" s="155"/>
      <c r="BT101" s="155"/>
      <c r="BU101" s="155"/>
      <c r="BV101" s="155"/>
    </row>
    <row r="102" spans="63:74" x14ac:dyDescent="0.2">
      <c r="BK102" s="155"/>
      <c r="BL102" s="155"/>
      <c r="BM102" s="155"/>
      <c r="BN102" s="155"/>
      <c r="BO102" s="155"/>
      <c r="BP102" s="155"/>
      <c r="BQ102" s="155"/>
      <c r="BR102" s="155"/>
      <c r="BS102" s="155"/>
      <c r="BT102" s="155"/>
      <c r="BU102" s="155"/>
      <c r="BV102" s="155"/>
    </row>
    <row r="103" spans="63:74" x14ac:dyDescent="0.2">
      <c r="BK103" s="155"/>
      <c r="BL103" s="155"/>
      <c r="BM103" s="155"/>
      <c r="BN103" s="155"/>
      <c r="BO103" s="155"/>
      <c r="BP103" s="155"/>
      <c r="BQ103" s="155"/>
      <c r="BR103" s="155"/>
      <c r="BS103" s="155"/>
      <c r="BT103" s="155"/>
      <c r="BU103" s="155"/>
      <c r="BV103" s="155"/>
    </row>
    <row r="104" spans="63:74" x14ac:dyDescent="0.2">
      <c r="BK104" s="155"/>
      <c r="BL104" s="155"/>
      <c r="BM104" s="155"/>
      <c r="BN104" s="155"/>
      <c r="BO104" s="155"/>
      <c r="BP104" s="155"/>
      <c r="BQ104" s="155"/>
      <c r="BR104" s="155"/>
      <c r="BS104" s="155"/>
      <c r="BT104" s="155"/>
      <c r="BU104" s="155"/>
      <c r="BV104" s="155"/>
    </row>
    <row r="105" spans="63:74" x14ac:dyDescent="0.2">
      <c r="BK105" s="155"/>
      <c r="BL105" s="155"/>
      <c r="BM105" s="155"/>
      <c r="BN105" s="155"/>
      <c r="BO105" s="155"/>
      <c r="BP105" s="155"/>
      <c r="BQ105" s="155"/>
      <c r="BR105" s="155"/>
      <c r="BS105" s="155"/>
      <c r="BT105" s="155"/>
      <c r="BU105" s="155"/>
      <c r="BV105" s="155"/>
    </row>
    <row r="106" spans="63:74" x14ac:dyDescent="0.2">
      <c r="BK106" s="155"/>
      <c r="BL106" s="155"/>
      <c r="BM106" s="155"/>
      <c r="BN106" s="155"/>
      <c r="BO106" s="155"/>
      <c r="BP106" s="155"/>
      <c r="BQ106" s="155"/>
      <c r="BR106" s="155"/>
      <c r="BS106" s="155"/>
      <c r="BT106" s="155"/>
      <c r="BU106" s="155"/>
      <c r="BV106" s="155"/>
    </row>
    <row r="107" spans="63:74" x14ac:dyDescent="0.2">
      <c r="BK107" s="155"/>
      <c r="BL107" s="155"/>
      <c r="BM107" s="155"/>
      <c r="BN107" s="155"/>
      <c r="BO107" s="155"/>
      <c r="BP107" s="155"/>
      <c r="BQ107" s="155"/>
      <c r="BR107" s="155"/>
      <c r="BS107" s="155"/>
      <c r="BT107" s="155"/>
      <c r="BU107" s="155"/>
      <c r="BV107" s="155"/>
    </row>
    <row r="108" spans="63:74" x14ac:dyDescent="0.2">
      <c r="BK108" s="155"/>
      <c r="BL108" s="155"/>
      <c r="BM108" s="155"/>
      <c r="BN108" s="155"/>
      <c r="BO108" s="155"/>
      <c r="BP108" s="155"/>
      <c r="BQ108" s="155"/>
      <c r="BR108" s="155"/>
      <c r="BS108" s="155"/>
      <c r="BT108" s="155"/>
      <c r="BU108" s="155"/>
      <c r="BV108" s="155"/>
    </row>
    <row r="109" spans="63:74" x14ac:dyDescent="0.2">
      <c r="BK109" s="155"/>
      <c r="BL109" s="155"/>
      <c r="BM109" s="155"/>
      <c r="BN109" s="155"/>
      <c r="BO109" s="155"/>
      <c r="BP109" s="155"/>
      <c r="BQ109" s="155"/>
      <c r="BR109" s="155"/>
      <c r="BS109" s="155"/>
      <c r="BT109" s="155"/>
      <c r="BU109" s="155"/>
      <c r="BV109" s="155"/>
    </row>
    <row r="110" spans="63:74" x14ac:dyDescent="0.2">
      <c r="BK110" s="155"/>
      <c r="BL110" s="155"/>
      <c r="BM110" s="155"/>
      <c r="BN110" s="155"/>
      <c r="BO110" s="155"/>
      <c r="BP110" s="155"/>
      <c r="BQ110" s="155"/>
      <c r="BR110" s="155"/>
      <c r="BS110" s="155"/>
      <c r="BT110" s="155"/>
      <c r="BU110" s="155"/>
      <c r="BV110" s="155"/>
    </row>
    <row r="111" spans="63:74" x14ac:dyDescent="0.2">
      <c r="BK111" s="155"/>
      <c r="BL111" s="155"/>
      <c r="BM111" s="155"/>
      <c r="BN111" s="155"/>
      <c r="BO111" s="155"/>
      <c r="BP111" s="155"/>
      <c r="BQ111" s="155"/>
      <c r="BR111" s="155"/>
      <c r="BS111" s="155"/>
      <c r="BT111" s="155"/>
      <c r="BU111" s="155"/>
      <c r="BV111" s="155"/>
    </row>
    <row r="112" spans="63:74" x14ac:dyDescent="0.2">
      <c r="BK112" s="155"/>
      <c r="BL112" s="155"/>
      <c r="BM112" s="155"/>
      <c r="BN112" s="155"/>
      <c r="BO112" s="155"/>
      <c r="BP112" s="155"/>
      <c r="BQ112" s="155"/>
      <c r="BR112" s="155"/>
      <c r="BS112" s="155"/>
      <c r="BT112" s="155"/>
      <c r="BU112" s="155"/>
      <c r="BV112" s="155"/>
    </row>
    <row r="113" spans="63:74" x14ac:dyDescent="0.2">
      <c r="BK113" s="155"/>
      <c r="BL113" s="155"/>
      <c r="BM113" s="155"/>
      <c r="BN113" s="155"/>
      <c r="BO113" s="155"/>
      <c r="BP113" s="155"/>
      <c r="BQ113" s="155"/>
      <c r="BR113" s="155"/>
      <c r="BS113" s="155"/>
      <c r="BT113" s="155"/>
      <c r="BU113" s="155"/>
      <c r="BV113" s="155"/>
    </row>
    <row r="114" spans="63:74" x14ac:dyDescent="0.2">
      <c r="BK114" s="155"/>
      <c r="BL114" s="155"/>
      <c r="BM114" s="155"/>
      <c r="BN114" s="155"/>
      <c r="BO114" s="155"/>
      <c r="BP114" s="155"/>
      <c r="BQ114" s="155"/>
      <c r="BR114" s="155"/>
      <c r="BS114" s="155"/>
      <c r="BT114" s="155"/>
      <c r="BU114" s="155"/>
      <c r="BV114" s="155"/>
    </row>
    <row r="115" spans="63:74" x14ac:dyDescent="0.2">
      <c r="BK115" s="155"/>
      <c r="BL115" s="155"/>
      <c r="BM115" s="155"/>
      <c r="BN115" s="155"/>
      <c r="BO115" s="155"/>
      <c r="BP115" s="155"/>
      <c r="BQ115" s="155"/>
      <c r="BR115" s="155"/>
      <c r="BS115" s="155"/>
      <c r="BT115" s="155"/>
      <c r="BU115" s="155"/>
      <c r="BV115" s="155"/>
    </row>
    <row r="116" spans="63:74" x14ac:dyDescent="0.2">
      <c r="BK116" s="155"/>
      <c r="BL116" s="155"/>
      <c r="BM116" s="155"/>
      <c r="BN116" s="155"/>
      <c r="BO116" s="155"/>
      <c r="BP116" s="155"/>
      <c r="BQ116" s="155"/>
      <c r="BR116" s="155"/>
      <c r="BS116" s="155"/>
      <c r="BT116" s="155"/>
      <c r="BU116" s="155"/>
      <c r="BV116" s="155"/>
    </row>
    <row r="117" spans="63:74" x14ac:dyDescent="0.2">
      <c r="BK117" s="155"/>
      <c r="BL117" s="155"/>
      <c r="BM117" s="155"/>
      <c r="BN117" s="155"/>
      <c r="BO117" s="155"/>
      <c r="BP117" s="155"/>
      <c r="BQ117" s="155"/>
      <c r="BR117" s="155"/>
      <c r="BS117" s="155"/>
      <c r="BT117" s="155"/>
      <c r="BU117" s="155"/>
      <c r="BV117" s="155"/>
    </row>
    <row r="118" spans="63:74" x14ac:dyDescent="0.2">
      <c r="BK118" s="155"/>
      <c r="BL118" s="155"/>
      <c r="BM118" s="155"/>
      <c r="BN118" s="155"/>
      <c r="BO118" s="155"/>
      <c r="BP118" s="155"/>
      <c r="BQ118" s="155"/>
      <c r="BR118" s="155"/>
      <c r="BS118" s="155"/>
      <c r="BT118" s="155"/>
      <c r="BU118" s="155"/>
      <c r="BV118" s="155"/>
    </row>
    <row r="119" spans="63:74" x14ac:dyDescent="0.2">
      <c r="BK119" s="155"/>
      <c r="BL119" s="155"/>
      <c r="BM119" s="155"/>
      <c r="BN119" s="155"/>
      <c r="BO119" s="155"/>
      <c r="BP119" s="155"/>
      <c r="BQ119" s="155"/>
      <c r="BR119" s="155"/>
      <c r="BS119" s="155"/>
      <c r="BT119" s="155"/>
      <c r="BU119" s="155"/>
      <c r="BV119" s="155"/>
    </row>
    <row r="120" spans="63:74" x14ac:dyDescent="0.2">
      <c r="BK120" s="155"/>
      <c r="BL120" s="155"/>
      <c r="BM120" s="155"/>
      <c r="BN120" s="155"/>
      <c r="BO120" s="155"/>
      <c r="BP120" s="155"/>
      <c r="BQ120" s="155"/>
      <c r="BR120" s="155"/>
      <c r="BS120" s="155"/>
      <c r="BT120" s="155"/>
      <c r="BU120" s="155"/>
      <c r="BV120" s="155"/>
    </row>
    <row r="121" spans="63:74" x14ac:dyDescent="0.2">
      <c r="BK121" s="155"/>
      <c r="BL121" s="155"/>
      <c r="BM121" s="155"/>
      <c r="BN121" s="155"/>
      <c r="BO121" s="155"/>
      <c r="BP121" s="155"/>
      <c r="BQ121" s="155"/>
      <c r="BR121" s="155"/>
      <c r="BS121" s="155"/>
      <c r="BT121" s="155"/>
      <c r="BU121" s="155"/>
      <c r="BV121" s="155"/>
    </row>
    <row r="122" spans="63:74" x14ac:dyDescent="0.2">
      <c r="BK122" s="155"/>
      <c r="BL122" s="155"/>
      <c r="BM122" s="155"/>
      <c r="BN122" s="155"/>
      <c r="BO122" s="155"/>
      <c r="BP122" s="155"/>
      <c r="BQ122" s="155"/>
      <c r="BR122" s="155"/>
      <c r="BS122" s="155"/>
      <c r="BT122" s="155"/>
      <c r="BU122" s="155"/>
      <c r="BV122" s="155"/>
    </row>
    <row r="123" spans="63:74" x14ac:dyDescent="0.2">
      <c r="BK123" s="155"/>
      <c r="BL123" s="155"/>
      <c r="BM123" s="155"/>
      <c r="BN123" s="155"/>
      <c r="BO123" s="155"/>
      <c r="BP123" s="155"/>
      <c r="BQ123" s="155"/>
      <c r="BR123" s="155"/>
      <c r="BS123" s="155"/>
      <c r="BT123" s="155"/>
      <c r="BU123" s="155"/>
      <c r="BV123" s="155"/>
    </row>
    <row r="124" spans="63:74" x14ac:dyDescent="0.2">
      <c r="BK124" s="155"/>
      <c r="BL124" s="155"/>
      <c r="BM124" s="155"/>
      <c r="BN124" s="155"/>
      <c r="BO124" s="155"/>
      <c r="BP124" s="155"/>
      <c r="BQ124" s="155"/>
      <c r="BR124" s="155"/>
      <c r="BS124" s="155"/>
      <c r="BT124" s="155"/>
      <c r="BU124" s="155"/>
      <c r="BV124" s="155"/>
    </row>
    <row r="125" spans="63:74" x14ac:dyDescent="0.2">
      <c r="BK125" s="155"/>
      <c r="BL125" s="155"/>
      <c r="BM125" s="155"/>
      <c r="BN125" s="155"/>
      <c r="BO125" s="155"/>
      <c r="BP125" s="155"/>
      <c r="BQ125" s="155"/>
      <c r="BR125" s="155"/>
      <c r="BS125" s="155"/>
      <c r="BT125" s="155"/>
      <c r="BU125" s="155"/>
      <c r="BV125" s="155"/>
    </row>
    <row r="126" spans="63:74" x14ac:dyDescent="0.2">
      <c r="BK126" s="155"/>
      <c r="BL126" s="155"/>
      <c r="BM126" s="155"/>
      <c r="BN126" s="155"/>
      <c r="BO126" s="155"/>
      <c r="BP126" s="155"/>
      <c r="BQ126" s="155"/>
      <c r="BR126" s="155"/>
      <c r="BS126" s="155"/>
      <c r="BT126" s="155"/>
      <c r="BU126" s="155"/>
      <c r="BV126" s="155"/>
    </row>
    <row r="127" spans="63:74" x14ac:dyDescent="0.2">
      <c r="BK127" s="155"/>
      <c r="BL127" s="155"/>
      <c r="BM127" s="155"/>
      <c r="BN127" s="155"/>
      <c r="BO127" s="155"/>
      <c r="BP127" s="155"/>
      <c r="BQ127" s="155"/>
      <c r="BR127" s="155"/>
      <c r="BS127" s="155"/>
      <c r="BT127" s="155"/>
      <c r="BU127" s="155"/>
      <c r="BV127" s="155"/>
    </row>
    <row r="128" spans="63:74" x14ac:dyDescent="0.2">
      <c r="BK128" s="155"/>
      <c r="BL128" s="155"/>
      <c r="BM128" s="155"/>
      <c r="BN128" s="155"/>
      <c r="BO128" s="155"/>
      <c r="BP128" s="155"/>
      <c r="BQ128" s="155"/>
      <c r="BR128" s="155"/>
      <c r="BS128" s="155"/>
      <c r="BT128" s="155"/>
      <c r="BU128" s="155"/>
      <c r="BV128" s="155"/>
    </row>
    <row r="129" spans="63:74" x14ac:dyDescent="0.2">
      <c r="BK129" s="155"/>
      <c r="BL129" s="155"/>
      <c r="BM129" s="155"/>
      <c r="BN129" s="155"/>
      <c r="BO129" s="155"/>
      <c r="BP129" s="155"/>
      <c r="BQ129" s="155"/>
      <c r="BR129" s="155"/>
      <c r="BS129" s="155"/>
      <c r="BT129" s="155"/>
      <c r="BU129" s="155"/>
      <c r="BV129" s="155"/>
    </row>
    <row r="130" spans="63:74" x14ac:dyDescent="0.2">
      <c r="BK130" s="155"/>
      <c r="BL130" s="155"/>
      <c r="BM130" s="155"/>
      <c r="BN130" s="155"/>
      <c r="BO130" s="155"/>
      <c r="BP130" s="155"/>
      <c r="BQ130" s="155"/>
      <c r="BR130" s="155"/>
      <c r="BS130" s="155"/>
      <c r="BT130" s="155"/>
      <c r="BU130" s="155"/>
      <c r="BV130" s="155"/>
    </row>
    <row r="131" spans="63:74" x14ac:dyDescent="0.2">
      <c r="BK131" s="155"/>
      <c r="BL131" s="155"/>
      <c r="BM131" s="155"/>
      <c r="BN131" s="155"/>
      <c r="BO131" s="155"/>
      <c r="BP131" s="155"/>
      <c r="BQ131" s="155"/>
      <c r="BR131" s="155"/>
      <c r="BS131" s="155"/>
      <c r="BT131" s="155"/>
      <c r="BU131" s="155"/>
      <c r="BV131" s="155"/>
    </row>
    <row r="132" spans="63:74" x14ac:dyDescent="0.2">
      <c r="BK132" s="155"/>
      <c r="BL132" s="155"/>
      <c r="BM132" s="155"/>
      <c r="BN132" s="155"/>
      <c r="BO132" s="155"/>
      <c r="BP132" s="155"/>
      <c r="BQ132" s="155"/>
      <c r="BR132" s="155"/>
      <c r="BS132" s="155"/>
      <c r="BT132" s="155"/>
      <c r="BU132" s="155"/>
      <c r="BV132" s="155"/>
    </row>
    <row r="133" spans="63:74" x14ac:dyDescent="0.2">
      <c r="BK133" s="155"/>
      <c r="BL133" s="155"/>
      <c r="BM133" s="155"/>
      <c r="BN133" s="155"/>
      <c r="BO133" s="155"/>
      <c r="BP133" s="155"/>
      <c r="BQ133" s="155"/>
      <c r="BR133" s="155"/>
      <c r="BS133" s="155"/>
      <c r="BT133" s="155"/>
      <c r="BU133" s="155"/>
      <c r="BV133" s="155"/>
    </row>
    <row r="134" spans="63:74" x14ac:dyDescent="0.2">
      <c r="BK134" s="155"/>
      <c r="BL134" s="155"/>
      <c r="BM134" s="155"/>
      <c r="BN134" s="155"/>
      <c r="BO134" s="155"/>
      <c r="BP134" s="155"/>
      <c r="BQ134" s="155"/>
      <c r="BR134" s="155"/>
      <c r="BS134" s="155"/>
      <c r="BT134" s="155"/>
      <c r="BU134" s="155"/>
      <c r="BV134" s="155"/>
    </row>
    <row r="135" spans="63:74" x14ac:dyDescent="0.2">
      <c r="BK135" s="155"/>
      <c r="BL135" s="155"/>
      <c r="BM135" s="155"/>
      <c r="BN135" s="155"/>
      <c r="BO135" s="155"/>
      <c r="BP135" s="155"/>
      <c r="BQ135" s="155"/>
      <c r="BR135" s="155"/>
      <c r="BS135" s="155"/>
      <c r="BT135" s="155"/>
      <c r="BU135" s="155"/>
      <c r="BV135" s="155"/>
    </row>
    <row r="136" spans="63:74" x14ac:dyDescent="0.2">
      <c r="BK136" s="155"/>
      <c r="BL136" s="155"/>
      <c r="BM136" s="155"/>
      <c r="BN136" s="155"/>
      <c r="BO136" s="155"/>
      <c r="BP136" s="155"/>
      <c r="BQ136" s="155"/>
      <c r="BR136" s="155"/>
      <c r="BS136" s="155"/>
      <c r="BT136" s="155"/>
      <c r="BU136" s="155"/>
      <c r="BV136" s="155"/>
    </row>
  </sheetData>
  <mergeCells count="17">
    <mergeCell ref="A1:A2"/>
    <mergeCell ref="AM3:AX3"/>
    <mergeCell ref="AY3:BJ3"/>
    <mergeCell ref="B52:Q52"/>
    <mergeCell ref="B49:Q49"/>
    <mergeCell ref="B50:Q50"/>
    <mergeCell ref="B44:Q44"/>
    <mergeCell ref="B48:Q48"/>
    <mergeCell ref="B47:Q47"/>
    <mergeCell ref="B45:Q45"/>
    <mergeCell ref="B60:Q60"/>
    <mergeCell ref="BK3:BV3"/>
    <mergeCell ref="B1:AL1"/>
    <mergeCell ref="C3:N3"/>
    <mergeCell ref="O3:Z3"/>
    <mergeCell ref="AA3:AL3"/>
    <mergeCell ref="B53:Q53"/>
  </mergeCells>
  <phoneticPr fontId="4" type="noConversion"/>
  <hyperlinks>
    <hyperlink ref="A1:A2" location="Contents!A1" display="Table of Contents" xr:uid="{00000000-0004-0000-0500-000000000000}"/>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2">
    <pageSetUpPr fitToPage="1"/>
  </sheetPr>
  <dimension ref="A1:BW129"/>
  <sheetViews>
    <sheetView zoomScaleNormal="100" workbookViewId="0">
      <pane xSplit="2" ySplit="4" topLeftCell="BA5" activePane="bottomRight" state="frozen"/>
      <selection pane="topRight" activeCell="C1" sqref="C1"/>
      <selection pane="bottomLeft" activeCell="A5" sqref="A5"/>
      <selection pane="bottomRight" activeCell="BG1" sqref="BG1:BG1048576"/>
    </sheetView>
  </sheetViews>
  <sheetFormatPr defaultColWidth="8.5546875" defaultRowHeight="10.199999999999999" x14ac:dyDescent="0.2"/>
  <cols>
    <col min="1" max="1" width="18.44140625" style="90" bestFit="1" customWidth="1"/>
    <col min="2" max="2" width="42.5546875" style="84" customWidth="1"/>
    <col min="3" max="50" width="6.5546875" style="84" customWidth="1"/>
    <col min="51" max="55" width="6.5546875" style="211" customWidth="1"/>
    <col min="56" max="56" width="6.5546875" style="705" customWidth="1"/>
    <col min="57" max="57" width="6.5546875" style="295" customWidth="1"/>
    <col min="58" max="58" width="6.5546875" style="705" customWidth="1"/>
    <col min="59" max="59" width="6.5546875" style="710" customWidth="1"/>
    <col min="60" max="62" width="6.5546875" style="211" customWidth="1"/>
    <col min="63" max="74" width="6.5546875" style="84" customWidth="1"/>
    <col min="75" max="16384" width="8.5546875" style="84"/>
  </cols>
  <sheetData>
    <row r="1" spans="1:75" ht="13.35" customHeight="1" x14ac:dyDescent="0.25">
      <c r="A1" s="1008" t="s">
        <v>479</v>
      </c>
      <c r="B1" s="1026" t="s">
        <v>912</v>
      </c>
      <c r="C1" s="1007"/>
      <c r="D1" s="1007"/>
      <c r="E1" s="1007"/>
      <c r="F1" s="1007"/>
      <c r="G1" s="1007"/>
      <c r="H1" s="1007"/>
      <c r="I1" s="1007"/>
      <c r="J1" s="1007"/>
      <c r="K1" s="1007"/>
      <c r="L1" s="1007"/>
      <c r="M1" s="1007"/>
      <c r="N1" s="1007"/>
      <c r="O1" s="1007"/>
      <c r="P1" s="1007"/>
      <c r="Q1" s="1007"/>
      <c r="R1" s="1007"/>
      <c r="S1" s="1007"/>
      <c r="T1" s="1007"/>
      <c r="U1" s="1007"/>
      <c r="V1" s="1007"/>
      <c r="W1" s="1007"/>
      <c r="X1" s="1007"/>
      <c r="Y1" s="1007"/>
      <c r="Z1" s="1007"/>
      <c r="AA1" s="1007"/>
      <c r="AB1" s="1007"/>
      <c r="AC1" s="1007"/>
      <c r="AD1" s="1007"/>
      <c r="AE1" s="1007"/>
      <c r="AF1" s="1007"/>
      <c r="AG1" s="1007"/>
      <c r="AH1" s="1007"/>
      <c r="AI1" s="1007"/>
      <c r="AJ1" s="1007"/>
      <c r="AK1" s="1007"/>
      <c r="AL1" s="1007"/>
    </row>
    <row r="2" spans="1:75" ht="13.2" x14ac:dyDescent="0.25">
      <c r="A2" s="1009"/>
      <c r="B2" s="243" t="str">
        <f>"U.S. Energy Information Administration  |  Short-Term Energy Outlook  - "&amp;Dates!D1</f>
        <v>U.S. Energy Information Administration  |  Short-Term Energy Outlook  - October 2024</v>
      </c>
      <c r="C2" s="336"/>
      <c r="D2" s="336"/>
      <c r="E2" s="336"/>
      <c r="F2" s="336"/>
      <c r="G2" s="336"/>
      <c r="H2" s="336"/>
      <c r="I2" s="336"/>
      <c r="J2" s="336"/>
      <c r="K2" s="336"/>
      <c r="L2" s="336"/>
      <c r="M2" s="336"/>
      <c r="N2" s="336"/>
      <c r="O2" s="336"/>
      <c r="P2" s="336"/>
      <c r="Q2" s="336"/>
      <c r="R2" s="336"/>
      <c r="S2" s="336"/>
      <c r="T2" s="336"/>
      <c r="U2" s="336"/>
      <c r="V2" s="336"/>
      <c r="W2" s="336"/>
      <c r="X2" s="336"/>
      <c r="Y2" s="336"/>
      <c r="Z2" s="336"/>
      <c r="AA2" s="336"/>
      <c r="AB2" s="336"/>
      <c r="AC2" s="336"/>
      <c r="AD2" s="336"/>
      <c r="AE2" s="336"/>
      <c r="AF2" s="336"/>
      <c r="AG2" s="336"/>
      <c r="AH2" s="336"/>
      <c r="AI2" s="336"/>
      <c r="AJ2" s="336"/>
      <c r="AK2" s="336"/>
      <c r="AL2" s="336"/>
    </row>
    <row r="3" spans="1:75" s="7" customFormat="1" ht="13.2" x14ac:dyDescent="0.25">
      <c r="A3" s="356" t="s">
        <v>781</v>
      </c>
      <c r="B3" s="347"/>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5" s="7" customFormat="1" x14ac:dyDescent="0.2">
      <c r="A4" s="362" t="str">
        <f>TEXT(Dates!$D$2,"dddd, mmmm d, yyyy")</f>
        <v>Thursday, October 3, 2024</v>
      </c>
      <c r="B4" s="371"/>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12"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5" ht="11.1" customHeight="1" x14ac:dyDescent="0.2">
      <c r="A5" s="363"/>
      <c r="B5" s="367" t="s">
        <v>913</v>
      </c>
      <c r="C5" s="324"/>
      <c r="D5" s="324"/>
      <c r="E5" s="324"/>
      <c r="F5" s="324"/>
      <c r="G5" s="324"/>
      <c r="H5" s="324"/>
      <c r="I5" s="324"/>
      <c r="J5" s="324"/>
      <c r="K5" s="324"/>
      <c r="L5" s="324"/>
      <c r="M5" s="324"/>
      <c r="N5" s="324"/>
      <c r="O5" s="324"/>
      <c r="P5" s="324"/>
      <c r="Q5" s="324"/>
      <c r="R5" s="324"/>
      <c r="S5" s="324"/>
      <c r="T5" s="324"/>
      <c r="U5" s="324"/>
      <c r="V5" s="324"/>
      <c r="W5" s="324"/>
      <c r="X5" s="324"/>
      <c r="Y5" s="324"/>
      <c r="Z5" s="324"/>
      <c r="AA5" s="324"/>
      <c r="AB5" s="324"/>
      <c r="AC5" s="324"/>
      <c r="AD5" s="324"/>
      <c r="AE5" s="324"/>
      <c r="AF5" s="324"/>
      <c r="AG5" s="324"/>
      <c r="AH5" s="324"/>
      <c r="AI5" s="324"/>
      <c r="AJ5" s="324"/>
      <c r="AK5" s="324"/>
      <c r="AL5" s="324"/>
      <c r="AM5" s="324"/>
      <c r="AN5" s="324"/>
      <c r="AO5" s="324"/>
      <c r="AP5" s="324"/>
      <c r="AQ5" s="324"/>
      <c r="AR5" s="324"/>
      <c r="AS5" s="324"/>
      <c r="AT5" s="324"/>
      <c r="AU5" s="324"/>
      <c r="AV5" s="324"/>
      <c r="AW5" s="324"/>
      <c r="AX5" s="324"/>
      <c r="AY5" s="324"/>
      <c r="AZ5" s="324"/>
      <c r="BA5" s="324"/>
      <c r="BB5" s="324"/>
      <c r="BC5" s="324"/>
      <c r="BD5" s="706"/>
      <c r="BE5" s="706"/>
      <c r="BF5" s="706"/>
      <c r="BG5" s="706"/>
      <c r="BH5" s="429"/>
      <c r="BI5" s="429"/>
      <c r="BJ5" s="395"/>
      <c r="BK5" s="395"/>
      <c r="BL5" s="395"/>
      <c r="BM5" s="395"/>
      <c r="BN5" s="395"/>
      <c r="BO5" s="395"/>
      <c r="BP5" s="395"/>
      <c r="BQ5" s="395"/>
      <c r="BR5" s="395"/>
      <c r="BS5" s="395"/>
      <c r="BT5" s="395"/>
      <c r="BU5" s="395"/>
      <c r="BV5" s="395"/>
    </row>
    <row r="6" spans="1:75" s="295" customFormat="1" ht="11.1" customHeight="1" x14ac:dyDescent="0.2">
      <c r="A6" s="436" t="s">
        <v>179</v>
      </c>
      <c r="B6" s="430" t="s">
        <v>831</v>
      </c>
      <c r="C6" s="107">
        <v>100.88380941</v>
      </c>
      <c r="D6" s="107">
        <v>99.782618042999999</v>
      </c>
      <c r="E6" s="107">
        <v>99.956365778999995</v>
      </c>
      <c r="F6" s="107">
        <v>99.357874081999995</v>
      </c>
      <c r="G6" s="107">
        <v>88.150750736000006</v>
      </c>
      <c r="H6" s="107">
        <v>88.136697745000006</v>
      </c>
      <c r="I6" s="107">
        <v>90.128116229</v>
      </c>
      <c r="J6" s="107">
        <v>91.043498522999997</v>
      </c>
      <c r="K6" s="107">
        <v>91.050912229999994</v>
      </c>
      <c r="L6" s="107">
        <v>91.423953797999999</v>
      </c>
      <c r="M6" s="107">
        <v>93.026324172000002</v>
      </c>
      <c r="N6" s="107">
        <v>93.193795891999997</v>
      </c>
      <c r="O6" s="107">
        <v>93.769597881999999</v>
      </c>
      <c r="P6" s="107">
        <v>90.568891715999996</v>
      </c>
      <c r="Q6" s="107">
        <v>93.757312479999996</v>
      </c>
      <c r="R6" s="107">
        <v>93.996225348999999</v>
      </c>
      <c r="S6" s="107">
        <v>94.974398592</v>
      </c>
      <c r="T6" s="107">
        <v>95.390236814000005</v>
      </c>
      <c r="U6" s="107">
        <v>97.046986067000006</v>
      </c>
      <c r="V6" s="107">
        <v>96.460752052000004</v>
      </c>
      <c r="W6" s="107">
        <v>96.753741555000005</v>
      </c>
      <c r="X6" s="107">
        <v>98.116637140999998</v>
      </c>
      <c r="Y6" s="107">
        <v>98.859408149999993</v>
      </c>
      <c r="Z6" s="107">
        <v>98.309894030999999</v>
      </c>
      <c r="AA6" s="107">
        <v>98.230204215000001</v>
      </c>
      <c r="AB6" s="107">
        <v>99.188946040999994</v>
      </c>
      <c r="AC6" s="107">
        <v>99.700746562000006</v>
      </c>
      <c r="AD6" s="107">
        <v>98.890414128000003</v>
      </c>
      <c r="AE6" s="107">
        <v>98.866446609999997</v>
      </c>
      <c r="AF6" s="107">
        <v>99.374646795999993</v>
      </c>
      <c r="AG6" s="107">
        <v>100.64791216</v>
      </c>
      <c r="AH6" s="107">
        <v>101.22387562999999</v>
      </c>
      <c r="AI6" s="107">
        <v>101.7096937</v>
      </c>
      <c r="AJ6" s="107">
        <v>101.75799335000001</v>
      </c>
      <c r="AK6" s="107">
        <v>101.92868043</v>
      </c>
      <c r="AL6" s="107">
        <v>100.42360518</v>
      </c>
      <c r="AM6" s="107">
        <v>101.11045376</v>
      </c>
      <c r="AN6" s="107">
        <v>101.63468275</v>
      </c>
      <c r="AO6" s="107">
        <v>101.88537332999999</v>
      </c>
      <c r="AP6" s="107">
        <v>101.61632381</v>
      </c>
      <c r="AQ6" s="107">
        <v>101.04376583</v>
      </c>
      <c r="AR6" s="107">
        <v>102.10750891000001</v>
      </c>
      <c r="AS6" s="107">
        <v>101.60829742999999</v>
      </c>
      <c r="AT6" s="107">
        <v>101.41639709</v>
      </c>
      <c r="AU6" s="107">
        <v>102.41004276</v>
      </c>
      <c r="AV6" s="107">
        <v>102.50239019999999</v>
      </c>
      <c r="AW6" s="107">
        <v>103.29953888</v>
      </c>
      <c r="AX6" s="107">
        <v>103.39392307</v>
      </c>
      <c r="AY6" s="107">
        <v>100.94638417</v>
      </c>
      <c r="AZ6" s="107">
        <v>102.20154956</v>
      </c>
      <c r="BA6" s="107">
        <v>102.93306793000001</v>
      </c>
      <c r="BB6" s="107">
        <v>102.67813088</v>
      </c>
      <c r="BC6" s="107">
        <v>102.36278871</v>
      </c>
      <c r="BD6" s="706">
        <v>102.32641506</v>
      </c>
      <c r="BE6" s="706">
        <v>102.79631297</v>
      </c>
      <c r="BF6" s="706">
        <v>102.81278347</v>
      </c>
      <c r="BG6" s="706">
        <v>101.81866348</v>
      </c>
      <c r="BH6" s="429">
        <v>102.44869214000001</v>
      </c>
      <c r="BI6" s="429">
        <v>103.24854277999999</v>
      </c>
      <c r="BJ6" s="429">
        <v>103.39981179</v>
      </c>
      <c r="BK6" s="429">
        <v>103.25559425</v>
      </c>
      <c r="BL6" s="429">
        <v>103.33674446000001</v>
      </c>
      <c r="BM6" s="429">
        <v>103.54868541</v>
      </c>
      <c r="BN6" s="429">
        <v>103.82490799999999</v>
      </c>
      <c r="BO6" s="429">
        <v>104.17134947</v>
      </c>
      <c r="BP6" s="429">
        <v>104.80225004</v>
      </c>
      <c r="BQ6" s="429">
        <v>105.03969359</v>
      </c>
      <c r="BR6" s="429">
        <v>105.09621702</v>
      </c>
      <c r="BS6" s="429">
        <v>105.17905648999999</v>
      </c>
      <c r="BT6" s="429">
        <v>105.32195641</v>
      </c>
      <c r="BU6" s="429">
        <v>105.5759896</v>
      </c>
      <c r="BV6" s="429">
        <v>105.25320164</v>
      </c>
      <c r="BW6" s="439"/>
    </row>
    <row r="7" spans="1:75" ht="11.1" customHeight="1" x14ac:dyDescent="0.2">
      <c r="A7" s="363" t="s">
        <v>856</v>
      </c>
      <c r="B7" s="432" t="s">
        <v>871</v>
      </c>
      <c r="C7" s="324">
        <v>46.124899999999997</v>
      </c>
      <c r="D7" s="324">
        <v>46.0779</v>
      </c>
      <c r="E7" s="324">
        <v>46.590899999999998</v>
      </c>
      <c r="F7" s="324">
        <v>48.7485</v>
      </c>
      <c r="G7" s="324">
        <v>40.241</v>
      </c>
      <c r="H7" s="324">
        <v>38.369199999999999</v>
      </c>
      <c r="I7" s="324">
        <v>39.158499999999997</v>
      </c>
      <c r="J7" s="324">
        <v>40.799100000000003</v>
      </c>
      <c r="K7" s="324">
        <v>40.826300000000003</v>
      </c>
      <c r="L7" s="324">
        <v>41.062399999999997</v>
      </c>
      <c r="M7" s="324">
        <v>41.1995</v>
      </c>
      <c r="N7" s="324">
        <v>41.336599999999997</v>
      </c>
      <c r="O7" s="324">
        <v>41.562199999999997</v>
      </c>
      <c r="P7" s="324">
        <v>40.900199999999998</v>
      </c>
      <c r="Q7" s="324">
        <v>40.984999999999999</v>
      </c>
      <c r="R7" s="324">
        <v>41.168999999999997</v>
      </c>
      <c r="S7" s="324">
        <v>41.675400000000003</v>
      </c>
      <c r="T7" s="324">
        <v>42.142299999999999</v>
      </c>
      <c r="U7" s="324">
        <v>42.818199999999997</v>
      </c>
      <c r="V7" s="324">
        <v>42.5901</v>
      </c>
      <c r="W7" s="324">
        <v>43.3583</v>
      </c>
      <c r="X7" s="324">
        <v>44.008699999999997</v>
      </c>
      <c r="Y7" s="324">
        <v>44.384799999999998</v>
      </c>
      <c r="Z7" s="324">
        <v>44.527000000000001</v>
      </c>
      <c r="AA7" s="324">
        <v>44.803400000000003</v>
      </c>
      <c r="AB7" s="324">
        <v>45.374000000000002</v>
      </c>
      <c r="AC7" s="324">
        <v>44.932000000000002</v>
      </c>
      <c r="AD7" s="324">
        <v>44.245100000000001</v>
      </c>
      <c r="AE7" s="324">
        <v>44.3551</v>
      </c>
      <c r="AF7" s="324">
        <v>44.792499999999997</v>
      </c>
      <c r="AG7" s="324">
        <v>45.377800000000001</v>
      </c>
      <c r="AH7" s="324">
        <v>45.4499</v>
      </c>
      <c r="AI7" s="324">
        <v>45.661900000000003</v>
      </c>
      <c r="AJ7" s="324">
        <v>45.303100000000001</v>
      </c>
      <c r="AK7" s="324">
        <v>45.476999999999997</v>
      </c>
      <c r="AL7" s="324">
        <v>45.4895</v>
      </c>
      <c r="AM7" s="324">
        <v>44.829000000000001</v>
      </c>
      <c r="AN7" s="324">
        <v>45.2592</v>
      </c>
      <c r="AO7" s="324">
        <v>45.099200000000003</v>
      </c>
      <c r="AP7" s="324">
        <v>44.926499999999997</v>
      </c>
      <c r="AQ7" s="324">
        <v>43.997700000000002</v>
      </c>
      <c r="AR7" s="324">
        <v>44.162799999999997</v>
      </c>
      <c r="AS7" s="324">
        <v>42.979799999999997</v>
      </c>
      <c r="AT7" s="324">
        <v>42.547899999999998</v>
      </c>
      <c r="AU7" s="324">
        <v>43.446199999999997</v>
      </c>
      <c r="AV7" s="324">
        <v>43.476399999999998</v>
      </c>
      <c r="AW7" s="324">
        <v>43.335099999999997</v>
      </c>
      <c r="AX7" s="324">
        <v>43.243899999999996</v>
      </c>
      <c r="AY7" s="324">
        <v>43.219299999999997</v>
      </c>
      <c r="AZ7" s="324">
        <v>43.221899999999998</v>
      </c>
      <c r="BA7" s="324">
        <v>43.381500000000003</v>
      </c>
      <c r="BB7" s="324">
        <v>43.100099999999998</v>
      </c>
      <c r="BC7" s="324">
        <v>42.610500000000002</v>
      </c>
      <c r="BD7" s="692">
        <v>42.130400000000002</v>
      </c>
      <c r="BE7" s="692">
        <v>42.688108849000002</v>
      </c>
      <c r="BF7" s="692">
        <v>42.423718131999998</v>
      </c>
      <c r="BG7" s="692">
        <v>42.077820522000003</v>
      </c>
      <c r="BH7" s="395">
        <v>41.985668375000003</v>
      </c>
      <c r="BI7" s="395">
        <v>42.406290906000002</v>
      </c>
      <c r="BJ7" s="395">
        <v>42.730070627000003</v>
      </c>
      <c r="BK7" s="395">
        <v>42.894107968999997</v>
      </c>
      <c r="BL7" s="395">
        <v>42.994491058000001</v>
      </c>
      <c r="BM7" s="395">
        <v>43.106479618999998</v>
      </c>
      <c r="BN7" s="395">
        <v>43.182939697999998</v>
      </c>
      <c r="BO7" s="395">
        <v>43.164766100999998</v>
      </c>
      <c r="BP7" s="395">
        <v>43.343198805999997</v>
      </c>
      <c r="BQ7" s="395">
        <v>43.449346912999999</v>
      </c>
      <c r="BR7" s="395">
        <v>43.432501545999997</v>
      </c>
      <c r="BS7" s="395">
        <v>43.624176046000002</v>
      </c>
      <c r="BT7" s="395">
        <v>43.610399786999999</v>
      </c>
      <c r="BU7" s="395">
        <v>43.596751937000001</v>
      </c>
      <c r="BV7" s="395">
        <v>43.536207021000003</v>
      </c>
      <c r="BW7" s="211"/>
    </row>
    <row r="8" spans="1:75" ht="11.1" customHeight="1" x14ac:dyDescent="0.2">
      <c r="A8" s="363" t="s">
        <v>175</v>
      </c>
      <c r="B8" s="432" t="s">
        <v>196</v>
      </c>
      <c r="C8" s="324">
        <v>20.567844419</v>
      </c>
      <c r="D8" s="324">
        <v>20.184145897000001</v>
      </c>
      <c r="E8" s="324">
        <v>20.288015258000001</v>
      </c>
      <c r="F8" s="324">
        <v>18.476170332999999</v>
      </c>
      <c r="G8" s="324">
        <v>16.247383515999999</v>
      </c>
      <c r="H8" s="324">
        <v>17.655787666999998</v>
      </c>
      <c r="I8" s="324">
        <v>18.542006935</v>
      </c>
      <c r="J8" s="324">
        <v>18.077831418999999</v>
      </c>
      <c r="K8" s="324">
        <v>18.408027666999999</v>
      </c>
      <c r="L8" s="324">
        <v>17.939469065000001</v>
      </c>
      <c r="M8" s="324">
        <v>18.761772300000001</v>
      </c>
      <c r="N8" s="324">
        <v>18.412132613000001</v>
      </c>
      <c r="O8" s="324">
        <v>18.535833903</v>
      </c>
      <c r="P8" s="324">
        <v>16.088907428999999</v>
      </c>
      <c r="Q8" s="324">
        <v>18.674344677000001</v>
      </c>
      <c r="R8" s="324">
        <v>19.0579547</v>
      </c>
      <c r="S8" s="324">
        <v>19.32739729</v>
      </c>
      <c r="T8" s="324">
        <v>19.250950166999999</v>
      </c>
      <c r="U8" s="324">
        <v>19.259226225999999</v>
      </c>
      <c r="V8" s="324">
        <v>19.212282257999998</v>
      </c>
      <c r="W8" s="324">
        <v>18.756871267000001</v>
      </c>
      <c r="X8" s="324">
        <v>19.792131968</v>
      </c>
      <c r="Y8" s="324">
        <v>20.129175499999999</v>
      </c>
      <c r="Z8" s="324">
        <v>20.088709839</v>
      </c>
      <c r="AA8" s="324">
        <v>19.370147515999999</v>
      </c>
      <c r="AB8" s="324">
        <v>19.297978535999999</v>
      </c>
      <c r="AC8" s="324">
        <v>20.243382709999999</v>
      </c>
      <c r="AD8" s="324">
        <v>20.163061766999999</v>
      </c>
      <c r="AE8" s="324">
        <v>20.219596934999998</v>
      </c>
      <c r="AF8" s="324">
        <v>20.513278499999998</v>
      </c>
      <c r="AG8" s="324">
        <v>20.732252161000002</v>
      </c>
      <c r="AH8" s="324">
        <v>20.604362128999998</v>
      </c>
      <c r="AI8" s="324">
        <v>21.022847766999998</v>
      </c>
      <c r="AJ8" s="324">
        <v>21.055754289999999</v>
      </c>
      <c r="AK8" s="324">
        <v>21.136653533</v>
      </c>
      <c r="AL8" s="324">
        <v>20.165865355000001</v>
      </c>
      <c r="AM8" s="324">
        <v>21.131112741999999</v>
      </c>
      <c r="AN8" s="324">
        <v>21.096041357000001</v>
      </c>
      <c r="AO8" s="324">
        <v>21.536506289999998</v>
      </c>
      <c r="AP8" s="324">
        <v>21.579399599999999</v>
      </c>
      <c r="AQ8" s="324">
        <v>21.602581806</v>
      </c>
      <c r="AR8" s="324">
        <v>21.892111433</v>
      </c>
      <c r="AS8" s="324">
        <v>22.026402580999999</v>
      </c>
      <c r="AT8" s="324">
        <v>22.278824097000001</v>
      </c>
      <c r="AU8" s="324">
        <v>22.593191999999998</v>
      </c>
      <c r="AV8" s="324">
        <v>22.518060225999999</v>
      </c>
      <c r="AW8" s="324">
        <v>22.693973766999999</v>
      </c>
      <c r="AX8" s="324">
        <v>22.665800806</v>
      </c>
      <c r="AY8" s="324">
        <v>21.081009194</v>
      </c>
      <c r="AZ8" s="324">
        <v>22.154315517000001</v>
      </c>
      <c r="BA8" s="324">
        <v>22.498334805999999</v>
      </c>
      <c r="BB8" s="324">
        <v>22.719072933</v>
      </c>
      <c r="BC8" s="324">
        <v>22.748794</v>
      </c>
      <c r="BD8" s="692">
        <v>22.825758867000001</v>
      </c>
      <c r="BE8" s="692">
        <v>22.677655000000001</v>
      </c>
      <c r="BF8" s="692">
        <v>22.735219587</v>
      </c>
      <c r="BG8" s="692">
        <v>22.553626037000001</v>
      </c>
      <c r="BH8" s="395">
        <v>22.639905500000001</v>
      </c>
      <c r="BI8" s="395">
        <v>22.8640139</v>
      </c>
      <c r="BJ8" s="395">
        <v>22.8397121</v>
      </c>
      <c r="BK8" s="395">
        <v>22.694033600000001</v>
      </c>
      <c r="BL8" s="395">
        <v>22.4511799</v>
      </c>
      <c r="BM8" s="395">
        <v>22.834033300000002</v>
      </c>
      <c r="BN8" s="395">
        <v>22.883514699999999</v>
      </c>
      <c r="BO8" s="395">
        <v>23.087030599999999</v>
      </c>
      <c r="BP8" s="395">
        <v>23.055926500000002</v>
      </c>
      <c r="BQ8" s="395">
        <v>23.0068576</v>
      </c>
      <c r="BR8" s="395">
        <v>23.046693900000001</v>
      </c>
      <c r="BS8" s="395">
        <v>23.042616200000001</v>
      </c>
      <c r="BT8" s="395">
        <v>23.045952</v>
      </c>
      <c r="BU8" s="395">
        <v>23.296874500000001</v>
      </c>
      <c r="BV8" s="395">
        <v>23.243560899999999</v>
      </c>
      <c r="BW8" s="211"/>
    </row>
    <row r="9" spans="1:75" ht="11.1" customHeight="1" x14ac:dyDescent="0.2">
      <c r="A9" s="363" t="s">
        <v>857</v>
      </c>
      <c r="B9" s="432" t="s">
        <v>989</v>
      </c>
      <c r="C9" s="324">
        <v>34.191064992000001</v>
      </c>
      <c r="D9" s="324">
        <v>33.520572147000003</v>
      </c>
      <c r="E9" s="324">
        <v>33.077450521000003</v>
      </c>
      <c r="F9" s="324">
        <v>32.133203749000003</v>
      </c>
      <c r="G9" s="324">
        <v>31.66236722</v>
      </c>
      <c r="H9" s="324">
        <v>32.111710078999998</v>
      </c>
      <c r="I9" s="324">
        <v>32.427609293000003</v>
      </c>
      <c r="J9" s="324">
        <v>32.166567104000002</v>
      </c>
      <c r="K9" s="324">
        <v>31.816584562999999</v>
      </c>
      <c r="L9" s="324">
        <v>32.422084734000002</v>
      </c>
      <c r="M9" s="324">
        <v>33.065051871999998</v>
      </c>
      <c r="N9" s="324">
        <v>33.445063279000003</v>
      </c>
      <c r="O9" s="324">
        <v>33.671563978000002</v>
      </c>
      <c r="P9" s="324">
        <v>33.579784287999999</v>
      </c>
      <c r="Q9" s="324">
        <v>34.097967801999999</v>
      </c>
      <c r="R9" s="324">
        <v>33.769270648999999</v>
      </c>
      <c r="S9" s="324">
        <v>33.971601302000003</v>
      </c>
      <c r="T9" s="324">
        <v>33.996986647</v>
      </c>
      <c r="U9" s="324">
        <v>34.969559840999999</v>
      </c>
      <c r="V9" s="324">
        <v>34.658369794000002</v>
      </c>
      <c r="W9" s="324">
        <v>34.638570287999997</v>
      </c>
      <c r="X9" s="324">
        <v>34.315805173000001</v>
      </c>
      <c r="Y9" s="324">
        <v>34.345432649999999</v>
      </c>
      <c r="Z9" s="324">
        <v>33.694184192000002</v>
      </c>
      <c r="AA9" s="324">
        <v>34.056656699000001</v>
      </c>
      <c r="AB9" s="324">
        <v>34.516967506</v>
      </c>
      <c r="AC9" s="324">
        <v>34.525363853000002</v>
      </c>
      <c r="AD9" s="324">
        <v>34.482252361999997</v>
      </c>
      <c r="AE9" s="324">
        <v>34.291749674999998</v>
      </c>
      <c r="AF9" s="324">
        <v>34.068868295999998</v>
      </c>
      <c r="AG9" s="324">
        <v>34.537860002999999</v>
      </c>
      <c r="AH9" s="324">
        <v>35.169613501999997</v>
      </c>
      <c r="AI9" s="324">
        <v>35.024945934999998</v>
      </c>
      <c r="AJ9" s="324">
        <v>35.399139062000003</v>
      </c>
      <c r="AK9" s="324">
        <v>35.315026893999999</v>
      </c>
      <c r="AL9" s="324">
        <v>34.768239827000002</v>
      </c>
      <c r="AM9" s="324">
        <v>35.150341017999999</v>
      </c>
      <c r="AN9" s="324">
        <v>35.279441388999999</v>
      </c>
      <c r="AO9" s="324">
        <v>35.249667035000002</v>
      </c>
      <c r="AP9" s="324">
        <v>35.110424215000002</v>
      </c>
      <c r="AQ9" s="324">
        <v>35.443484024999997</v>
      </c>
      <c r="AR9" s="324">
        <v>36.052597476999999</v>
      </c>
      <c r="AS9" s="324">
        <v>36.602094848999997</v>
      </c>
      <c r="AT9" s="324">
        <v>36.589672989999997</v>
      </c>
      <c r="AU9" s="324">
        <v>36.370650763999997</v>
      </c>
      <c r="AV9" s="324">
        <v>36.507929978999996</v>
      </c>
      <c r="AW9" s="324">
        <v>37.270465110000004</v>
      </c>
      <c r="AX9" s="324">
        <v>37.484222262999999</v>
      </c>
      <c r="AY9" s="324">
        <v>36.646074978999998</v>
      </c>
      <c r="AZ9" s="324">
        <v>36.825334042000001</v>
      </c>
      <c r="BA9" s="324">
        <v>37.053233124999998</v>
      </c>
      <c r="BB9" s="324">
        <v>36.858957947999997</v>
      </c>
      <c r="BC9" s="324">
        <v>37.003494713000002</v>
      </c>
      <c r="BD9" s="692">
        <v>37.370256191000003</v>
      </c>
      <c r="BE9" s="692">
        <v>37.430549120999999</v>
      </c>
      <c r="BF9" s="692">
        <v>37.653845750999999</v>
      </c>
      <c r="BG9" s="692">
        <v>37.187216917999997</v>
      </c>
      <c r="BH9" s="395">
        <v>37.823118262000001</v>
      </c>
      <c r="BI9" s="395">
        <v>37.978237970999999</v>
      </c>
      <c r="BJ9" s="395">
        <v>37.830029060999998</v>
      </c>
      <c r="BK9" s="395">
        <v>37.667452676000003</v>
      </c>
      <c r="BL9" s="395">
        <v>37.891073503999998</v>
      </c>
      <c r="BM9" s="395">
        <v>37.608172490000001</v>
      </c>
      <c r="BN9" s="395">
        <v>37.758453603</v>
      </c>
      <c r="BO9" s="395">
        <v>37.919552774000003</v>
      </c>
      <c r="BP9" s="395">
        <v>38.403124734000002</v>
      </c>
      <c r="BQ9" s="395">
        <v>38.583489075000003</v>
      </c>
      <c r="BR9" s="395">
        <v>38.617021575999999</v>
      </c>
      <c r="BS9" s="395">
        <v>38.512264244999997</v>
      </c>
      <c r="BT9" s="395">
        <v>38.665604620000003</v>
      </c>
      <c r="BU9" s="395">
        <v>38.682363158999998</v>
      </c>
      <c r="BV9" s="395">
        <v>38.473433716000002</v>
      </c>
      <c r="BW9" s="211"/>
    </row>
    <row r="10" spans="1:75" ht="11.1" customHeight="1" x14ac:dyDescent="0.2">
      <c r="A10" s="363"/>
      <c r="B10" s="449"/>
      <c r="C10" s="324"/>
      <c r="D10" s="324"/>
      <c r="E10" s="324"/>
      <c r="F10" s="324"/>
      <c r="G10" s="324"/>
      <c r="H10" s="324"/>
      <c r="I10" s="324"/>
      <c r="J10" s="324"/>
      <c r="K10" s="324"/>
      <c r="L10" s="324"/>
      <c r="M10" s="324"/>
      <c r="N10" s="324"/>
      <c r="O10" s="324"/>
      <c r="P10" s="324"/>
      <c r="Q10" s="324"/>
      <c r="R10" s="324"/>
      <c r="S10" s="324"/>
      <c r="T10" s="324"/>
      <c r="U10" s="324"/>
      <c r="V10" s="324"/>
      <c r="W10" s="324"/>
      <c r="X10" s="324"/>
      <c r="Y10" s="324"/>
      <c r="Z10" s="324"/>
      <c r="AA10" s="324"/>
      <c r="AB10" s="324"/>
      <c r="AC10" s="324"/>
      <c r="AD10" s="324"/>
      <c r="AE10" s="324"/>
      <c r="AF10" s="324"/>
      <c r="AG10" s="324"/>
      <c r="AH10" s="324"/>
      <c r="AI10" s="324"/>
      <c r="AJ10" s="324"/>
      <c r="AK10" s="324"/>
      <c r="AL10" s="324"/>
      <c r="AM10" s="324"/>
      <c r="AN10" s="324"/>
      <c r="AO10" s="324"/>
      <c r="AP10" s="324"/>
      <c r="AQ10" s="324"/>
      <c r="AR10" s="324"/>
      <c r="AS10" s="324"/>
      <c r="AT10" s="324"/>
      <c r="AU10" s="324"/>
      <c r="AV10" s="324"/>
      <c r="AW10" s="324"/>
      <c r="AX10" s="324"/>
      <c r="AY10" s="324"/>
      <c r="AZ10" s="324"/>
      <c r="BA10" s="324"/>
      <c r="BB10" s="324"/>
      <c r="BC10" s="324"/>
      <c r="BD10" s="692"/>
      <c r="BE10" s="692"/>
      <c r="BF10" s="692"/>
      <c r="BG10" s="692"/>
      <c r="BH10" s="395"/>
      <c r="BI10" s="395"/>
      <c r="BJ10" s="395"/>
      <c r="BK10" s="395"/>
      <c r="BL10" s="395"/>
      <c r="BM10" s="395"/>
      <c r="BN10" s="395"/>
      <c r="BO10" s="395"/>
      <c r="BP10" s="395"/>
      <c r="BQ10" s="395"/>
      <c r="BR10" s="395"/>
      <c r="BS10" s="395"/>
      <c r="BT10" s="395"/>
      <c r="BU10" s="395"/>
      <c r="BV10" s="395"/>
      <c r="BW10" s="211"/>
    </row>
    <row r="11" spans="1:75" s="295" customFormat="1" ht="11.1" customHeight="1" x14ac:dyDescent="0.2">
      <c r="A11" s="436" t="s">
        <v>177</v>
      </c>
      <c r="B11" s="447" t="s">
        <v>858</v>
      </c>
      <c r="C11" s="107">
        <v>32.352899999999998</v>
      </c>
      <c r="D11" s="107">
        <v>31.653300000000002</v>
      </c>
      <c r="E11" s="107">
        <v>31.761900000000001</v>
      </c>
      <c r="F11" s="107">
        <v>33.855800000000002</v>
      </c>
      <c r="G11" s="107">
        <v>27.952100000000002</v>
      </c>
      <c r="H11" s="107">
        <v>26.057400000000001</v>
      </c>
      <c r="I11" s="107">
        <v>26.7637</v>
      </c>
      <c r="J11" s="107">
        <v>27.7378</v>
      </c>
      <c r="K11" s="107">
        <v>27.767700000000001</v>
      </c>
      <c r="L11" s="107">
        <v>28.227399999999999</v>
      </c>
      <c r="M11" s="107">
        <v>28.982399999999998</v>
      </c>
      <c r="N11" s="107">
        <v>29.229800000000001</v>
      </c>
      <c r="O11" s="107">
        <v>29.383600000000001</v>
      </c>
      <c r="P11" s="107">
        <v>28.909300000000002</v>
      </c>
      <c r="Q11" s="107">
        <v>29.026599999999998</v>
      </c>
      <c r="R11" s="107">
        <v>29.122299999999999</v>
      </c>
      <c r="S11" s="107">
        <v>29.656099999999999</v>
      </c>
      <c r="T11" s="107">
        <v>30.215299999999999</v>
      </c>
      <c r="U11" s="107">
        <v>30.898099999999999</v>
      </c>
      <c r="V11" s="107">
        <v>30.929500000000001</v>
      </c>
      <c r="W11" s="107">
        <v>31.263200000000001</v>
      </c>
      <c r="X11" s="107">
        <v>31.588999999999999</v>
      </c>
      <c r="Y11" s="107">
        <v>31.8369</v>
      </c>
      <c r="Z11" s="107">
        <v>32.019100000000002</v>
      </c>
      <c r="AA11" s="107">
        <v>32.191400000000002</v>
      </c>
      <c r="AB11" s="107">
        <v>32.782400000000003</v>
      </c>
      <c r="AC11" s="107">
        <v>32.4193</v>
      </c>
      <c r="AD11" s="107">
        <v>32.668999999999997</v>
      </c>
      <c r="AE11" s="107">
        <v>32.215800000000002</v>
      </c>
      <c r="AF11" s="107">
        <v>32.403300000000002</v>
      </c>
      <c r="AG11" s="107">
        <v>32.698300000000003</v>
      </c>
      <c r="AH11" s="107">
        <v>33.685000000000002</v>
      </c>
      <c r="AI11" s="107">
        <v>33.8018</v>
      </c>
      <c r="AJ11" s="107">
        <v>33.377699999999997</v>
      </c>
      <c r="AK11" s="107">
        <v>33.0167</v>
      </c>
      <c r="AL11" s="107">
        <v>33.086599999999997</v>
      </c>
      <c r="AM11" s="107">
        <v>32.512999999999998</v>
      </c>
      <c r="AN11" s="107">
        <v>32.714399999999998</v>
      </c>
      <c r="AO11" s="107">
        <v>32.898400000000002</v>
      </c>
      <c r="AP11" s="107">
        <v>32.819499999999998</v>
      </c>
      <c r="AQ11" s="107">
        <v>32.147599999999997</v>
      </c>
      <c r="AR11" s="107">
        <v>32.370899999999999</v>
      </c>
      <c r="AS11" s="107">
        <v>31.547899999999998</v>
      </c>
      <c r="AT11" s="107">
        <v>31.363499999999998</v>
      </c>
      <c r="AU11" s="107">
        <v>31.988399999999999</v>
      </c>
      <c r="AV11" s="107">
        <v>31.874400000000001</v>
      </c>
      <c r="AW11" s="107">
        <v>31.953499999999998</v>
      </c>
      <c r="AX11" s="107">
        <v>31.960799999999999</v>
      </c>
      <c r="AY11" s="107">
        <v>31.9222</v>
      </c>
      <c r="AZ11" s="107">
        <v>32.130800000000001</v>
      </c>
      <c r="BA11" s="107">
        <v>32.433</v>
      </c>
      <c r="BB11" s="107">
        <v>32.336300000000001</v>
      </c>
      <c r="BC11" s="107">
        <v>32.166600000000003</v>
      </c>
      <c r="BD11" s="706">
        <v>31.7606</v>
      </c>
      <c r="BE11" s="706">
        <v>32.301343731999999</v>
      </c>
      <c r="BF11" s="706">
        <v>32.111294135999998</v>
      </c>
      <c r="BG11" s="706">
        <v>31.295726289000001</v>
      </c>
      <c r="BH11" s="429">
        <v>31.885633209000002</v>
      </c>
      <c r="BI11" s="429">
        <v>31.99624008</v>
      </c>
      <c r="BJ11" s="429">
        <v>32.182124272000003</v>
      </c>
      <c r="BK11" s="429">
        <v>32.203016523000002</v>
      </c>
      <c r="BL11" s="429">
        <v>32.265918910000003</v>
      </c>
      <c r="BM11" s="429">
        <v>32.376242753</v>
      </c>
      <c r="BN11" s="429">
        <v>32.486805513</v>
      </c>
      <c r="BO11" s="429">
        <v>32.540870681000001</v>
      </c>
      <c r="BP11" s="429">
        <v>32.652604023000002</v>
      </c>
      <c r="BQ11" s="429">
        <v>32.753525639999999</v>
      </c>
      <c r="BR11" s="429">
        <v>32.815757785000002</v>
      </c>
      <c r="BS11" s="429">
        <v>32.881277603999997</v>
      </c>
      <c r="BT11" s="429">
        <v>32.803702926</v>
      </c>
      <c r="BU11" s="429">
        <v>32.734336607000003</v>
      </c>
      <c r="BV11" s="429">
        <v>32.634220057</v>
      </c>
      <c r="BW11" s="439"/>
    </row>
    <row r="12" spans="1:75" ht="11.1" customHeight="1" x14ac:dyDescent="0.2">
      <c r="A12" s="363" t="s">
        <v>859</v>
      </c>
      <c r="B12" s="434" t="s">
        <v>990</v>
      </c>
      <c r="C12" s="324">
        <v>1.5309999999999999</v>
      </c>
      <c r="D12" s="324">
        <v>1.5309999999999999</v>
      </c>
      <c r="E12" s="324">
        <v>1.5509999999999999</v>
      </c>
      <c r="F12" s="324">
        <v>1.5509999999999999</v>
      </c>
      <c r="G12" s="324">
        <v>1.331</v>
      </c>
      <c r="H12" s="324">
        <v>1.296</v>
      </c>
      <c r="I12" s="324">
        <v>1.2909999999999999</v>
      </c>
      <c r="J12" s="324">
        <v>1.351</v>
      </c>
      <c r="K12" s="324">
        <v>1.351</v>
      </c>
      <c r="L12" s="324">
        <v>1.361</v>
      </c>
      <c r="M12" s="324">
        <v>1.361</v>
      </c>
      <c r="N12" s="324">
        <v>1.351</v>
      </c>
      <c r="O12" s="324">
        <v>1.3612</v>
      </c>
      <c r="P12" s="324">
        <v>1.3812</v>
      </c>
      <c r="Q12" s="324">
        <v>1.3812</v>
      </c>
      <c r="R12" s="324">
        <v>1.3812</v>
      </c>
      <c r="S12" s="324">
        <v>1.3912</v>
      </c>
      <c r="T12" s="324">
        <v>1.4061999999999999</v>
      </c>
      <c r="U12" s="324">
        <v>1.4212</v>
      </c>
      <c r="V12" s="324">
        <v>1.4311</v>
      </c>
      <c r="W12" s="324">
        <v>1.4411</v>
      </c>
      <c r="X12" s="324">
        <v>1.4511000000000001</v>
      </c>
      <c r="Y12" s="324">
        <v>1.4611000000000001</v>
      </c>
      <c r="Z12" s="324">
        <v>1.4711000000000001</v>
      </c>
      <c r="AA12" s="324">
        <v>1.4411</v>
      </c>
      <c r="AB12" s="324">
        <v>1.4411</v>
      </c>
      <c r="AC12" s="324">
        <v>1.4511000000000001</v>
      </c>
      <c r="AD12" s="324">
        <v>1.4611000000000001</v>
      </c>
      <c r="AE12" s="324">
        <v>1.4711000000000001</v>
      </c>
      <c r="AF12" s="324">
        <v>1.4811000000000001</v>
      </c>
      <c r="AG12" s="324">
        <v>1.4811000000000001</v>
      </c>
      <c r="AH12" s="324">
        <v>1.4911000000000001</v>
      </c>
      <c r="AI12" s="324">
        <v>1.4911000000000001</v>
      </c>
      <c r="AJ12" s="324">
        <v>1.5011000000000001</v>
      </c>
      <c r="AK12" s="324">
        <v>1.4811000000000001</v>
      </c>
      <c r="AL12" s="324">
        <v>1.4811000000000001</v>
      </c>
      <c r="AM12" s="324">
        <v>1.4811000000000001</v>
      </c>
      <c r="AN12" s="324">
        <v>1.4811000000000001</v>
      </c>
      <c r="AO12" s="324">
        <v>1.4711000000000001</v>
      </c>
      <c r="AP12" s="324">
        <v>1.4811000000000001</v>
      </c>
      <c r="AQ12" s="324">
        <v>1.4511000000000001</v>
      </c>
      <c r="AR12" s="324">
        <v>1.4212</v>
      </c>
      <c r="AS12" s="324">
        <v>1.4312</v>
      </c>
      <c r="AT12" s="324">
        <v>1.4111</v>
      </c>
      <c r="AU12" s="324">
        <v>1.4212</v>
      </c>
      <c r="AV12" s="324">
        <v>1.4311</v>
      </c>
      <c r="AW12" s="324">
        <v>1.4312</v>
      </c>
      <c r="AX12" s="324">
        <v>1.4212</v>
      </c>
      <c r="AY12" s="324">
        <v>1.3911</v>
      </c>
      <c r="AZ12" s="324">
        <v>1.3812</v>
      </c>
      <c r="BA12" s="324">
        <v>1.3812</v>
      </c>
      <c r="BB12" s="324">
        <v>1.3812</v>
      </c>
      <c r="BC12" s="324">
        <v>1.3711</v>
      </c>
      <c r="BD12" s="692">
        <v>1.3711</v>
      </c>
      <c r="BE12" s="692">
        <v>1.3811404641</v>
      </c>
      <c r="BF12" s="692">
        <v>1.3811370156</v>
      </c>
      <c r="BG12" s="692">
        <v>1.3811469067</v>
      </c>
      <c r="BH12" s="395" t="s">
        <v>1603</v>
      </c>
      <c r="BI12" s="395" t="s">
        <v>1603</v>
      </c>
      <c r="BJ12" s="395" t="s">
        <v>1603</v>
      </c>
      <c r="BK12" s="395" t="s">
        <v>1603</v>
      </c>
      <c r="BL12" s="395" t="s">
        <v>1603</v>
      </c>
      <c r="BM12" s="395" t="s">
        <v>1603</v>
      </c>
      <c r="BN12" s="395" t="s">
        <v>1603</v>
      </c>
      <c r="BO12" s="395" t="s">
        <v>1603</v>
      </c>
      <c r="BP12" s="395" t="s">
        <v>1603</v>
      </c>
      <c r="BQ12" s="395" t="s">
        <v>1603</v>
      </c>
      <c r="BR12" s="395" t="s">
        <v>1603</v>
      </c>
      <c r="BS12" s="395" t="s">
        <v>1603</v>
      </c>
      <c r="BT12" s="395" t="s">
        <v>1603</v>
      </c>
      <c r="BU12" s="395" t="s">
        <v>1603</v>
      </c>
      <c r="BV12" s="395" t="s">
        <v>1603</v>
      </c>
      <c r="BW12" s="211"/>
    </row>
    <row r="13" spans="1:75" ht="11.1" customHeight="1" x14ac:dyDescent="0.2">
      <c r="A13" s="363" t="s">
        <v>860</v>
      </c>
      <c r="B13" s="434" t="s">
        <v>991</v>
      </c>
      <c r="C13" s="324">
        <v>0.31340000000000001</v>
      </c>
      <c r="D13" s="324">
        <v>0.29830000000000001</v>
      </c>
      <c r="E13" s="324">
        <v>0.28820000000000001</v>
      </c>
      <c r="F13" s="324">
        <v>0.29830000000000001</v>
      </c>
      <c r="G13" s="324">
        <v>0.2883</v>
      </c>
      <c r="H13" s="324">
        <v>0.30840000000000001</v>
      </c>
      <c r="I13" s="324">
        <v>0.28839999999999999</v>
      </c>
      <c r="J13" s="324">
        <v>0.2782</v>
      </c>
      <c r="K13" s="324">
        <v>0.28820000000000001</v>
      </c>
      <c r="L13" s="324">
        <v>0.2681</v>
      </c>
      <c r="M13" s="324">
        <v>0.28349999999999997</v>
      </c>
      <c r="N13" s="324">
        <v>0.26819999999999999</v>
      </c>
      <c r="O13" s="324">
        <v>0.27710000000000001</v>
      </c>
      <c r="P13" s="324">
        <v>0.27589999999999998</v>
      </c>
      <c r="Q13" s="324">
        <v>0.2959</v>
      </c>
      <c r="R13" s="324">
        <v>0.28100000000000003</v>
      </c>
      <c r="S13" s="324">
        <v>0.2661</v>
      </c>
      <c r="T13" s="324">
        <v>0.27610000000000001</v>
      </c>
      <c r="U13" s="324">
        <v>0.2661</v>
      </c>
      <c r="V13" s="324">
        <v>0.2661</v>
      </c>
      <c r="W13" s="324">
        <v>0.25609999999999999</v>
      </c>
      <c r="X13" s="324">
        <v>0.2661</v>
      </c>
      <c r="Y13" s="324">
        <v>0.25609999999999999</v>
      </c>
      <c r="Z13" s="324">
        <v>0.2661</v>
      </c>
      <c r="AA13" s="324">
        <v>0.27779999999999999</v>
      </c>
      <c r="AB13" s="324">
        <v>0.2878</v>
      </c>
      <c r="AC13" s="324">
        <v>0.26779999999999998</v>
      </c>
      <c r="AD13" s="324">
        <v>0.27779999999999999</v>
      </c>
      <c r="AE13" s="324">
        <v>0.2878</v>
      </c>
      <c r="AF13" s="324">
        <v>0.29780000000000001</v>
      </c>
      <c r="AG13" s="324">
        <v>0.27779999999999999</v>
      </c>
      <c r="AH13" s="324">
        <v>0.2878</v>
      </c>
      <c r="AI13" s="324">
        <v>0.29780000000000001</v>
      </c>
      <c r="AJ13" s="324">
        <v>0.27779999999999999</v>
      </c>
      <c r="AK13" s="324">
        <v>0.25779999999999997</v>
      </c>
      <c r="AL13" s="324">
        <v>0.25779999999999997</v>
      </c>
      <c r="AM13" s="324">
        <v>0.26779999999999998</v>
      </c>
      <c r="AN13" s="324">
        <v>0.2878</v>
      </c>
      <c r="AO13" s="324">
        <v>0.26779999999999998</v>
      </c>
      <c r="AP13" s="324">
        <v>0.26779999999999998</v>
      </c>
      <c r="AQ13" s="324">
        <v>0.25779999999999997</v>
      </c>
      <c r="AR13" s="324">
        <v>0.25779999999999997</v>
      </c>
      <c r="AS13" s="324">
        <v>0.26779999999999998</v>
      </c>
      <c r="AT13" s="324">
        <v>0.25779999999999997</v>
      </c>
      <c r="AU13" s="324">
        <v>0.26779999999999998</v>
      </c>
      <c r="AV13" s="324">
        <v>0.26779999999999998</v>
      </c>
      <c r="AW13" s="324">
        <v>0.27779999999999999</v>
      </c>
      <c r="AX13" s="324">
        <v>0.25779999999999997</v>
      </c>
      <c r="AY13" s="324">
        <v>0.26079999999999998</v>
      </c>
      <c r="AZ13" s="324">
        <v>0.25080000000000002</v>
      </c>
      <c r="BA13" s="324">
        <v>0.26079999999999998</v>
      </c>
      <c r="BB13" s="324">
        <v>0.27079999999999999</v>
      </c>
      <c r="BC13" s="324">
        <v>0.26079999999999998</v>
      </c>
      <c r="BD13" s="692">
        <v>0.26079999999999998</v>
      </c>
      <c r="BE13" s="692">
        <v>0.25079584109000003</v>
      </c>
      <c r="BF13" s="692">
        <v>0.26079647822000002</v>
      </c>
      <c r="BG13" s="692">
        <v>0.25079467493000002</v>
      </c>
      <c r="BH13" s="395" t="s">
        <v>1603</v>
      </c>
      <c r="BI13" s="395" t="s">
        <v>1603</v>
      </c>
      <c r="BJ13" s="395" t="s">
        <v>1603</v>
      </c>
      <c r="BK13" s="395" t="s">
        <v>1603</v>
      </c>
      <c r="BL13" s="395" t="s">
        <v>1603</v>
      </c>
      <c r="BM13" s="395" t="s">
        <v>1603</v>
      </c>
      <c r="BN13" s="395" t="s">
        <v>1603</v>
      </c>
      <c r="BO13" s="395" t="s">
        <v>1603</v>
      </c>
      <c r="BP13" s="395" t="s">
        <v>1603</v>
      </c>
      <c r="BQ13" s="395" t="s">
        <v>1603</v>
      </c>
      <c r="BR13" s="395" t="s">
        <v>1603</v>
      </c>
      <c r="BS13" s="395" t="s">
        <v>1603</v>
      </c>
      <c r="BT13" s="395" t="s">
        <v>1603</v>
      </c>
      <c r="BU13" s="395" t="s">
        <v>1603</v>
      </c>
      <c r="BV13" s="395" t="s">
        <v>1603</v>
      </c>
      <c r="BW13" s="211"/>
    </row>
    <row r="14" spans="1:75" ht="11.1" customHeight="1" x14ac:dyDescent="0.2">
      <c r="A14" s="363" t="s">
        <v>861</v>
      </c>
      <c r="B14" s="434" t="s">
        <v>992</v>
      </c>
      <c r="C14" s="324">
        <v>0.17299999999999999</v>
      </c>
      <c r="D14" s="324">
        <v>0.16300000000000001</v>
      </c>
      <c r="E14" s="324">
        <v>0.17299999999999999</v>
      </c>
      <c r="F14" s="324">
        <v>0.17799999999999999</v>
      </c>
      <c r="G14" s="324">
        <v>0.14299999999999999</v>
      </c>
      <c r="H14" s="324">
        <v>0.158</v>
      </c>
      <c r="I14" s="324">
        <v>0.153</v>
      </c>
      <c r="J14" s="324">
        <v>0.153</v>
      </c>
      <c r="K14" s="324">
        <v>0.14799999999999999</v>
      </c>
      <c r="L14" s="324">
        <v>0.13300000000000001</v>
      </c>
      <c r="M14" s="324">
        <v>0.14299999999999999</v>
      </c>
      <c r="N14" s="324">
        <v>0.17299999999999999</v>
      </c>
      <c r="O14" s="324">
        <v>0.14799999999999999</v>
      </c>
      <c r="P14" s="324">
        <v>0.14799999999999999</v>
      </c>
      <c r="Q14" s="324">
        <v>0.14799999999999999</v>
      </c>
      <c r="R14" s="324">
        <v>0.14299999999999999</v>
      </c>
      <c r="S14" s="324">
        <v>0.14799999999999999</v>
      </c>
      <c r="T14" s="324">
        <v>0.14299999999999999</v>
      </c>
      <c r="U14" s="324">
        <v>0.14299999999999999</v>
      </c>
      <c r="V14" s="324">
        <v>0.14299999999999999</v>
      </c>
      <c r="W14" s="324">
        <v>0.14299999999999999</v>
      </c>
      <c r="X14" s="324">
        <v>0.128</v>
      </c>
      <c r="Y14" s="324">
        <v>0.13300000000000001</v>
      </c>
      <c r="Z14" s="324">
        <v>0.14299999999999999</v>
      </c>
      <c r="AA14" s="324">
        <v>0.14299999999999999</v>
      </c>
      <c r="AB14" s="324">
        <v>0.13300000000000001</v>
      </c>
      <c r="AC14" s="324">
        <v>0.13300000000000001</v>
      </c>
      <c r="AD14" s="324">
        <v>0.13300000000000001</v>
      </c>
      <c r="AE14" s="324">
        <v>0.13300000000000001</v>
      </c>
      <c r="AF14" s="324">
        <v>0.13300000000000001</v>
      </c>
      <c r="AG14" s="324">
        <v>0.14299999999999999</v>
      </c>
      <c r="AH14" s="324">
        <v>0.123</v>
      </c>
      <c r="AI14" s="324">
        <v>0.14299999999999999</v>
      </c>
      <c r="AJ14" s="324">
        <v>0.11799999999999999</v>
      </c>
      <c r="AK14" s="324">
        <v>0.10299999999999999</v>
      </c>
      <c r="AL14" s="324">
        <v>0.10299999999999999</v>
      </c>
      <c r="AM14" s="324">
        <v>9.7500000000000003E-2</v>
      </c>
      <c r="AN14" s="324">
        <v>0.1021</v>
      </c>
      <c r="AO14" s="324">
        <v>9.6699999999999994E-2</v>
      </c>
      <c r="AP14" s="324">
        <v>0.1013</v>
      </c>
      <c r="AQ14" s="324">
        <v>9.5899999999999999E-2</v>
      </c>
      <c r="AR14" s="324">
        <v>0.1055</v>
      </c>
      <c r="AS14" s="324">
        <v>0.1002</v>
      </c>
      <c r="AT14" s="324">
        <v>0.1048</v>
      </c>
      <c r="AU14" s="324">
        <v>8.9399999999999993E-2</v>
      </c>
      <c r="AV14" s="324">
        <v>9.9099999999999994E-2</v>
      </c>
      <c r="AW14" s="324">
        <v>8.8700000000000001E-2</v>
      </c>
      <c r="AX14" s="324">
        <v>8.8300000000000003E-2</v>
      </c>
      <c r="AY14" s="324">
        <v>9.8299999999999998E-2</v>
      </c>
      <c r="AZ14" s="324">
        <v>8.8200000000000001E-2</v>
      </c>
      <c r="BA14" s="324">
        <v>9.8100000000000007E-2</v>
      </c>
      <c r="BB14" s="324">
        <v>8.7999999999999995E-2</v>
      </c>
      <c r="BC14" s="324">
        <v>9.8000000000000004E-2</v>
      </c>
      <c r="BD14" s="692">
        <v>8.7900000000000006E-2</v>
      </c>
      <c r="BE14" s="692">
        <v>9.7961664828999998E-2</v>
      </c>
      <c r="BF14" s="692">
        <v>9.7895916420999998E-2</v>
      </c>
      <c r="BG14" s="692">
        <v>9.7830281887999998E-2</v>
      </c>
      <c r="BH14" s="395" t="s">
        <v>1603</v>
      </c>
      <c r="BI14" s="395" t="s">
        <v>1603</v>
      </c>
      <c r="BJ14" s="395" t="s">
        <v>1603</v>
      </c>
      <c r="BK14" s="395" t="s">
        <v>1603</v>
      </c>
      <c r="BL14" s="395" t="s">
        <v>1603</v>
      </c>
      <c r="BM14" s="395" t="s">
        <v>1603</v>
      </c>
      <c r="BN14" s="395" t="s">
        <v>1603</v>
      </c>
      <c r="BO14" s="395" t="s">
        <v>1603</v>
      </c>
      <c r="BP14" s="395" t="s">
        <v>1603</v>
      </c>
      <c r="BQ14" s="395" t="s">
        <v>1603</v>
      </c>
      <c r="BR14" s="395" t="s">
        <v>1603</v>
      </c>
      <c r="BS14" s="395" t="s">
        <v>1603</v>
      </c>
      <c r="BT14" s="395" t="s">
        <v>1603</v>
      </c>
      <c r="BU14" s="395" t="s">
        <v>1603</v>
      </c>
      <c r="BV14" s="395" t="s">
        <v>1603</v>
      </c>
      <c r="BW14" s="211"/>
    </row>
    <row r="15" spans="1:75" ht="11.1" customHeight="1" x14ac:dyDescent="0.2">
      <c r="A15" s="363" t="s">
        <v>862</v>
      </c>
      <c r="B15" s="434" t="s">
        <v>993</v>
      </c>
      <c r="C15" s="324">
        <v>0.18479999999999999</v>
      </c>
      <c r="D15" s="324">
        <v>0.19980000000000001</v>
      </c>
      <c r="E15" s="324">
        <v>0.19980000000000001</v>
      </c>
      <c r="F15" s="324">
        <v>0.1898</v>
      </c>
      <c r="G15" s="324">
        <v>0.17979999999999999</v>
      </c>
      <c r="H15" s="324">
        <v>0.17979999999999999</v>
      </c>
      <c r="I15" s="324">
        <v>0.14979999999999999</v>
      </c>
      <c r="J15" s="324">
        <v>0.14979999999999999</v>
      </c>
      <c r="K15" s="324">
        <v>0.14979999999999999</v>
      </c>
      <c r="L15" s="324">
        <v>0.16980000000000001</v>
      </c>
      <c r="M15" s="324">
        <v>0.1648</v>
      </c>
      <c r="N15" s="324">
        <v>0.1648</v>
      </c>
      <c r="O15" s="324">
        <v>0.15970000000000001</v>
      </c>
      <c r="P15" s="324">
        <v>0.15970000000000001</v>
      </c>
      <c r="Q15" s="324">
        <v>0.1497</v>
      </c>
      <c r="R15" s="324">
        <v>0.16969999999999999</v>
      </c>
      <c r="S15" s="324">
        <v>0.16969999999999999</v>
      </c>
      <c r="T15" s="324">
        <v>0.1797</v>
      </c>
      <c r="U15" s="324">
        <v>0.1797</v>
      </c>
      <c r="V15" s="324">
        <v>0.1797</v>
      </c>
      <c r="W15" s="324">
        <v>0.18970000000000001</v>
      </c>
      <c r="X15" s="324">
        <v>0.1797</v>
      </c>
      <c r="Y15" s="324">
        <v>0.18970000000000001</v>
      </c>
      <c r="Z15" s="324">
        <v>0.18970000000000001</v>
      </c>
      <c r="AA15" s="324">
        <v>0.1797</v>
      </c>
      <c r="AB15" s="324">
        <v>0.18970000000000001</v>
      </c>
      <c r="AC15" s="324">
        <v>0.18970000000000001</v>
      </c>
      <c r="AD15" s="324">
        <v>0.19969999999999999</v>
      </c>
      <c r="AE15" s="324">
        <v>0.1797</v>
      </c>
      <c r="AF15" s="324">
        <v>0.18970000000000001</v>
      </c>
      <c r="AG15" s="324">
        <v>0.19969999999999999</v>
      </c>
      <c r="AH15" s="324">
        <v>0.18970000000000001</v>
      </c>
      <c r="AI15" s="324">
        <v>0.2097</v>
      </c>
      <c r="AJ15" s="324">
        <v>0.21970000000000001</v>
      </c>
      <c r="AK15" s="324">
        <v>0.2097</v>
      </c>
      <c r="AL15" s="324">
        <v>0.18970000000000001</v>
      </c>
      <c r="AM15" s="324">
        <v>0.19969999999999999</v>
      </c>
      <c r="AN15" s="324">
        <v>0.18970000000000001</v>
      </c>
      <c r="AO15" s="324">
        <v>0.19969999999999999</v>
      </c>
      <c r="AP15" s="324">
        <v>0.2097</v>
      </c>
      <c r="AQ15" s="324">
        <v>0.2097</v>
      </c>
      <c r="AR15" s="324">
        <v>0.19969999999999999</v>
      </c>
      <c r="AS15" s="324">
        <v>0.2097</v>
      </c>
      <c r="AT15" s="324">
        <v>0.19969999999999999</v>
      </c>
      <c r="AU15" s="324">
        <v>0.19969999999999999</v>
      </c>
      <c r="AV15" s="324">
        <v>0.19969999999999999</v>
      </c>
      <c r="AW15" s="324">
        <v>0.2097</v>
      </c>
      <c r="AX15" s="324">
        <v>0.21970000000000001</v>
      </c>
      <c r="AY15" s="324">
        <v>0.2097</v>
      </c>
      <c r="AZ15" s="324">
        <v>0.2097</v>
      </c>
      <c r="BA15" s="324">
        <v>0.21970000000000001</v>
      </c>
      <c r="BB15" s="324">
        <v>0.2097</v>
      </c>
      <c r="BC15" s="324">
        <v>0.21970000000000001</v>
      </c>
      <c r="BD15" s="692">
        <v>0.21970000000000001</v>
      </c>
      <c r="BE15" s="692">
        <v>0.20968604245</v>
      </c>
      <c r="BF15" s="692">
        <v>0.20968699177</v>
      </c>
      <c r="BG15" s="692">
        <v>0.20968426889</v>
      </c>
      <c r="BH15" s="395" t="s">
        <v>1603</v>
      </c>
      <c r="BI15" s="395" t="s">
        <v>1603</v>
      </c>
      <c r="BJ15" s="395" t="s">
        <v>1603</v>
      </c>
      <c r="BK15" s="395" t="s">
        <v>1603</v>
      </c>
      <c r="BL15" s="395" t="s">
        <v>1603</v>
      </c>
      <c r="BM15" s="395" t="s">
        <v>1603</v>
      </c>
      <c r="BN15" s="395" t="s">
        <v>1603</v>
      </c>
      <c r="BO15" s="395" t="s">
        <v>1603</v>
      </c>
      <c r="BP15" s="395" t="s">
        <v>1603</v>
      </c>
      <c r="BQ15" s="395" t="s">
        <v>1603</v>
      </c>
      <c r="BR15" s="395" t="s">
        <v>1603</v>
      </c>
      <c r="BS15" s="395" t="s">
        <v>1603</v>
      </c>
      <c r="BT15" s="395" t="s">
        <v>1603</v>
      </c>
      <c r="BU15" s="395" t="s">
        <v>1603</v>
      </c>
      <c r="BV15" s="395" t="s">
        <v>1603</v>
      </c>
      <c r="BW15" s="211"/>
    </row>
    <row r="16" spans="1:75" ht="11.1" customHeight="1" x14ac:dyDescent="0.2">
      <c r="A16" s="363" t="s">
        <v>863</v>
      </c>
      <c r="B16" s="434" t="s">
        <v>994</v>
      </c>
      <c r="C16" s="324">
        <v>3.0415999999999999</v>
      </c>
      <c r="D16" s="324">
        <v>3.0815999999999999</v>
      </c>
      <c r="E16" s="324">
        <v>3.0316000000000001</v>
      </c>
      <c r="F16" s="324">
        <v>3.0066000000000002</v>
      </c>
      <c r="G16" s="324">
        <v>3.0066000000000002</v>
      </c>
      <c r="H16" s="324">
        <v>2.9815999999999998</v>
      </c>
      <c r="I16" s="324">
        <v>2.9316</v>
      </c>
      <c r="J16" s="324">
        <v>2.9316</v>
      </c>
      <c r="K16" s="324">
        <v>2.9316</v>
      </c>
      <c r="L16" s="324">
        <v>2.9316</v>
      </c>
      <c r="M16" s="324">
        <v>2.9815999999999998</v>
      </c>
      <c r="N16" s="324">
        <v>3.0316000000000001</v>
      </c>
      <c r="O16" s="324">
        <v>3.0922999999999998</v>
      </c>
      <c r="P16" s="324">
        <v>3.2423000000000002</v>
      </c>
      <c r="Q16" s="324">
        <v>3.3422999999999998</v>
      </c>
      <c r="R16" s="324">
        <v>3.5023</v>
      </c>
      <c r="S16" s="324">
        <v>3.5023</v>
      </c>
      <c r="T16" s="324">
        <v>3.5522999999999998</v>
      </c>
      <c r="U16" s="324">
        <v>3.5522999999999998</v>
      </c>
      <c r="V16" s="324">
        <v>3.5019999999999998</v>
      </c>
      <c r="W16" s="324">
        <v>3.5019999999999998</v>
      </c>
      <c r="X16" s="324">
        <v>3.5019999999999998</v>
      </c>
      <c r="Y16" s="324">
        <v>3.5541</v>
      </c>
      <c r="Z16" s="324">
        <v>3.6313</v>
      </c>
      <c r="AA16" s="324">
        <v>3.7602000000000002</v>
      </c>
      <c r="AB16" s="324">
        <v>3.7233000000000001</v>
      </c>
      <c r="AC16" s="324">
        <v>3.7473000000000001</v>
      </c>
      <c r="AD16" s="324">
        <v>3.6667000000000001</v>
      </c>
      <c r="AE16" s="324">
        <v>3.5556999999999999</v>
      </c>
      <c r="AF16" s="324">
        <v>3.5684</v>
      </c>
      <c r="AG16" s="324">
        <v>3.5884999999999998</v>
      </c>
      <c r="AH16" s="324">
        <v>3.6581999999999999</v>
      </c>
      <c r="AI16" s="324">
        <v>3.6032999999999999</v>
      </c>
      <c r="AJ16" s="324">
        <v>3.6103000000000001</v>
      </c>
      <c r="AK16" s="324">
        <v>3.6842000000000001</v>
      </c>
      <c r="AL16" s="324">
        <v>3.7614000000000001</v>
      </c>
      <c r="AM16" s="324">
        <v>3.8102</v>
      </c>
      <c r="AN16" s="324">
        <v>3.7734999999999999</v>
      </c>
      <c r="AO16" s="324">
        <v>3.7974000000000001</v>
      </c>
      <c r="AP16" s="324">
        <v>3.7467999999999999</v>
      </c>
      <c r="AQ16" s="324">
        <v>3.8058000000000001</v>
      </c>
      <c r="AR16" s="324">
        <v>3.8485999999999998</v>
      </c>
      <c r="AS16" s="324">
        <v>3.9386999999999999</v>
      </c>
      <c r="AT16" s="324">
        <v>4.1083999999999996</v>
      </c>
      <c r="AU16" s="324">
        <v>4.1234999999999999</v>
      </c>
      <c r="AV16" s="324">
        <v>4.1604000000000001</v>
      </c>
      <c r="AW16" s="324">
        <v>4.3243999999999998</v>
      </c>
      <c r="AX16" s="324">
        <v>4.4516999999999998</v>
      </c>
      <c r="AY16" s="324">
        <v>4.4802999999999997</v>
      </c>
      <c r="AZ16" s="324">
        <v>4.3936999999999999</v>
      </c>
      <c r="BA16" s="324">
        <v>4.4275000000000002</v>
      </c>
      <c r="BB16" s="324">
        <v>4.3269000000000002</v>
      </c>
      <c r="BC16" s="324">
        <v>4.3159000000000001</v>
      </c>
      <c r="BD16" s="692">
        <v>4.3285999999999998</v>
      </c>
      <c r="BE16" s="692">
        <v>4.3884608349000001</v>
      </c>
      <c r="BF16" s="692">
        <v>4.4381081499999997</v>
      </c>
      <c r="BG16" s="692">
        <v>4.4232516921</v>
      </c>
      <c r="BH16" s="395" t="s">
        <v>1603</v>
      </c>
      <c r="BI16" s="395" t="s">
        <v>1603</v>
      </c>
      <c r="BJ16" s="395" t="s">
        <v>1603</v>
      </c>
      <c r="BK16" s="395" t="s">
        <v>1603</v>
      </c>
      <c r="BL16" s="395" t="s">
        <v>1603</v>
      </c>
      <c r="BM16" s="395" t="s">
        <v>1603</v>
      </c>
      <c r="BN16" s="395" t="s">
        <v>1603</v>
      </c>
      <c r="BO16" s="395" t="s">
        <v>1603</v>
      </c>
      <c r="BP16" s="395" t="s">
        <v>1603</v>
      </c>
      <c r="BQ16" s="395" t="s">
        <v>1603</v>
      </c>
      <c r="BR16" s="395" t="s">
        <v>1603</v>
      </c>
      <c r="BS16" s="395" t="s">
        <v>1603</v>
      </c>
      <c r="BT16" s="395" t="s">
        <v>1603</v>
      </c>
      <c r="BU16" s="395" t="s">
        <v>1603</v>
      </c>
      <c r="BV16" s="395" t="s">
        <v>1603</v>
      </c>
      <c r="BW16" s="211"/>
    </row>
    <row r="17" spans="1:75" ht="11.1" customHeight="1" x14ac:dyDescent="0.2">
      <c r="A17" s="363" t="s">
        <v>864</v>
      </c>
      <c r="B17" s="434" t="s">
        <v>995</v>
      </c>
      <c r="C17" s="324">
        <v>4.6386000000000003</v>
      </c>
      <c r="D17" s="324">
        <v>4.7385999999999999</v>
      </c>
      <c r="E17" s="324">
        <v>4.5885999999999996</v>
      </c>
      <c r="F17" s="324">
        <v>4.5885999999999996</v>
      </c>
      <c r="G17" s="324">
        <v>4.3056000000000001</v>
      </c>
      <c r="H17" s="324">
        <v>3.8355999999999999</v>
      </c>
      <c r="I17" s="324">
        <v>3.7856000000000001</v>
      </c>
      <c r="J17" s="324">
        <v>3.7766000000000002</v>
      </c>
      <c r="K17" s="324">
        <v>3.7966000000000002</v>
      </c>
      <c r="L17" s="324">
        <v>3.9365999999999999</v>
      </c>
      <c r="M17" s="324">
        <v>3.9066000000000001</v>
      </c>
      <c r="N17" s="324">
        <v>3.9466000000000001</v>
      </c>
      <c r="O17" s="324">
        <v>3.9472999999999998</v>
      </c>
      <c r="P17" s="324">
        <v>4.0373000000000001</v>
      </c>
      <c r="Q17" s="324">
        <v>4.0872999999999999</v>
      </c>
      <c r="R17" s="324">
        <v>4.0872999999999999</v>
      </c>
      <c r="S17" s="324">
        <v>4.0872999999999999</v>
      </c>
      <c r="T17" s="324">
        <v>4.0373000000000001</v>
      </c>
      <c r="U17" s="324">
        <v>4.0872999999999999</v>
      </c>
      <c r="V17" s="324">
        <v>4.1628999999999996</v>
      </c>
      <c r="W17" s="324">
        <v>4.2129000000000003</v>
      </c>
      <c r="X17" s="324">
        <v>4.2878999999999996</v>
      </c>
      <c r="Y17" s="324">
        <v>4.3379000000000003</v>
      </c>
      <c r="Z17" s="324">
        <v>4.4080000000000004</v>
      </c>
      <c r="AA17" s="324">
        <v>4.3578000000000001</v>
      </c>
      <c r="AB17" s="324">
        <v>4.4577999999999998</v>
      </c>
      <c r="AC17" s="324">
        <v>4.4077999999999999</v>
      </c>
      <c r="AD17" s="324">
        <v>4.5077999999999996</v>
      </c>
      <c r="AE17" s="324">
        <v>4.5077999999999996</v>
      </c>
      <c r="AF17" s="324">
        <v>4.5578000000000003</v>
      </c>
      <c r="AG17" s="324">
        <v>4.6577999999999999</v>
      </c>
      <c r="AH17" s="324">
        <v>4.6577999999999999</v>
      </c>
      <c r="AI17" s="324">
        <v>4.6577999999999999</v>
      </c>
      <c r="AJ17" s="324">
        <v>4.6878000000000002</v>
      </c>
      <c r="AK17" s="324">
        <v>4.5877999999999997</v>
      </c>
      <c r="AL17" s="324">
        <v>4.5877999999999997</v>
      </c>
      <c r="AM17" s="324">
        <v>4.5377999999999998</v>
      </c>
      <c r="AN17" s="324">
        <v>4.5374999999999996</v>
      </c>
      <c r="AO17" s="324">
        <v>4.4875999999999996</v>
      </c>
      <c r="AP17" s="324">
        <v>4.2777000000000003</v>
      </c>
      <c r="AQ17" s="324">
        <v>4.3075999999999999</v>
      </c>
      <c r="AR17" s="324">
        <v>4.3174000000000001</v>
      </c>
      <c r="AS17" s="324">
        <v>4.3875000000000002</v>
      </c>
      <c r="AT17" s="324">
        <v>4.4675000000000002</v>
      </c>
      <c r="AU17" s="324">
        <v>4.4573999999999998</v>
      </c>
      <c r="AV17" s="324">
        <v>4.4775999999999998</v>
      </c>
      <c r="AW17" s="324">
        <v>4.4474999999999998</v>
      </c>
      <c r="AX17" s="324">
        <v>4.5273000000000003</v>
      </c>
      <c r="AY17" s="324">
        <v>4.5076000000000001</v>
      </c>
      <c r="AZ17" s="324">
        <v>4.5171999999999999</v>
      </c>
      <c r="BA17" s="324">
        <v>4.5974000000000004</v>
      </c>
      <c r="BB17" s="324">
        <v>4.5873999999999997</v>
      </c>
      <c r="BC17" s="324">
        <v>4.5773999999999999</v>
      </c>
      <c r="BD17" s="692">
        <v>4.5473999999999997</v>
      </c>
      <c r="BE17" s="692">
        <v>4.6581380582999996</v>
      </c>
      <c r="BF17" s="692">
        <v>4.5781745028999996</v>
      </c>
      <c r="BG17" s="692">
        <v>4.3580699716</v>
      </c>
      <c r="BH17" s="395" t="s">
        <v>1603</v>
      </c>
      <c r="BI17" s="395" t="s">
        <v>1603</v>
      </c>
      <c r="BJ17" s="395" t="s">
        <v>1603</v>
      </c>
      <c r="BK17" s="395" t="s">
        <v>1603</v>
      </c>
      <c r="BL17" s="395" t="s">
        <v>1603</v>
      </c>
      <c r="BM17" s="395" t="s">
        <v>1603</v>
      </c>
      <c r="BN17" s="395" t="s">
        <v>1603</v>
      </c>
      <c r="BO17" s="395" t="s">
        <v>1603</v>
      </c>
      <c r="BP17" s="395" t="s">
        <v>1603</v>
      </c>
      <c r="BQ17" s="395" t="s">
        <v>1603</v>
      </c>
      <c r="BR17" s="395" t="s">
        <v>1603</v>
      </c>
      <c r="BS17" s="395" t="s">
        <v>1603</v>
      </c>
      <c r="BT17" s="395" t="s">
        <v>1603</v>
      </c>
      <c r="BU17" s="395" t="s">
        <v>1603</v>
      </c>
      <c r="BV17" s="395" t="s">
        <v>1603</v>
      </c>
      <c r="BW17" s="211"/>
    </row>
    <row r="18" spans="1:75" ht="11.1" customHeight="1" x14ac:dyDescent="0.2">
      <c r="A18" s="363" t="s">
        <v>865</v>
      </c>
      <c r="B18" s="434" t="s">
        <v>996</v>
      </c>
      <c r="C18" s="324">
        <v>3.0148000000000001</v>
      </c>
      <c r="D18" s="324">
        <v>3.0148000000000001</v>
      </c>
      <c r="E18" s="324">
        <v>3.2098</v>
      </c>
      <c r="F18" s="324">
        <v>3.3317999999999999</v>
      </c>
      <c r="G18" s="324">
        <v>2.4847999999999999</v>
      </c>
      <c r="H18" s="324">
        <v>2.3748</v>
      </c>
      <c r="I18" s="324">
        <v>2.4447999999999999</v>
      </c>
      <c r="J18" s="324">
        <v>2.5878000000000001</v>
      </c>
      <c r="K18" s="324">
        <v>2.5878000000000001</v>
      </c>
      <c r="L18" s="324">
        <v>2.5878000000000001</v>
      </c>
      <c r="M18" s="324">
        <v>2.5977999999999999</v>
      </c>
      <c r="N18" s="324">
        <v>2.5977999999999999</v>
      </c>
      <c r="O18" s="324">
        <v>2.6274000000000002</v>
      </c>
      <c r="P18" s="324">
        <v>2.6274000000000002</v>
      </c>
      <c r="Q18" s="324">
        <v>2.6294</v>
      </c>
      <c r="R18" s="324">
        <v>2.6294</v>
      </c>
      <c r="S18" s="324">
        <v>2.6604000000000001</v>
      </c>
      <c r="T18" s="324">
        <v>2.6833999999999998</v>
      </c>
      <c r="U18" s="324">
        <v>2.7204000000000002</v>
      </c>
      <c r="V18" s="324">
        <v>2.7505999999999999</v>
      </c>
      <c r="W18" s="324">
        <v>2.7706</v>
      </c>
      <c r="X18" s="324">
        <v>2.8006000000000002</v>
      </c>
      <c r="Y18" s="324">
        <v>2.8401999999999998</v>
      </c>
      <c r="Z18" s="324">
        <v>2.8565</v>
      </c>
      <c r="AA18" s="324">
        <v>2.8923999999999999</v>
      </c>
      <c r="AB18" s="324">
        <v>2.9224000000000001</v>
      </c>
      <c r="AC18" s="324">
        <v>2.9523999999999999</v>
      </c>
      <c r="AD18" s="324">
        <v>2.9723999999999999</v>
      </c>
      <c r="AE18" s="324">
        <v>3.0093000000000001</v>
      </c>
      <c r="AF18" s="324">
        <v>3.0369999999999999</v>
      </c>
      <c r="AG18" s="324">
        <v>3.0893000000000002</v>
      </c>
      <c r="AH18" s="324">
        <v>3.1307</v>
      </c>
      <c r="AI18" s="324">
        <v>3.1406999999999998</v>
      </c>
      <c r="AJ18" s="324">
        <v>3.1206999999999998</v>
      </c>
      <c r="AK18" s="324">
        <v>3.0207000000000002</v>
      </c>
      <c r="AL18" s="324">
        <v>2.9706999999999999</v>
      </c>
      <c r="AM18" s="324">
        <v>3.0124</v>
      </c>
      <c r="AN18" s="324">
        <v>2.9923000000000002</v>
      </c>
      <c r="AO18" s="324">
        <v>2.9824000000000002</v>
      </c>
      <c r="AP18" s="324">
        <v>2.9424000000000001</v>
      </c>
      <c r="AQ18" s="324">
        <v>2.8847</v>
      </c>
      <c r="AR18" s="324">
        <v>2.8868999999999998</v>
      </c>
      <c r="AS18" s="324">
        <v>2.8692000000000002</v>
      </c>
      <c r="AT18" s="324">
        <v>2.8605999999999998</v>
      </c>
      <c r="AU18" s="324">
        <v>2.9005999999999998</v>
      </c>
      <c r="AV18" s="324">
        <v>2.8407</v>
      </c>
      <c r="AW18" s="324">
        <v>2.8706</v>
      </c>
      <c r="AX18" s="324">
        <v>2.8405999999999998</v>
      </c>
      <c r="AY18" s="324">
        <v>2.7624</v>
      </c>
      <c r="AZ18" s="324">
        <v>2.7623000000000002</v>
      </c>
      <c r="BA18" s="324">
        <v>2.7923</v>
      </c>
      <c r="BB18" s="324">
        <v>2.8123</v>
      </c>
      <c r="BC18" s="324">
        <v>2.8146</v>
      </c>
      <c r="BD18" s="692">
        <v>2.7968999999999999</v>
      </c>
      <c r="BE18" s="692">
        <v>2.759461167</v>
      </c>
      <c r="BF18" s="692">
        <v>2.7608522790999999</v>
      </c>
      <c r="BG18" s="692">
        <v>2.7708225673000002</v>
      </c>
      <c r="BH18" s="395" t="s">
        <v>1603</v>
      </c>
      <c r="BI18" s="395" t="s">
        <v>1603</v>
      </c>
      <c r="BJ18" s="395" t="s">
        <v>1603</v>
      </c>
      <c r="BK18" s="395" t="s">
        <v>1603</v>
      </c>
      <c r="BL18" s="395" t="s">
        <v>1603</v>
      </c>
      <c r="BM18" s="395" t="s">
        <v>1603</v>
      </c>
      <c r="BN18" s="395" t="s">
        <v>1603</v>
      </c>
      <c r="BO18" s="395" t="s">
        <v>1603</v>
      </c>
      <c r="BP18" s="395" t="s">
        <v>1603</v>
      </c>
      <c r="BQ18" s="395" t="s">
        <v>1603</v>
      </c>
      <c r="BR18" s="395" t="s">
        <v>1603</v>
      </c>
      <c r="BS18" s="395" t="s">
        <v>1603</v>
      </c>
      <c r="BT18" s="395" t="s">
        <v>1603</v>
      </c>
      <c r="BU18" s="395" t="s">
        <v>1603</v>
      </c>
      <c r="BV18" s="395" t="s">
        <v>1603</v>
      </c>
      <c r="BW18" s="211"/>
    </row>
    <row r="19" spans="1:75" ht="11.1" customHeight="1" x14ac:dyDescent="0.2">
      <c r="A19" s="363" t="s">
        <v>866</v>
      </c>
      <c r="B19" s="434" t="s">
        <v>997</v>
      </c>
      <c r="C19" s="324">
        <v>0.83909999999999996</v>
      </c>
      <c r="D19" s="324">
        <v>0.1991</v>
      </c>
      <c r="E19" s="324">
        <v>0.14910000000000001</v>
      </c>
      <c r="F19" s="324">
        <v>0.1341</v>
      </c>
      <c r="G19" s="324">
        <v>0.12909999999999999</v>
      </c>
      <c r="H19" s="324">
        <v>0.12909999999999999</v>
      </c>
      <c r="I19" s="324">
        <v>0.15409999999999999</v>
      </c>
      <c r="J19" s="324">
        <v>0.1391</v>
      </c>
      <c r="K19" s="324">
        <v>0.17910000000000001</v>
      </c>
      <c r="L19" s="324">
        <v>0.49909999999999999</v>
      </c>
      <c r="M19" s="324">
        <v>1.1391</v>
      </c>
      <c r="N19" s="324">
        <v>1.2990999999999999</v>
      </c>
      <c r="O19" s="324">
        <v>1.242</v>
      </c>
      <c r="P19" s="324">
        <v>1.282</v>
      </c>
      <c r="Q19" s="324">
        <v>1.302</v>
      </c>
      <c r="R19" s="324">
        <v>1.232</v>
      </c>
      <c r="S19" s="324">
        <v>1.262</v>
      </c>
      <c r="T19" s="324">
        <v>1.272</v>
      </c>
      <c r="U19" s="324">
        <v>1.282</v>
      </c>
      <c r="V19" s="324">
        <v>1.272</v>
      </c>
      <c r="W19" s="324">
        <v>1.252</v>
      </c>
      <c r="X19" s="324">
        <v>1.252</v>
      </c>
      <c r="Y19" s="324">
        <v>1.232</v>
      </c>
      <c r="Z19" s="324">
        <v>1.1419999999999999</v>
      </c>
      <c r="AA19" s="324">
        <v>1.077</v>
      </c>
      <c r="AB19" s="324">
        <v>1.2270000000000001</v>
      </c>
      <c r="AC19" s="324">
        <v>1.177</v>
      </c>
      <c r="AD19" s="324">
        <v>1.0069999999999999</v>
      </c>
      <c r="AE19" s="324">
        <v>0.82699999999999996</v>
      </c>
      <c r="AF19" s="324">
        <v>0.747</v>
      </c>
      <c r="AG19" s="324">
        <v>0.69699999999999995</v>
      </c>
      <c r="AH19" s="324">
        <v>1.2170000000000001</v>
      </c>
      <c r="AI19" s="324">
        <v>1.2470000000000001</v>
      </c>
      <c r="AJ19" s="324">
        <v>1.2569999999999999</v>
      </c>
      <c r="AK19" s="324">
        <v>1.2070000000000001</v>
      </c>
      <c r="AL19" s="324">
        <v>1.2470000000000001</v>
      </c>
      <c r="AM19" s="324">
        <v>1.2270000000000001</v>
      </c>
      <c r="AN19" s="324">
        <v>1.2569999999999999</v>
      </c>
      <c r="AO19" s="324">
        <v>1.2370000000000001</v>
      </c>
      <c r="AP19" s="324">
        <v>1.2370000000000001</v>
      </c>
      <c r="AQ19" s="324">
        <v>1.1890000000000001</v>
      </c>
      <c r="AR19" s="324">
        <v>1.2470000000000001</v>
      </c>
      <c r="AS19" s="324">
        <v>1.2270000000000001</v>
      </c>
      <c r="AT19" s="324">
        <v>1.2569999999999999</v>
      </c>
      <c r="AU19" s="324">
        <v>1.2569999999999999</v>
      </c>
      <c r="AV19" s="324">
        <v>1.2470000000000001</v>
      </c>
      <c r="AW19" s="324">
        <v>1.2869999999999999</v>
      </c>
      <c r="AX19" s="324">
        <v>1.2668999999999999</v>
      </c>
      <c r="AY19" s="324">
        <v>1.117</v>
      </c>
      <c r="AZ19" s="324">
        <v>1.2369000000000001</v>
      </c>
      <c r="BA19" s="324">
        <v>1.2370000000000001</v>
      </c>
      <c r="BB19" s="324">
        <v>1.2769999999999999</v>
      </c>
      <c r="BC19" s="324">
        <v>1.2769999999999999</v>
      </c>
      <c r="BD19" s="692">
        <v>1.2969999999999999</v>
      </c>
      <c r="BE19" s="692">
        <v>1.2669687293</v>
      </c>
      <c r="BF19" s="692">
        <v>1.0169718476</v>
      </c>
      <c r="BG19" s="692">
        <v>0.53696290355999998</v>
      </c>
      <c r="BH19" s="395" t="s">
        <v>1603</v>
      </c>
      <c r="BI19" s="395" t="s">
        <v>1603</v>
      </c>
      <c r="BJ19" s="395" t="s">
        <v>1603</v>
      </c>
      <c r="BK19" s="395" t="s">
        <v>1603</v>
      </c>
      <c r="BL19" s="395" t="s">
        <v>1603</v>
      </c>
      <c r="BM19" s="395" t="s">
        <v>1603</v>
      </c>
      <c r="BN19" s="395" t="s">
        <v>1603</v>
      </c>
      <c r="BO19" s="395" t="s">
        <v>1603</v>
      </c>
      <c r="BP19" s="395" t="s">
        <v>1603</v>
      </c>
      <c r="BQ19" s="395" t="s">
        <v>1603</v>
      </c>
      <c r="BR19" s="395" t="s">
        <v>1603</v>
      </c>
      <c r="BS19" s="395" t="s">
        <v>1603</v>
      </c>
      <c r="BT19" s="395" t="s">
        <v>1603</v>
      </c>
      <c r="BU19" s="395" t="s">
        <v>1603</v>
      </c>
      <c r="BV19" s="395" t="s">
        <v>1603</v>
      </c>
      <c r="BW19" s="211"/>
    </row>
    <row r="20" spans="1:75" ht="11.1" customHeight="1" x14ac:dyDescent="0.2">
      <c r="A20" s="363" t="s">
        <v>867</v>
      </c>
      <c r="B20" s="434" t="s">
        <v>998</v>
      </c>
      <c r="C20" s="324">
        <v>2.0609000000000002</v>
      </c>
      <c r="D20" s="324">
        <v>2.0470999999999999</v>
      </c>
      <c r="E20" s="324">
        <v>2.0190000000000001</v>
      </c>
      <c r="F20" s="324">
        <v>1.9613</v>
      </c>
      <c r="G20" s="324">
        <v>1.8957999999999999</v>
      </c>
      <c r="H20" s="324">
        <v>1.7484</v>
      </c>
      <c r="I20" s="324">
        <v>1.7311000000000001</v>
      </c>
      <c r="J20" s="324">
        <v>1.7795000000000001</v>
      </c>
      <c r="K20" s="324">
        <v>1.7595000000000001</v>
      </c>
      <c r="L20" s="324">
        <v>1.8234999999999999</v>
      </c>
      <c r="M20" s="324">
        <v>1.7571000000000001</v>
      </c>
      <c r="N20" s="324">
        <v>1.6698</v>
      </c>
      <c r="O20" s="324">
        <v>1.5410999999999999</v>
      </c>
      <c r="P20" s="324">
        <v>1.673</v>
      </c>
      <c r="Q20" s="324">
        <v>1.6583000000000001</v>
      </c>
      <c r="R20" s="324">
        <v>1.6089</v>
      </c>
      <c r="S20" s="324">
        <v>1.6446000000000001</v>
      </c>
      <c r="T20" s="324">
        <v>1.6108</v>
      </c>
      <c r="U20" s="324">
        <v>1.6375999999999999</v>
      </c>
      <c r="V20" s="324">
        <v>1.4643999999999999</v>
      </c>
      <c r="W20" s="324">
        <v>1.6113999999999999</v>
      </c>
      <c r="X20" s="324">
        <v>1.5703</v>
      </c>
      <c r="Y20" s="324">
        <v>1.6237999999999999</v>
      </c>
      <c r="Z20" s="324">
        <v>1.5757000000000001</v>
      </c>
      <c r="AA20" s="324">
        <v>1.5669999999999999</v>
      </c>
      <c r="AB20" s="324">
        <v>1.5999000000000001</v>
      </c>
      <c r="AC20" s="324">
        <v>1.4927999999999999</v>
      </c>
      <c r="AD20" s="324">
        <v>1.4781</v>
      </c>
      <c r="AE20" s="324">
        <v>1.3244</v>
      </c>
      <c r="AF20" s="324">
        <v>1.3468</v>
      </c>
      <c r="AG20" s="324">
        <v>1.2948</v>
      </c>
      <c r="AH20" s="324">
        <v>1.1803999999999999</v>
      </c>
      <c r="AI20" s="324">
        <v>1.2321</v>
      </c>
      <c r="AJ20" s="324">
        <v>1.266</v>
      </c>
      <c r="AK20" s="324">
        <v>1.3261000000000001</v>
      </c>
      <c r="AL20" s="324">
        <v>1.3488</v>
      </c>
      <c r="AM20" s="324">
        <v>1.4623999999999999</v>
      </c>
      <c r="AN20" s="324">
        <v>1.5250999999999999</v>
      </c>
      <c r="AO20" s="324">
        <v>1.5107999999999999</v>
      </c>
      <c r="AP20" s="324">
        <v>1.3482000000000001</v>
      </c>
      <c r="AQ20" s="324">
        <v>1.5482</v>
      </c>
      <c r="AR20" s="324">
        <v>1.5383</v>
      </c>
      <c r="AS20" s="324">
        <v>1.4182999999999999</v>
      </c>
      <c r="AT20" s="324">
        <v>1.4883</v>
      </c>
      <c r="AU20" s="324">
        <v>1.5783</v>
      </c>
      <c r="AV20" s="324">
        <v>1.5982000000000001</v>
      </c>
      <c r="AW20" s="324">
        <v>1.5383</v>
      </c>
      <c r="AX20" s="324">
        <v>1.6483000000000001</v>
      </c>
      <c r="AY20" s="324">
        <v>1.5771999999999999</v>
      </c>
      <c r="AZ20" s="324">
        <v>1.5465</v>
      </c>
      <c r="BA20" s="324">
        <v>1.5754999999999999</v>
      </c>
      <c r="BB20" s="324">
        <v>1.4944999999999999</v>
      </c>
      <c r="BC20" s="324">
        <v>1.5336000000000001</v>
      </c>
      <c r="BD20" s="692">
        <v>1.5327</v>
      </c>
      <c r="BE20" s="692">
        <v>1.5816890887999999</v>
      </c>
      <c r="BF20" s="692">
        <v>1.6407493549000001</v>
      </c>
      <c r="BG20" s="692">
        <v>1.5898488727</v>
      </c>
      <c r="BH20" s="395" t="s">
        <v>1603</v>
      </c>
      <c r="BI20" s="395" t="s">
        <v>1603</v>
      </c>
      <c r="BJ20" s="395" t="s">
        <v>1603</v>
      </c>
      <c r="BK20" s="395" t="s">
        <v>1603</v>
      </c>
      <c r="BL20" s="395" t="s">
        <v>1603</v>
      </c>
      <c r="BM20" s="395" t="s">
        <v>1603</v>
      </c>
      <c r="BN20" s="395" t="s">
        <v>1603</v>
      </c>
      <c r="BO20" s="395" t="s">
        <v>1603</v>
      </c>
      <c r="BP20" s="395" t="s">
        <v>1603</v>
      </c>
      <c r="BQ20" s="395" t="s">
        <v>1603</v>
      </c>
      <c r="BR20" s="395" t="s">
        <v>1603</v>
      </c>
      <c r="BS20" s="395" t="s">
        <v>1603</v>
      </c>
      <c r="BT20" s="395" t="s">
        <v>1603</v>
      </c>
      <c r="BU20" s="395" t="s">
        <v>1603</v>
      </c>
      <c r="BV20" s="395" t="s">
        <v>1603</v>
      </c>
      <c r="BW20" s="211"/>
    </row>
    <row r="21" spans="1:75" ht="11.1" customHeight="1" x14ac:dyDescent="0.2">
      <c r="A21" s="363" t="s">
        <v>868</v>
      </c>
      <c r="B21" s="434" t="s">
        <v>999</v>
      </c>
      <c r="C21" s="324">
        <v>11.452999999999999</v>
      </c>
      <c r="D21" s="324">
        <v>11.353</v>
      </c>
      <c r="E21" s="324">
        <v>11.403</v>
      </c>
      <c r="F21" s="324">
        <v>13.202999999999999</v>
      </c>
      <c r="G21" s="324">
        <v>10.153</v>
      </c>
      <c r="H21" s="324">
        <v>9.3030000000000008</v>
      </c>
      <c r="I21" s="324">
        <v>10.003</v>
      </c>
      <c r="J21" s="324">
        <v>10.503</v>
      </c>
      <c r="K21" s="324">
        <v>10.707000000000001</v>
      </c>
      <c r="L21" s="324">
        <v>10.707000000000001</v>
      </c>
      <c r="M21" s="324">
        <v>10.707000000000001</v>
      </c>
      <c r="N21" s="324">
        <v>10.707000000000001</v>
      </c>
      <c r="O21" s="324">
        <v>10.839</v>
      </c>
      <c r="P21" s="324">
        <v>9.8940000000000001</v>
      </c>
      <c r="Q21" s="324">
        <v>9.8539999999999992</v>
      </c>
      <c r="R21" s="324">
        <v>9.8740000000000006</v>
      </c>
      <c r="S21" s="324">
        <v>10.236000000000001</v>
      </c>
      <c r="T21" s="324">
        <v>10.701000000000001</v>
      </c>
      <c r="U21" s="324">
        <v>11.21</v>
      </c>
      <c r="V21" s="324">
        <v>11.311199999999999</v>
      </c>
      <c r="W21" s="324">
        <v>11.4133</v>
      </c>
      <c r="X21" s="324">
        <v>11.5655</v>
      </c>
      <c r="Y21" s="324">
        <v>11.518599999999999</v>
      </c>
      <c r="Z21" s="324">
        <v>11.5207</v>
      </c>
      <c r="AA21" s="324">
        <v>11.71</v>
      </c>
      <c r="AB21" s="324">
        <v>11.96</v>
      </c>
      <c r="AC21" s="324">
        <v>11.71</v>
      </c>
      <c r="AD21" s="324">
        <v>12.01</v>
      </c>
      <c r="AE21" s="324">
        <v>11.96</v>
      </c>
      <c r="AF21" s="324">
        <v>12.06</v>
      </c>
      <c r="AG21" s="324">
        <v>12.31</v>
      </c>
      <c r="AH21" s="324">
        <v>12.66</v>
      </c>
      <c r="AI21" s="324">
        <v>12.71</v>
      </c>
      <c r="AJ21" s="324">
        <v>12.21</v>
      </c>
      <c r="AK21" s="324">
        <v>12.21</v>
      </c>
      <c r="AL21" s="324">
        <v>12.21</v>
      </c>
      <c r="AM21" s="324">
        <v>11.3994</v>
      </c>
      <c r="AN21" s="324">
        <v>11.5999</v>
      </c>
      <c r="AO21" s="324">
        <v>11.8497</v>
      </c>
      <c r="AP21" s="324">
        <v>12.1996</v>
      </c>
      <c r="AQ21" s="324">
        <v>11.499700000000001</v>
      </c>
      <c r="AR21" s="324">
        <v>11.65</v>
      </c>
      <c r="AS21" s="324">
        <v>10.7699</v>
      </c>
      <c r="AT21" s="324">
        <v>10.299899999999999</v>
      </c>
      <c r="AU21" s="324">
        <v>10.8</v>
      </c>
      <c r="AV21" s="324">
        <v>10.649699999999999</v>
      </c>
      <c r="AW21" s="324">
        <v>10.5999</v>
      </c>
      <c r="AX21" s="324">
        <v>10.350199999999999</v>
      </c>
      <c r="AY21" s="324">
        <v>10.569699999999999</v>
      </c>
      <c r="AZ21" s="324">
        <v>10.770300000000001</v>
      </c>
      <c r="BA21" s="324">
        <v>10.87</v>
      </c>
      <c r="BB21" s="324">
        <v>10.87</v>
      </c>
      <c r="BC21" s="324">
        <v>10.67</v>
      </c>
      <c r="BD21" s="692">
        <v>10.32</v>
      </c>
      <c r="BE21" s="692">
        <v>10.669750141</v>
      </c>
      <c r="BF21" s="692">
        <v>10.669705183</v>
      </c>
      <c r="BG21" s="692">
        <v>10.619881803</v>
      </c>
      <c r="BH21" s="395" t="s">
        <v>1603</v>
      </c>
      <c r="BI21" s="395" t="s">
        <v>1603</v>
      </c>
      <c r="BJ21" s="395" t="s">
        <v>1603</v>
      </c>
      <c r="BK21" s="395" t="s">
        <v>1603</v>
      </c>
      <c r="BL21" s="395" t="s">
        <v>1603</v>
      </c>
      <c r="BM21" s="395" t="s">
        <v>1603</v>
      </c>
      <c r="BN21" s="395" t="s">
        <v>1603</v>
      </c>
      <c r="BO21" s="395" t="s">
        <v>1603</v>
      </c>
      <c r="BP21" s="395" t="s">
        <v>1603</v>
      </c>
      <c r="BQ21" s="395" t="s">
        <v>1603</v>
      </c>
      <c r="BR21" s="395" t="s">
        <v>1603</v>
      </c>
      <c r="BS21" s="395" t="s">
        <v>1603</v>
      </c>
      <c r="BT21" s="395" t="s">
        <v>1603</v>
      </c>
      <c r="BU21" s="395" t="s">
        <v>1603</v>
      </c>
      <c r="BV21" s="395" t="s">
        <v>1603</v>
      </c>
      <c r="BW21" s="211"/>
    </row>
    <row r="22" spans="1:75" ht="11.1" customHeight="1" x14ac:dyDescent="0.2">
      <c r="A22" s="363" t="s">
        <v>869</v>
      </c>
      <c r="B22" s="434" t="s">
        <v>1000</v>
      </c>
      <c r="C22" s="324">
        <v>4.1744000000000003</v>
      </c>
      <c r="D22" s="324">
        <v>4.1486999999999998</v>
      </c>
      <c r="E22" s="324">
        <v>4.4554999999999998</v>
      </c>
      <c r="F22" s="324">
        <v>4.7699999999999996</v>
      </c>
      <c r="G22" s="324">
        <v>3.4668000000000001</v>
      </c>
      <c r="H22" s="324">
        <v>3.3193999999999999</v>
      </c>
      <c r="I22" s="324">
        <v>3.4279999999999999</v>
      </c>
      <c r="J22" s="324">
        <v>3.6848999999999998</v>
      </c>
      <c r="K22" s="324">
        <v>3.4857999999999998</v>
      </c>
      <c r="L22" s="324">
        <v>3.3866000000000001</v>
      </c>
      <c r="M22" s="324">
        <v>3.4975999999999998</v>
      </c>
      <c r="N22" s="324">
        <v>3.5676000000000001</v>
      </c>
      <c r="O22" s="324">
        <v>3.5992999999999999</v>
      </c>
      <c r="P22" s="324">
        <v>3.5992999999999999</v>
      </c>
      <c r="Q22" s="324">
        <v>3.5992999999999999</v>
      </c>
      <c r="R22" s="324">
        <v>3.6743000000000001</v>
      </c>
      <c r="S22" s="324">
        <v>3.7042999999999999</v>
      </c>
      <c r="T22" s="324">
        <v>3.7543000000000002</v>
      </c>
      <c r="U22" s="324">
        <v>3.8092999999999999</v>
      </c>
      <c r="V22" s="324">
        <v>3.8677000000000001</v>
      </c>
      <c r="W22" s="324">
        <v>3.8923000000000001</v>
      </c>
      <c r="X22" s="324">
        <v>3.9369999999999998</v>
      </c>
      <c r="Y22" s="324">
        <v>3.9615999999999998</v>
      </c>
      <c r="Z22" s="324">
        <v>4.0162000000000004</v>
      </c>
      <c r="AA22" s="324">
        <v>4.0765000000000002</v>
      </c>
      <c r="AB22" s="324">
        <v>4.1115000000000004</v>
      </c>
      <c r="AC22" s="324">
        <v>4.1364999999999998</v>
      </c>
      <c r="AD22" s="324">
        <v>4.1764999999999999</v>
      </c>
      <c r="AE22" s="324">
        <v>4.2111000000000001</v>
      </c>
      <c r="AF22" s="324">
        <v>4.2557999999999998</v>
      </c>
      <c r="AG22" s="324">
        <v>4.3103999999999996</v>
      </c>
      <c r="AH22" s="324">
        <v>4.3604000000000003</v>
      </c>
      <c r="AI22" s="324">
        <v>4.3704000000000001</v>
      </c>
      <c r="AJ22" s="324">
        <v>4.3604000000000003</v>
      </c>
      <c r="AK22" s="324">
        <v>4.2304000000000004</v>
      </c>
      <c r="AL22" s="324">
        <v>4.2304000000000004</v>
      </c>
      <c r="AM22" s="324">
        <v>4.2687999999999997</v>
      </c>
      <c r="AN22" s="324">
        <v>4.2691999999999997</v>
      </c>
      <c r="AO22" s="324">
        <v>4.2690999999999999</v>
      </c>
      <c r="AP22" s="324">
        <v>4.2389000000000001</v>
      </c>
      <c r="AQ22" s="324">
        <v>4.109</v>
      </c>
      <c r="AR22" s="324">
        <v>4.1093000000000002</v>
      </c>
      <c r="AS22" s="324">
        <v>4.1092000000000004</v>
      </c>
      <c r="AT22" s="324">
        <v>4.1192000000000002</v>
      </c>
      <c r="AU22" s="324">
        <v>4.1292999999999997</v>
      </c>
      <c r="AV22" s="324">
        <v>4.1390000000000002</v>
      </c>
      <c r="AW22" s="324">
        <v>4.0991999999999997</v>
      </c>
      <c r="AX22" s="324">
        <v>4.0994999999999999</v>
      </c>
      <c r="AY22" s="324">
        <v>4.1589999999999998</v>
      </c>
      <c r="AZ22" s="324">
        <v>4.1496000000000004</v>
      </c>
      <c r="BA22" s="324">
        <v>4.1493000000000002</v>
      </c>
      <c r="BB22" s="324">
        <v>4.1792999999999996</v>
      </c>
      <c r="BC22" s="324">
        <v>4.1692999999999998</v>
      </c>
      <c r="BD22" s="692">
        <v>4.1493000000000002</v>
      </c>
      <c r="BE22" s="692">
        <v>4.1785118506999996</v>
      </c>
      <c r="BF22" s="692">
        <v>4.1784631153999996</v>
      </c>
      <c r="BG22" s="692">
        <v>4.1686028992999997</v>
      </c>
      <c r="BH22" s="395" t="s">
        <v>1603</v>
      </c>
      <c r="BI22" s="395" t="s">
        <v>1603</v>
      </c>
      <c r="BJ22" s="395" t="s">
        <v>1603</v>
      </c>
      <c r="BK22" s="395" t="s">
        <v>1603</v>
      </c>
      <c r="BL22" s="395" t="s">
        <v>1603</v>
      </c>
      <c r="BM22" s="395" t="s">
        <v>1603</v>
      </c>
      <c r="BN22" s="395" t="s">
        <v>1603</v>
      </c>
      <c r="BO22" s="395" t="s">
        <v>1603</v>
      </c>
      <c r="BP22" s="395" t="s">
        <v>1603</v>
      </c>
      <c r="BQ22" s="395" t="s">
        <v>1603</v>
      </c>
      <c r="BR22" s="395" t="s">
        <v>1603</v>
      </c>
      <c r="BS22" s="395" t="s">
        <v>1603</v>
      </c>
      <c r="BT22" s="395" t="s">
        <v>1603</v>
      </c>
      <c r="BU22" s="395" t="s">
        <v>1603</v>
      </c>
      <c r="BV22" s="395" t="s">
        <v>1603</v>
      </c>
      <c r="BW22" s="211"/>
    </row>
    <row r="23" spans="1:75" ht="11.1" customHeight="1" x14ac:dyDescent="0.2">
      <c r="A23" s="363" t="s">
        <v>870</v>
      </c>
      <c r="B23" s="434" t="s">
        <v>1001</v>
      </c>
      <c r="C23" s="324">
        <v>0.92830000000000001</v>
      </c>
      <c r="D23" s="324">
        <v>0.87829999999999997</v>
      </c>
      <c r="E23" s="324">
        <v>0.69330000000000003</v>
      </c>
      <c r="F23" s="324">
        <v>0.64329999999999998</v>
      </c>
      <c r="G23" s="324">
        <v>0.56830000000000003</v>
      </c>
      <c r="H23" s="324">
        <v>0.42330000000000001</v>
      </c>
      <c r="I23" s="324">
        <v>0.40329999999999999</v>
      </c>
      <c r="J23" s="324">
        <v>0.40329999999999999</v>
      </c>
      <c r="K23" s="324">
        <v>0.38329999999999997</v>
      </c>
      <c r="L23" s="324">
        <v>0.42330000000000001</v>
      </c>
      <c r="M23" s="324">
        <v>0.44330000000000003</v>
      </c>
      <c r="N23" s="324">
        <v>0.45329999999999998</v>
      </c>
      <c r="O23" s="324">
        <v>0.54920000000000002</v>
      </c>
      <c r="P23" s="324">
        <v>0.58919999999999995</v>
      </c>
      <c r="Q23" s="324">
        <v>0.57920000000000005</v>
      </c>
      <c r="R23" s="324">
        <v>0.53920000000000001</v>
      </c>
      <c r="S23" s="324">
        <v>0.58420000000000005</v>
      </c>
      <c r="T23" s="324">
        <v>0.59919999999999995</v>
      </c>
      <c r="U23" s="324">
        <v>0.58919999999999995</v>
      </c>
      <c r="V23" s="324">
        <v>0.57879999999999998</v>
      </c>
      <c r="W23" s="324">
        <v>0.57879999999999998</v>
      </c>
      <c r="X23" s="324">
        <v>0.64880000000000004</v>
      </c>
      <c r="Y23" s="324">
        <v>0.7288</v>
      </c>
      <c r="Z23" s="324">
        <v>0.79879999999999995</v>
      </c>
      <c r="AA23" s="324">
        <v>0.70889999999999997</v>
      </c>
      <c r="AB23" s="324">
        <v>0.72889999999999999</v>
      </c>
      <c r="AC23" s="324">
        <v>0.75390000000000001</v>
      </c>
      <c r="AD23" s="324">
        <v>0.77890000000000004</v>
      </c>
      <c r="AE23" s="324">
        <v>0.74890000000000001</v>
      </c>
      <c r="AF23" s="324">
        <v>0.72889999999999999</v>
      </c>
      <c r="AG23" s="324">
        <v>0.64890000000000003</v>
      </c>
      <c r="AH23" s="324">
        <v>0.72889999999999999</v>
      </c>
      <c r="AI23" s="324">
        <v>0.69889999999999997</v>
      </c>
      <c r="AJ23" s="324">
        <v>0.74890000000000001</v>
      </c>
      <c r="AK23" s="324">
        <v>0.69889999999999997</v>
      </c>
      <c r="AL23" s="324">
        <v>0.69889999999999997</v>
      </c>
      <c r="AM23" s="324">
        <v>0.74890000000000001</v>
      </c>
      <c r="AN23" s="324">
        <v>0.69920000000000004</v>
      </c>
      <c r="AO23" s="324">
        <v>0.72909999999999997</v>
      </c>
      <c r="AP23" s="324">
        <v>0.76900000000000002</v>
      </c>
      <c r="AQ23" s="324">
        <v>0.78910000000000002</v>
      </c>
      <c r="AR23" s="324">
        <v>0.78920000000000001</v>
      </c>
      <c r="AS23" s="324">
        <v>0.81920000000000004</v>
      </c>
      <c r="AT23" s="324">
        <v>0.78920000000000001</v>
      </c>
      <c r="AU23" s="324">
        <v>0.76419999999999999</v>
      </c>
      <c r="AV23" s="324">
        <v>0.7641</v>
      </c>
      <c r="AW23" s="324">
        <v>0.7792</v>
      </c>
      <c r="AX23" s="324">
        <v>0.7893</v>
      </c>
      <c r="AY23" s="324">
        <v>0.78910000000000002</v>
      </c>
      <c r="AZ23" s="324">
        <v>0.82440000000000002</v>
      </c>
      <c r="BA23" s="324">
        <v>0.82420000000000004</v>
      </c>
      <c r="BB23" s="324">
        <v>0.83919999999999995</v>
      </c>
      <c r="BC23" s="324">
        <v>0.85919999999999996</v>
      </c>
      <c r="BD23" s="692">
        <v>0.84919999999999995</v>
      </c>
      <c r="BE23" s="692">
        <v>0.85877984960999998</v>
      </c>
      <c r="BF23" s="692">
        <v>0.87875330154999998</v>
      </c>
      <c r="BG23" s="692">
        <v>0.88882944738000003</v>
      </c>
      <c r="BH23" s="395" t="s">
        <v>1603</v>
      </c>
      <c r="BI23" s="395" t="s">
        <v>1603</v>
      </c>
      <c r="BJ23" s="395" t="s">
        <v>1603</v>
      </c>
      <c r="BK23" s="395" t="s">
        <v>1603</v>
      </c>
      <c r="BL23" s="395" t="s">
        <v>1603</v>
      </c>
      <c r="BM23" s="395" t="s">
        <v>1603</v>
      </c>
      <c r="BN23" s="395" t="s">
        <v>1603</v>
      </c>
      <c r="BO23" s="395" t="s">
        <v>1603</v>
      </c>
      <c r="BP23" s="395" t="s">
        <v>1603</v>
      </c>
      <c r="BQ23" s="395" t="s">
        <v>1603</v>
      </c>
      <c r="BR23" s="395" t="s">
        <v>1603</v>
      </c>
      <c r="BS23" s="395" t="s">
        <v>1603</v>
      </c>
      <c r="BT23" s="395" t="s">
        <v>1603</v>
      </c>
      <c r="BU23" s="395" t="s">
        <v>1603</v>
      </c>
      <c r="BV23" s="395" t="s">
        <v>1603</v>
      </c>
      <c r="BW23" s="211"/>
    </row>
    <row r="24" spans="1:75" ht="11.1" customHeight="1" x14ac:dyDescent="0.2">
      <c r="A24" s="363"/>
      <c r="B24" s="431"/>
      <c r="C24" s="324"/>
      <c r="D24" s="324"/>
      <c r="E24" s="324"/>
      <c r="F24" s="324"/>
      <c r="G24" s="324"/>
      <c r="H24" s="324"/>
      <c r="I24" s="324"/>
      <c r="J24" s="324"/>
      <c r="K24" s="324"/>
      <c r="L24" s="324"/>
      <c r="M24" s="324"/>
      <c r="N24" s="324"/>
      <c r="O24" s="324"/>
      <c r="P24" s="324"/>
      <c r="Q24" s="324"/>
      <c r="R24" s="324"/>
      <c r="S24" s="324"/>
      <c r="T24" s="324"/>
      <c r="U24" s="324"/>
      <c r="V24" s="324"/>
      <c r="W24" s="324"/>
      <c r="X24" s="324"/>
      <c r="Y24" s="324"/>
      <c r="Z24" s="324"/>
      <c r="AA24" s="324"/>
      <c r="AB24" s="324"/>
      <c r="AC24" s="324"/>
      <c r="AD24" s="324"/>
      <c r="AE24" s="324"/>
      <c r="AF24" s="324"/>
      <c r="AG24" s="324"/>
      <c r="AH24" s="324"/>
      <c r="AI24" s="324"/>
      <c r="AJ24" s="324"/>
      <c r="AK24" s="324"/>
      <c r="AL24" s="324"/>
      <c r="AM24" s="324"/>
      <c r="AN24" s="324"/>
      <c r="AO24" s="324"/>
      <c r="AP24" s="324"/>
      <c r="AQ24" s="324"/>
      <c r="AR24" s="324"/>
      <c r="AS24" s="324"/>
      <c r="AT24" s="324"/>
      <c r="AU24" s="324"/>
      <c r="AV24" s="324"/>
      <c r="AW24" s="324"/>
      <c r="AX24" s="324"/>
      <c r="AY24" s="324"/>
      <c r="AZ24" s="324"/>
      <c r="BA24" s="324"/>
      <c r="BB24" s="324"/>
      <c r="BC24" s="324"/>
      <c r="BD24" s="692"/>
      <c r="BE24" s="692"/>
      <c r="BF24" s="692"/>
      <c r="BG24" s="692"/>
      <c r="BH24" s="395"/>
      <c r="BI24" s="395"/>
      <c r="BJ24" s="395"/>
      <c r="BK24" s="395"/>
      <c r="BL24" s="395"/>
      <c r="BM24" s="395"/>
      <c r="BN24" s="395"/>
      <c r="BO24" s="395"/>
      <c r="BP24" s="395"/>
      <c r="BQ24" s="395"/>
      <c r="BR24" s="395"/>
      <c r="BS24" s="395"/>
      <c r="BT24" s="395"/>
      <c r="BU24" s="395"/>
      <c r="BV24" s="395"/>
    </row>
    <row r="25" spans="1:75" s="295" customFormat="1" ht="11.1" customHeight="1" x14ac:dyDescent="0.2">
      <c r="A25" s="436" t="s">
        <v>856</v>
      </c>
      <c r="B25" s="433" t="s">
        <v>871</v>
      </c>
      <c r="C25" s="107">
        <v>46.124899999999997</v>
      </c>
      <c r="D25" s="107">
        <v>46.0779</v>
      </c>
      <c r="E25" s="107">
        <v>46.590899999999998</v>
      </c>
      <c r="F25" s="107">
        <v>48.7485</v>
      </c>
      <c r="G25" s="107">
        <v>40.241</v>
      </c>
      <c r="H25" s="107">
        <v>38.369199999999999</v>
      </c>
      <c r="I25" s="107">
        <v>39.158499999999997</v>
      </c>
      <c r="J25" s="107">
        <v>40.799100000000003</v>
      </c>
      <c r="K25" s="107">
        <v>40.826300000000003</v>
      </c>
      <c r="L25" s="107">
        <v>41.062399999999997</v>
      </c>
      <c r="M25" s="107">
        <v>41.1995</v>
      </c>
      <c r="N25" s="107">
        <v>41.336599999999997</v>
      </c>
      <c r="O25" s="107">
        <v>41.562199999999997</v>
      </c>
      <c r="P25" s="107">
        <v>40.900199999999998</v>
      </c>
      <c r="Q25" s="107">
        <v>40.984999999999999</v>
      </c>
      <c r="R25" s="107">
        <v>41.168999999999997</v>
      </c>
      <c r="S25" s="107">
        <v>41.675400000000003</v>
      </c>
      <c r="T25" s="107">
        <v>42.142299999999999</v>
      </c>
      <c r="U25" s="107">
        <v>42.818199999999997</v>
      </c>
      <c r="V25" s="107">
        <v>42.5901</v>
      </c>
      <c r="W25" s="107">
        <v>43.3583</v>
      </c>
      <c r="X25" s="107">
        <v>44.008699999999997</v>
      </c>
      <c r="Y25" s="107">
        <v>44.384799999999998</v>
      </c>
      <c r="Z25" s="107">
        <v>44.527000000000001</v>
      </c>
      <c r="AA25" s="107">
        <v>44.803400000000003</v>
      </c>
      <c r="AB25" s="107">
        <v>45.374000000000002</v>
      </c>
      <c r="AC25" s="107">
        <v>44.932000000000002</v>
      </c>
      <c r="AD25" s="107">
        <v>44.245100000000001</v>
      </c>
      <c r="AE25" s="107">
        <v>44.3551</v>
      </c>
      <c r="AF25" s="107">
        <v>44.792499999999997</v>
      </c>
      <c r="AG25" s="107">
        <v>45.377800000000001</v>
      </c>
      <c r="AH25" s="107">
        <v>45.4499</v>
      </c>
      <c r="AI25" s="107">
        <v>45.661900000000003</v>
      </c>
      <c r="AJ25" s="107">
        <v>45.303100000000001</v>
      </c>
      <c r="AK25" s="107">
        <v>45.476999999999997</v>
      </c>
      <c r="AL25" s="107">
        <v>45.4895</v>
      </c>
      <c r="AM25" s="107">
        <v>44.829000000000001</v>
      </c>
      <c r="AN25" s="107">
        <v>45.2592</v>
      </c>
      <c r="AO25" s="107">
        <v>45.099200000000003</v>
      </c>
      <c r="AP25" s="107">
        <v>44.926499999999997</v>
      </c>
      <c r="AQ25" s="107">
        <v>43.997700000000002</v>
      </c>
      <c r="AR25" s="107">
        <v>44.162799999999997</v>
      </c>
      <c r="AS25" s="107">
        <v>42.979799999999997</v>
      </c>
      <c r="AT25" s="107">
        <v>42.547899999999998</v>
      </c>
      <c r="AU25" s="107">
        <v>43.446199999999997</v>
      </c>
      <c r="AV25" s="107">
        <v>43.476399999999998</v>
      </c>
      <c r="AW25" s="107">
        <v>43.335099999999997</v>
      </c>
      <c r="AX25" s="107">
        <v>43.243899999999996</v>
      </c>
      <c r="AY25" s="107">
        <v>43.219299999999997</v>
      </c>
      <c r="AZ25" s="107">
        <v>43.221899999999998</v>
      </c>
      <c r="BA25" s="107">
        <v>43.381500000000003</v>
      </c>
      <c r="BB25" s="107">
        <v>43.100099999999998</v>
      </c>
      <c r="BC25" s="107">
        <v>42.610500000000002</v>
      </c>
      <c r="BD25" s="706">
        <v>42.130400000000002</v>
      </c>
      <c r="BE25" s="706">
        <v>42.688108849000002</v>
      </c>
      <c r="BF25" s="706">
        <v>42.423718131999998</v>
      </c>
      <c r="BG25" s="706">
        <v>42.077820522000003</v>
      </c>
      <c r="BH25" s="429">
        <v>41.985668375000003</v>
      </c>
      <c r="BI25" s="429">
        <v>42.406290906000002</v>
      </c>
      <c r="BJ25" s="429">
        <v>42.730070627000003</v>
      </c>
      <c r="BK25" s="429">
        <v>42.894107968999997</v>
      </c>
      <c r="BL25" s="429">
        <v>42.994491058000001</v>
      </c>
      <c r="BM25" s="429">
        <v>43.106479618999998</v>
      </c>
      <c r="BN25" s="429">
        <v>43.182939697999998</v>
      </c>
      <c r="BO25" s="429">
        <v>43.164766100999998</v>
      </c>
      <c r="BP25" s="429">
        <v>43.343198805999997</v>
      </c>
      <c r="BQ25" s="429">
        <v>43.449346912999999</v>
      </c>
      <c r="BR25" s="429">
        <v>43.432501545999997</v>
      </c>
      <c r="BS25" s="429">
        <v>43.624176046000002</v>
      </c>
      <c r="BT25" s="429">
        <v>43.610399786999999</v>
      </c>
      <c r="BU25" s="429">
        <v>43.596751937000001</v>
      </c>
      <c r="BV25" s="429">
        <v>43.536207021000003</v>
      </c>
      <c r="BW25" s="439"/>
    </row>
    <row r="26" spans="1:75" s="295" customFormat="1" ht="11.1" customHeight="1" x14ac:dyDescent="0.2">
      <c r="A26" s="436" t="s">
        <v>872</v>
      </c>
      <c r="B26" s="450" t="s">
        <v>987</v>
      </c>
      <c r="C26" s="107">
        <v>27.543900000000001</v>
      </c>
      <c r="D26" s="107">
        <v>27.494299999999999</v>
      </c>
      <c r="E26" s="107">
        <v>27.887899999999998</v>
      </c>
      <c r="F26" s="107">
        <v>30.0718</v>
      </c>
      <c r="G26" s="107">
        <v>24.248100000000001</v>
      </c>
      <c r="H26" s="107">
        <v>22.523399999999999</v>
      </c>
      <c r="I26" s="107">
        <v>23.274699999999999</v>
      </c>
      <c r="J26" s="107">
        <v>24.2638</v>
      </c>
      <c r="K26" s="107">
        <v>24.273700000000002</v>
      </c>
      <c r="L26" s="107">
        <v>24.3734</v>
      </c>
      <c r="M26" s="107">
        <v>24.418399999999998</v>
      </c>
      <c r="N26" s="107">
        <v>24.445799999999998</v>
      </c>
      <c r="O26" s="107">
        <v>24.5001</v>
      </c>
      <c r="P26" s="107">
        <v>23.7958</v>
      </c>
      <c r="Q26" s="107">
        <v>23.803100000000001</v>
      </c>
      <c r="R26" s="107">
        <v>23.848800000000001</v>
      </c>
      <c r="S26" s="107">
        <v>24.307600000000001</v>
      </c>
      <c r="T26" s="107">
        <v>24.791799999999999</v>
      </c>
      <c r="U26" s="107">
        <v>25.474599999999999</v>
      </c>
      <c r="V26" s="107">
        <v>25.576699999999999</v>
      </c>
      <c r="W26" s="107">
        <v>25.930399999999999</v>
      </c>
      <c r="X26" s="107">
        <v>26.186199999999999</v>
      </c>
      <c r="Y26" s="107">
        <v>26.321999999999999</v>
      </c>
      <c r="Z26" s="107">
        <v>26.446999999999999</v>
      </c>
      <c r="AA26" s="107">
        <v>26.645299999999999</v>
      </c>
      <c r="AB26" s="107">
        <v>27.103200000000001</v>
      </c>
      <c r="AC26" s="107">
        <v>26.741099999999999</v>
      </c>
      <c r="AD26" s="107">
        <v>27.2164</v>
      </c>
      <c r="AE26" s="107">
        <v>27.084199999999999</v>
      </c>
      <c r="AF26" s="107">
        <v>27.359000000000002</v>
      </c>
      <c r="AG26" s="107">
        <v>27.7639</v>
      </c>
      <c r="AH26" s="107">
        <v>28.0809</v>
      </c>
      <c r="AI26" s="107">
        <v>28.252600000000001</v>
      </c>
      <c r="AJ26" s="107">
        <v>27.761500000000002</v>
      </c>
      <c r="AK26" s="107">
        <v>27.426600000000001</v>
      </c>
      <c r="AL26" s="107">
        <v>27.379300000000001</v>
      </c>
      <c r="AM26" s="107">
        <v>26.726900000000001</v>
      </c>
      <c r="AN26" s="107">
        <v>26.9847</v>
      </c>
      <c r="AO26" s="107">
        <v>27.134899999999998</v>
      </c>
      <c r="AP26" s="107">
        <v>27.066700000000001</v>
      </c>
      <c r="AQ26" s="107">
        <v>26.363700000000001</v>
      </c>
      <c r="AR26" s="107">
        <v>26.4861</v>
      </c>
      <c r="AS26" s="107">
        <v>25.562999999999999</v>
      </c>
      <c r="AT26" s="107">
        <v>25.2089</v>
      </c>
      <c r="AU26" s="107">
        <v>25.843699999999998</v>
      </c>
      <c r="AV26" s="107">
        <v>25.7029</v>
      </c>
      <c r="AW26" s="107">
        <v>25.562899999999999</v>
      </c>
      <c r="AX26" s="107">
        <v>25.4529</v>
      </c>
      <c r="AY26" s="107">
        <v>25.535799999999998</v>
      </c>
      <c r="AZ26" s="107">
        <v>25.675799999999999</v>
      </c>
      <c r="BA26" s="107">
        <v>25.944299999999998</v>
      </c>
      <c r="BB26" s="107">
        <v>25.8932</v>
      </c>
      <c r="BC26" s="107">
        <v>25.714500000000001</v>
      </c>
      <c r="BD26" s="706">
        <v>25.285799999999998</v>
      </c>
      <c r="BE26" s="706">
        <v>25.787134318</v>
      </c>
      <c r="BF26" s="706">
        <v>25.777460837</v>
      </c>
      <c r="BG26" s="706">
        <v>25.446682246000002</v>
      </c>
      <c r="BH26" s="429">
        <v>25.529752347999999</v>
      </c>
      <c r="BI26" s="429">
        <v>25.566259133999999</v>
      </c>
      <c r="BJ26" s="429">
        <v>25.664752386</v>
      </c>
      <c r="BK26" s="429">
        <v>25.798204053999999</v>
      </c>
      <c r="BL26" s="429">
        <v>25.858663678999999</v>
      </c>
      <c r="BM26" s="429">
        <v>25.96714571</v>
      </c>
      <c r="BN26" s="429">
        <v>26.075769683000001</v>
      </c>
      <c r="BO26" s="429">
        <v>26.127697768000001</v>
      </c>
      <c r="BP26" s="429">
        <v>26.237152784999999</v>
      </c>
      <c r="BQ26" s="429">
        <v>26.336096999999999</v>
      </c>
      <c r="BR26" s="429">
        <v>26.396248838999998</v>
      </c>
      <c r="BS26" s="429">
        <v>26.459557388</v>
      </c>
      <c r="BT26" s="429">
        <v>26.380071743999999</v>
      </c>
      <c r="BU26" s="429">
        <v>26.308444111</v>
      </c>
      <c r="BV26" s="429">
        <v>26.20596746</v>
      </c>
      <c r="BW26" s="439"/>
    </row>
    <row r="27" spans="1:75" s="295" customFormat="1" ht="11.1" customHeight="1" x14ac:dyDescent="0.2">
      <c r="A27" s="436" t="s">
        <v>873</v>
      </c>
      <c r="B27" s="451" t="s">
        <v>988</v>
      </c>
      <c r="C27" s="107">
        <v>18.581</v>
      </c>
      <c r="D27" s="107">
        <v>18.583600000000001</v>
      </c>
      <c r="E27" s="107">
        <v>18.702999999999999</v>
      </c>
      <c r="F27" s="107">
        <v>18.6767</v>
      </c>
      <c r="G27" s="107">
        <v>15.992900000000001</v>
      </c>
      <c r="H27" s="107">
        <v>15.845800000000001</v>
      </c>
      <c r="I27" s="107">
        <v>15.883800000000001</v>
      </c>
      <c r="J27" s="107">
        <v>16.535299999999999</v>
      </c>
      <c r="K27" s="107">
        <v>16.552600000000002</v>
      </c>
      <c r="L27" s="107">
        <v>16.689</v>
      </c>
      <c r="M27" s="107">
        <v>16.781099999999999</v>
      </c>
      <c r="N27" s="107">
        <v>16.890799999999999</v>
      </c>
      <c r="O27" s="107">
        <v>17.062100000000001</v>
      </c>
      <c r="P27" s="107">
        <v>17.104399999999998</v>
      </c>
      <c r="Q27" s="107">
        <v>17.181899999999999</v>
      </c>
      <c r="R27" s="107">
        <v>17.3202</v>
      </c>
      <c r="S27" s="107">
        <v>17.367799999999999</v>
      </c>
      <c r="T27" s="107">
        <v>17.3505</v>
      </c>
      <c r="U27" s="107">
        <v>17.343599999999999</v>
      </c>
      <c r="V27" s="107">
        <v>17.013400000000001</v>
      </c>
      <c r="W27" s="107">
        <v>17.427900000000001</v>
      </c>
      <c r="X27" s="107">
        <v>17.822500000000002</v>
      </c>
      <c r="Y27" s="107">
        <v>18.062799999999999</v>
      </c>
      <c r="Z27" s="107">
        <v>18.079999999999998</v>
      </c>
      <c r="AA27" s="107">
        <v>18.158100000000001</v>
      </c>
      <c r="AB27" s="107">
        <v>18.270800000000001</v>
      </c>
      <c r="AC27" s="107">
        <v>18.190899999999999</v>
      </c>
      <c r="AD27" s="107">
        <v>17.028700000000001</v>
      </c>
      <c r="AE27" s="107">
        <v>17.270900000000001</v>
      </c>
      <c r="AF27" s="107">
        <v>17.433499999999999</v>
      </c>
      <c r="AG27" s="107">
        <v>17.613900000000001</v>
      </c>
      <c r="AH27" s="107">
        <v>17.369</v>
      </c>
      <c r="AI27" s="107">
        <v>17.409300000000002</v>
      </c>
      <c r="AJ27" s="107">
        <v>17.541599999999999</v>
      </c>
      <c r="AK27" s="107">
        <v>18.0504</v>
      </c>
      <c r="AL27" s="107">
        <v>18.110199999999999</v>
      </c>
      <c r="AM27" s="107">
        <v>18.1021</v>
      </c>
      <c r="AN27" s="107">
        <v>18.2745</v>
      </c>
      <c r="AO27" s="107">
        <v>17.964300000000001</v>
      </c>
      <c r="AP27" s="107">
        <v>17.8598</v>
      </c>
      <c r="AQ27" s="107">
        <v>17.634</v>
      </c>
      <c r="AR27" s="107">
        <v>17.6767</v>
      </c>
      <c r="AS27" s="107">
        <v>17.416799999999999</v>
      </c>
      <c r="AT27" s="107">
        <v>17.338999999999999</v>
      </c>
      <c r="AU27" s="107">
        <v>17.602499999999999</v>
      </c>
      <c r="AV27" s="107">
        <v>17.773499999999999</v>
      </c>
      <c r="AW27" s="107">
        <v>17.772200000000002</v>
      </c>
      <c r="AX27" s="107">
        <v>17.791</v>
      </c>
      <c r="AY27" s="107">
        <v>17.683499999999999</v>
      </c>
      <c r="AZ27" s="107">
        <v>17.546099999999999</v>
      </c>
      <c r="BA27" s="107">
        <v>17.437200000000001</v>
      </c>
      <c r="BB27" s="107">
        <v>17.206900000000001</v>
      </c>
      <c r="BC27" s="107">
        <v>16.896000000000001</v>
      </c>
      <c r="BD27" s="706">
        <v>16.8446</v>
      </c>
      <c r="BE27" s="706">
        <v>16.900974530999999</v>
      </c>
      <c r="BF27" s="706">
        <v>16.646257296000002</v>
      </c>
      <c r="BG27" s="706">
        <v>16.631138276000001</v>
      </c>
      <c r="BH27" s="429">
        <v>16.455916027000001</v>
      </c>
      <c r="BI27" s="429">
        <v>16.840031772</v>
      </c>
      <c r="BJ27" s="429">
        <v>17.065318241</v>
      </c>
      <c r="BK27" s="429">
        <v>17.095903916000001</v>
      </c>
      <c r="BL27" s="429">
        <v>17.135827378999998</v>
      </c>
      <c r="BM27" s="429">
        <v>17.139333908000001</v>
      </c>
      <c r="BN27" s="429">
        <v>17.107170015000001</v>
      </c>
      <c r="BO27" s="429">
        <v>17.037068333000001</v>
      </c>
      <c r="BP27" s="429">
        <v>17.106046022000001</v>
      </c>
      <c r="BQ27" s="429">
        <v>17.113249913000001</v>
      </c>
      <c r="BR27" s="429">
        <v>17.036252705999999</v>
      </c>
      <c r="BS27" s="429">
        <v>17.164618658999999</v>
      </c>
      <c r="BT27" s="429">
        <v>17.230328043</v>
      </c>
      <c r="BU27" s="429">
        <v>17.288307826</v>
      </c>
      <c r="BV27" s="429">
        <v>17.330239560999999</v>
      </c>
      <c r="BW27" s="439"/>
    </row>
    <row r="28" spans="1:75" ht="11.1" customHeight="1" x14ac:dyDescent="0.2">
      <c r="A28" s="363" t="s">
        <v>874</v>
      </c>
      <c r="B28" s="452" t="s">
        <v>203</v>
      </c>
      <c r="C28" s="324">
        <v>0.77129999999999999</v>
      </c>
      <c r="D28" s="324">
        <v>0.75290000000000001</v>
      </c>
      <c r="E28" s="324">
        <v>0.76619999999999999</v>
      </c>
      <c r="F28" s="324">
        <v>0.77370000000000005</v>
      </c>
      <c r="G28" s="324">
        <v>0.65229999999999999</v>
      </c>
      <c r="H28" s="324">
        <v>0.65129999999999999</v>
      </c>
      <c r="I28" s="324">
        <v>0.65239999999999998</v>
      </c>
      <c r="J28" s="324">
        <v>0.6714</v>
      </c>
      <c r="K28" s="324">
        <v>0.65580000000000005</v>
      </c>
      <c r="L28" s="324">
        <v>0.67749999999999999</v>
      </c>
      <c r="M28" s="324">
        <v>0.6885</v>
      </c>
      <c r="N28" s="324">
        <v>0.69110000000000005</v>
      </c>
      <c r="O28" s="324">
        <v>0.75480000000000003</v>
      </c>
      <c r="P28" s="324">
        <v>0.74380000000000002</v>
      </c>
      <c r="Q28" s="324">
        <v>0.73760000000000003</v>
      </c>
      <c r="R28" s="324">
        <v>0.70079999999999998</v>
      </c>
      <c r="S28" s="324">
        <v>0.67679999999999996</v>
      </c>
      <c r="T28" s="324">
        <v>0.70789999999999997</v>
      </c>
      <c r="U28" s="324">
        <v>0.7198</v>
      </c>
      <c r="V28" s="324">
        <v>0.71419999999999995</v>
      </c>
      <c r="W28" s="324">
        <v>0.70569999999999999</v>
      </c>
      <c r="X28" s="324">
        <v>0.70699999999999996</v>
      </c>
      <c r="Y28" s="324">
        <v>0.71099999999999997</v>
      </c>
      <c r="Z28" s="324">
        <v>0.72019999999999995</v>
      </c>
      <c r="AA28" s="324">
        <v>0.70350000000000001</v>
      </c>
      <c r="AB28" s="324">
        <v>0.68679999999999997</v>
      </c>
      <c r="AC28" s="324">
        <v>0.69910000000000005</v>
      </c>
      <c r="AD28" s="324">
        <v>0.69579999999999997</v>
      </c>
      <c r="AE28" s="324">
        <v>0.68259999999999998</v>
      </c>
      <c r="AF28" s="324">
        <v>0.6351</v>
      </c>
      <c r="AG28" s="324">
        <v>0.66169999999999995</v>
      </c>
      <c r="AH28" s="324">
        <v>0.64370000000000005</v>
      </c>
      <c r="AI28" s="324">
        <v>0.65669999999999995</v>
      </c>
      <c r="AJ28" s="324">
        <v>0.66649999999999998</v>
      </c>
      <c r="AK28" s="324">
        <v>0.66949999999999998</v>
      </c>
      <c r="AL28" s="324">
        <v>0.67069999999999996</v>
      </c>
      <c r="AM28" s="324">
        <v>0.65469999999999995</v>
      </c>
      <c r="AN28" s="324">
        <v>0.65080000000000005</v>
      </c>
      <c r="AO28" s="324">
        <v>0.63480000000000003</v>
      </c>
      <c r="AP28" s="324">
        <v>0.62870000000000004</v>
      </c>
      <c r="AQ28" s="324">
        <v>0.61480000000000001</v>
      </c>
      <c r="AR28" s="324">
        <v>0.61280000000000001</v>
      </c>
      <c r="AS28" s="324">
        <v>0.62380000000000002</v>
      </c>
      <c r="AT28" s="324">
        <v>0.62280000000000002</v>
      </c>
      <c r="AU28" s="324">
        <v>0.60980000000000001</v>
      </c>
      <c r="AV28" s="324">
        <v>0.60570000000000002</v>
      </c>
      <c r="AW28" s="324">
        <v>0.61180000000000001</v>
      </c>
      <c r="AX28" s="324">
        <v>0.6069</v>
      </c>
      <c r="AY28" s="324">
        <v>0.6008</v>
      </c>
      <c r="AZ28" s="324">
        <v>0.60089999999999999</v>
      </c>
      <c r="BA28" s="324">
        <v>0.60780000000000001</v>
      </c>
      <c r="BB28" s="324">
        <v>0.60680000000000001</v>
      </c>
      <c r="BC28" s="324">
        <v>0.57240000000000002</v>
      </c>
      <c r="BD28" s="692">
        <v>0.60070000000000001</v>
      </c>
      <c r="BE28" s="692">
        <v>0.60071284681000003</v>
      </c>
      <c r="BF28" s="692">
        <v>0.58469830696000002</v>
      </c>
      <c r="BG28" s="692">
        <v>0.60362464751</v>
      </c>
      <c r="BH28" s="395">
        <v>0.60640844504000002</v>
      </c>
      <c r="BI28" s="395">
        <v>0.60428117601999998</v>
      </c>
      <c r="BJ28" s="395">
        <v>0.60405458953000002</v>
      </c>
      <c r="BK28" s="395">
        <v>0.61007596024999999</v>
      </c>
      <c r="BL28" s="395">
        <v>0.61679176120000001</v>
      </c>
      <c r="BM28" s="395">
        <v>0.62513402799999995</v>
      </c>
      <c r="BN28" s="395">
        <v>0.62680345376000002</v>
      </c>
      <c r="BO28" s="395">
        <v>0.63382414915999996</v>
      </c>
      <c r="BP28" s="395">
        <v>0.64119323609000001</v>
      </c>
      <c r="BQ28" s="395">
        <v>0.64848159374000003</v>
      </c>
      <c r="BR28" s="395">
        <v>0.65587976387000002</v>
      </c>
      <c r="BS28" s="395">
        <v>0.65260686468999995</v>
      </c>
      <c r="BT28" s="395">
        <v>0.65455164104999997</v>
      </c>
      <c r="BU28" s="395">
        <v>0.65170457266000004</v>
      </c>
      <c r="BV28" s="395">
        <v>0.64895083914999996</v>
      </c>
      <c r="BW28" s="211"/>
    </row>
    <row r="29" spans="1:75" ht="11.1" customHeight="1" x14ac:dyDescent="0.2">
      <c r="A29" s="363" t="s">
        <v>875</v>
      </c>
      <c r="B29" s="452" t="s">
        <v>876</v>
      </c>
      <c r="C29" s="324">
        <v>0.1583</v>
      </c>
      <c r="D29" s="324">
        <v>0.21490000000000001</v>
      </c>
      <c r="E29" s="324">
        <v>0.22120000000000001</v>
      </c>
      <c r="F29" s="324">
        <v>0.22789999999999999</v>
      </c>
      <c r="G29" s="324">
        <v>0.15859999999999999</v>
      </c>
      <c r="H29" s="324">
        <v>0.1716</v>
      </c>
      <c r="I29" s="324">
        <v>0.1666</v>
      </c>
      <c r="J29" s="324">
        <v>0.1676</v>
      </c>
      <c r="K29" s="324">
        <v>0.17849999999999999</v>
      </c>
      <c r="L29" s="324">
        <v>0.1835</v>
      </c>
      <c r="M29" s="324">
        <v>0.1835</v>
      </c>
      <c r="N29" s="324">
        <v>0.1835</v>
      </c>
      <c r="O29" s="324">
        <v>0.1837</v>
      </c>
      <c r="P29" s="324">
        <v>0.1837</v>
      </c>
      <c r="Q29" s="324">
        <v>0.1837</v>
      </c>
      <c r="R29" s="324">
        <v>0.18360000000000001</v>
      </c>
      <c r="S29" s="324">
        <v>0.18559999999999999</v>
      </c>
      <c r="T29" s="324">
        <v>0.18759999999999999</v>
      </c>
      <c r="U29" s="324">
        <v>0.19059999999999999</v>
      </c>
      <c r="V29" s="324">
        <v>0.192</v>
      </c>
      <c r="W29" s="324">
        <v>0.19409999999999999</v>
      </c>
      <c r="X29" s="324">
        <v>0.18090000000000001</v>
      </c>
      <c r="Y29" s="324">
        <v>0.1981</v>
      </c>
      <c r="Z29" s="324">
        <v>0.1971</v>
      </c>
      <c r="AA29" s="324">
        <v>0.1744</v>
      </c>
      <c r="AB29" s="324">
        <v>0.19409999999999999</v>
      </c>
      <c r="AC29" s="324">
        <v>0.21160000000000001</v>
      </c>
      <c r="AD29" s="324">
        <v>0.20319999999999999</v>
      </c>
      <c r="AE29" s="324">
        <v>0.1804</v>
      </c>
      <c r="AF29" s="324">
        <v>0.2155</v>
      </c>
      <c r="AG29" s="324">
        <v>0.21479999999999999</v>
      </c>
      <c r="AH29" s="324">
        <v>0.21329999999999999</v>
      </c>
      <c r="AI29" s="324">
        <v>0.217</v>
      </c>
      <c r="AJ29" s="324">
        <v>0.2145</v>
      </c>
      <c r="AK29" s="324">
        <v>0.16689999999999999</v>
      </c>
      <c r="AL29" s="324">
        <v>0.2127</v>
      </c>
      <c r="AM29" s="324">
        <v>0.14990000000000001</v>
      </c>
      <c r="AN29" s="324">
        <v>0.18</v>
      </c>
      <c r="AO29" s="324">
        <v>0.20930000000000001</v>
      </c>
      <c r="AP29" s="324">
        <v>0.20100000000000001</v>
      </c>
      <c r="AQ29" s="324">
        <v>0.20910000000000001</v>
      </c>
      <c r="AR29" s="324">
        <v>0.215</v>
      </c>
      <c r="AS29" s="324">
        <v>0.13070000000000001</v>
      </c>
      <c r="AT29" s="324">
        <v>0.2029</v>
      </c>
      <c r="AU29" s="324">
        <v>0.2145</v>
      </c>
      <c r="AV29" s="324">
        <v>0.2094</v>
      </c>
      <c r="AW29" s="324">
        <v>0.20930000000000001</v>
      </c>
      <c r="AX29" s="324">
        <v>0.1802</v>
      </c>
      <c r="AY29" s="324">
        <v>0.184</v>
      </c>
      <c r="AZ29" s="324">
        <v>0.184</v>
      </c>
      <c r="BA29" s="324">
        <v>0.18379999999999999</v>
      </c>
      <c r="BB29" s="324">
        <v>0.18859999999999999</v>
      </c>
      <c r="BC29" s="324">
        <v>0.1905</v>
      </c>
      <c r="BD29" s="692">
        <v>0.1905</v>
      </c>
      <c r="BE29" s="692">
        <v>0.13865358139</v>
      </c>
      <c r="BF29" s="692">
        <v>0.13787914523</v>
      </c>
      <c r="BG29" s="692">
        <v>0.13715008031000001</v>
      </c>
      <c r="BH29" s="395">
        <v>0.13635683271999999</v>
      </c>
      <c r="BI29" s="395">
        <v>0.13566215810000001</v>
      </c>
      <c r="BJ29" s="395">
        <v>0.13497466509</v>
      </c>
      <c r="BK29" s="395">
        <v>0.13446033433999999</v>
      </c>
      <c r="BL29" s="395">
        <v>0.13385778657</v>
      </c>
      <c r="BM29" s="395">
        <v>0.13313302932000001</v>
      </c>
      <c r="BN29" s="395">
        <v>0.13243353590000001</v>
      </c>
      <c r="BO29" s="395">
        <v>0.13178085110000001</v>
      </c>
      <c r="BP29" s="395">
        <v>0.13116307765999999</v>
      </c>
      <c r="BQ29" s="395">
        <v>0.13053050403999999</v>
      </c>
      <c r="BR29" s="395">
        <v>0.12988151070000001</v>
      </c>
      <c r="BS29" s="395">
        <v>0.12926559491</v>
      </c>
      <c r="BT29" s="395">
        <v>0.12859182458999999</v>
      </c>
      <c r="BU29" s="395">
        <v>0.12799758812000001</v>
      </c>
      <c r="BV29" s="395">
        <v>0.12742985636000001</v>
      </c>
      <c r="BW29" s="211"/>
    </row>
    <row r="30" spans="1:75" ht="11.1" customHeight="1" x14ac:dyDescent="0.2">
      <c r="A30" s="363" t="s">
        <v>877</v>
      </c>
      <c r="B30" s="452" t="s">
        <v>878</v>
      </c>
      <c r="C30" s="324">
        <v>0.1201</v>
      </c>
      <c r="D30" s="324">
        <v>0.1149</v>
      </c>
      <c r="E30" s="324">
        <v>0.1128</v>
      </c>
      <c r="F30" s="324">
        <v>0.1197</v>
      </c>
      <c r="G30" s="324">
        <v>0.1198</v>
      </c>
      <c r="H30" s="324">
        <v>0.1153</v>
      </c>
      <c r="I30" s="324">
        <v>8.8999999999999996E-2</v>
      </c>
      <c r="J30" s="324">
        <v>0.1152</v>
      </c>
      <c r="K30" s="324">
        <v>9.6799999999999997E-2</v>
      </c>
      <c r="L30" s="324">
        <v>0.10539999999999999</v>
      </c>
      <c r="M30" s="324">
        <v>9.5500000000000002E-2</v>
      </c>
      <c r="N30" s="324">
        <v>0.1144</v>
      </c>
      <c r="O30" s="324">
        <v>0.1202</v>
      </c>
      <c r="P30" s="324">
        <v>0.11890000000000001</v>
      </c>
      <c r="Q30" s="324">
        <v>0.10589999999999999</v>
      </c>
      <c r="R30" s="324">
        <v>0.1106</v>
      </c>
      <c r="S30" s="324">
        <v>0.1144</v>
      </c>
      <c r="T30" s="324">
        <v>0.109</v>
      </c>
      <c r="U30" s="324">
        <v>8.3400000000000002E-2</v>
      </c>
      <c r="V30" s="324">
        <v>0.11169999999999999</v>
      </c>
      <c r="W30" s="324">
        <v>9.6100000000000005E-2</v>
      </c>
      <c r="X30" s="324">
        <v>9.8000000000000004E-2</v>
      </c>
      <c r="Y30" s="324">
        <v>0.1043</v>
      </c>
      <c r="Z30" s="324">
        <v>0.108</v>
      </c>
      <c r="AA30" s="324">
        <v>0.1027</v>
      </c>
      <c r="AB30" s="324">
        <v>0.10539999999999999</v>
      </c>
      <c r="AC30" s="324">
        <v>0.1026</v>
      </c>
      <c r="AD30" s="324">
        <v>0.1056</v>
      </c>
      <c r="AE30" s="324">
        <v>9.1999999999999998E-2</v>
      </c>
      <c r="AF30" s="324">
        <v>8.8599999999999998E-2</v>
      </c>
      <c r="AG30" s="324">
        <v>8.9700000000000002E-2</v>
      </c>
      <c r="AH30" s="324">
        <v>9.9900000000000003E-2</v>
      </c>
      <c r="AI30" s="324">
        <v>7.3300000000000004E-2</v>
      </c>
      <c r="AJ30" s="324">
        <v>6.7900000000000002E-2</v>
      </c>
      <c r="AK30" s="324">
        <v>9.8799999999999999E-2</v>
      </c>
      <c r="AL30" s="324">
        <v>9.7199999999999995E-2</v>
      </c>
      <c r="AM30" s="324">
        <v>9.5600000000000004E-2</v>
      </c>
      <c r="AN30" s="324">
        <v>9.4899999999999998E-2</v>
      </c>
      <c r="AO30" s="324">
        <v>0.12479999999999999</v>
      </c>
      <c r="AP30" s="324">
        <v>9.7000000000000003E-2</v>
      </c>
      <c r="AQ30" s="324">
        <v>5.9900000000000002E-2</v>
      </c>
      <c r="AR30" s="324">
        <v>8.5300000000000001E-2</v>
      </c>
      <c r="AS30" s="324">
        <v>9.8699999999999996E-2</v>
      </c>
      <c r="AT30" s="324">
        <v>8.8599999999999998E-2</v>
      </c>
      <c r="AU30" s="324">
        <v>8.1900000000000001E-2</v>
      </c>
      <c r="AV30" s="324">
        <v>9.4500000000000001E-2</v>
      </c>
      <c r="AW30" s="324">
        <v>0.10539999999999999</v>
      </c>
      <c r="AX30" s="324">
        <v>0.1076</v>
      </c>
      <c r="AY30" s="324">
        <v>0.1086</v>
      </c>
      <c r="AZ30" s="324">
        <v>0.10009999999999999</v>
      </c>
      <c r="BA30" s="324">
        <v>0.1003</v>
      </c>
      <c r="BB30" s="324">
        <v>9.3899999999999997E-2</v>
      </c>
      <c r="BC30" s="324">
        <v>7.1599999999999997E-2</v>
      </c>
      <c r="BD30" s="692">
        <v>8.9499999999999996E-2</v>
      </c>
      <c r="BE30" s="692">
        <v>0.11246735153</v>
      </c>
      <c r="BF30" s="692">
        <v>9.2659998625999995E-2</v>
      </c>
      <c r="BG30" s="692">
        <v>9.2499864518999997E-2</v>
      </c>
      <c r="BH30" s="395">
        <v>9.3105704661000002E-2</v>
      </c>
      <c r="BI30" s="395">
        <v>9.4253423917000007E-2</v>
      </c>
      <c r="BJ30" s="395">
        <v>9.4346842166000006E-2</v>
      </c>
      <c r="BK30" s="395">
        <v>9.4322760340999998E-2</v>
      </c>
      <c r="BL30" s="395">
        <v>9.4216978606999999E-2</v>
      </c>
      <c r="BM30" s="395">
        <v>9.4352851126000004E-2</v>
      </c>
      <c r="BN30" s="395">
        <v>9.2802504633999999E-2</v>
      </c>
      <c r="BO30" s="395">
        <v>9.2105190306999998E-2</v>
      </c>
      <c r="BP30" s="395">
        <v>9.3774750783000002E-2</v>
      </c>
      <c r="BQ30" s="395">
        <v>9.4358263363999995E-2</v>
      </c>
      <c r="BR30" s="395">
        <v>9.3793978058999999E-2</v>
      </c>
      <c r="BS30" s="395">
        <v>9.4125696161E-2</v>
      </c>
      <c r="BT30" s="395">
        <v>9.4477559330000002E-2</v>
      </c>
      <c r="BU30" s="395">
        <v>9.4601598445999996E-2</v>
      </c>
      <c r="BV30" s="395">
        <v>9.4450448938999995E-2</v>
      </c>
      <c r="BW30" s="211"/>
    </row>
    <row r="31" spans="1:75" ht="11.1" customHeight="1" x14ac:dyDescent="0.2">
      <c r="A31" s="363" t="s">
        <v>879</v>
      </c>
      <c r="B31" s="452" t="s">
        <v>204</v>
      </c>
      <c r="C31" s="324">
        <v>2.0474999999999999</v>
      </c>
      <c r="D31" s="324">
        <v>2.0749</v>
      </c>
      <c r="E31" s="324">
        <v>2.0465</v>
      </c>
      <c r="F31" s="324">
        <v>2.0405000000000002</v>
      </c>
      <c r="G31" s="324">
        <v>1.8424</v>
      </c>
      <c r="H31" s="324">
        <v>1.704</v>
      </c>
      <c r="I31" s="324">
        <v>1.7038</v>
      </c>
      <c r="J31" s="324">
        <v>1.7405999999999999</v>
      </c>
      <c r="K31" s="324">
        <v>1.6858</v>
      </c>
      <c r="L31" s="324">
        <v>1.7733000000000001</v>
      </c>
      <c r="M31" s="324">
        <v>1.8307</v>
      </c>
      <c r="N31" s="324">
        <v>1.8310999999999999</v>
      </c>
      <c r="O31" s="324">
        <v>1.8013999999999999</v>
      </c>
      <c r="P31" s="324">
        <v>1.9204000000000001</v>
      </c>
      <c r="Q31" s="324">
        <v>1.8798999999999999</v>
      </c>
      <c r="R31" s="324">
        <v>1.8458000000000001</v>
      </c>
      <c r="S31" s="324">
        <v>1.8756999999999999</v>
      </c>
      <c r="T31" s="324">
        <v>1.8546</v>
      </c>
      <c r="U31" s="324">
        <v>1.8575999999999999</v>
      </c>
      <c r="V31" s="324">
        <v>1.6144000000000001</v>
      </c>
      <c r="W31" s="324">
        <v>1.6883999999999999</v>
      </c>
      <c r="X31" s="324">
        <v>1.9521999999999999</v>
      </c>
      <c r="Y31" s="324">
        <v>2.0367000000000002</v>
      </c>
      <c r="Z31" s="324">
        <v>2.0379999999999998</v>
      </c>
      <c r="AA31" s="324">
        <v>2.0164</v>
      </c>
      <c r="AB31" s="324">
        <v>2.0278</v>
      </c>
      <c r="AC31" s="324">
        <v>1.9761</v>
      </c>
      <c r="AD31" s="324">
        <v>1.8005</v>
      </c>
      <c r="AE31" s="324">
        <v>1.9480999999999999</v>
      </c>
      <c r="AF31" s="324">
        <v>1.5671999999999999</v>
      </c>
      <c r="AG31" s="324">
        <v>1.7668999999999999</v>
      </c>
      <c r="AH31" s="324">
        <v>1.5881000000000001</v>
      </c>
      <c r="AI31" s="324">
        <v>1.5082</v>
      </c>
      <c r="AJ31" s="324">
        <v>1.6626000000000001</v>
      </c>
      <c r="AK31" s="324">
        <v>2.0436999999999999</v>
      </c>
      <c r="AL31" s="324">
        <v>2.0512000000000001</v>
      </c>
      <c r="AM31" s="324">
        <v>2.0379999999999998</v>
      </c>
      <c r="AN31" s="324">
        <v>2.0146000000000002</v>
      </c>
      <c r="AO31" s="324">
        <v>2.0055000000000001</v>
      </c>
      <c r="AP31" s="324">
        <v>2.0076999999999998</v>
      </c>
      <c r="AQ31" s="324">
        <v>1.9173</v>
      </c>
      <c r="AR31" s="324">
        <v>1.982</v>
      </c>
      <c r="AS31" s="324">
        <v>1.8562000000000001</v>
      </c>
      <c r="AT31" s="324">
        <v>1.8035000000000001</v>
      </c>
      <c r="AU31" s="324">
        <v>1.8896999999999999</v>
      </c>
      <c r="AV31" s="324">
        <v>2.0131000000000001</v>
      </c>
      <c r="AW31" s="324">
        <v>1.9654</v>
      </c>
      <c r="AX31" s="324">
        <v>2.0003000000000002</v>
      </c>
      <c r="AY31" s="324">
        <v>1.9985999999999999</v>
      </c>
      <c r="AZ31" s="324">
        <v>1.9923</v>
      </c>
      <c r="BA31" s="324">
        <v>1.9957</v>
      </c>
      <c r="BB31" s="324">
        <v>1.9346000000000001</v>
      </c>
      <c r="BC31" s="324">
        <v>1.8412999999999999</v>
      </c>
      <c r="BD31" s="692">
        <v>1.8897999999999999</v>
      </c>
      <c r="BE31" s="692">
        <v>1.9558025404999999</v>
      </c>
      <c r="BF31" s="692">
        <v>1.8199207839</v>
      </c>
      <c r="BG31" s="692">
        <v>1.7920469023000001</v>
      </c>
      <c r="BH31" s="395">
        <v>1.5501944604</v>
      </c>
      <c r="BI31" s="395">
        <v>1.8029277523</v>
      </c>
      <c r="BJ31" s="395">
        <v>1.957818557</v>
      </c>
      <c r="BK31" s="395">
        <v>1.9504376335</v>
      </c>
      <c r="BL31" s="395">
        <v>1.9485592774</v>
      </c>
      <c r="BM31" s="395">
        <v>1.9595582404</v>
      </c>
      <c r="BN31" s="395">
        <v>1.9697919985000001</v>
      </c>
      <c r="BO31" s="395">
        <v>1.9206671355</v>
      </c>
      <c r="BP31" s="395">
        <v>1.9909041241000001</v>
      </c>
      <c r="BQ31" s="395">
        <v>2.0023026315000001</v>
      </c>
      <c r="BR31" s="395">
        <v>1.8816888748</v>
      </c>
      <c r="BS31" s="395">
        <v>1.9565105585</v>
      </c>
      <c r="BT31" s="395">
        <v>1.9990651262000001</v>
      </c>
      <c r="BU31" s="395">
        <v>2.0419516638999999</v>
      </c>
      <c r="BV31" s="395">
        <v>2.0544256173000002</v>
      </c>
      <c r="BW31" s="211"/>
    </row>
    <row r="32" spans="1:75" ht="11.1" customHeight="1" x14ac:dyDescent="0.2">
      <c r="A32" s="363" t="s">
        <v>880</v>
      </c>
      <c r="B32" s="452" t="s">
        <v>194</v>
      </c>
      <c r="C32" s="324">
        <v>0.74450000000000005</v>
      </c>
      <c r="D32" s="324">
        <v>0.71399999999999997</v>
      </c>
      <c r="E32" s="324">
        <v>0.70489999999999997</v>
      </c>
      <c r="F32" s="324">
        <v>0.6109</v>
      </c>
      <c r="G32" s="324">
        <v>0.60599999999999998</v>
      </c>
      <c r="H32" s="324">
        <v>0.62339999999999995</v>
      </c>
      <c r="I32" s="324">
        <v>0.64690000000000003</v>
      </c>
      <c r="J32" s="324">
        <v>0.63870000000000005</v>
      </c>
      <c r="K32" s="324">
        <v>0.63649999999999995</v>
      </c>
      <c r="L32" s="324">
        <v>0.63080000000000003</v>
      </c>
      <c r="M32" s="324">
        <v>0.64329999999999998</v>
      </c>
      <c r="N32" s="324">
        <v>0.66500000000000004</v>
      </c>
      <c r="O32" s="324">
        <v>0.67910000000000004</v>
      </c>
      <c r="P32" s="324">
        <v>0.65290000000000004</v>
      </c>
      <c r="Q32" s="324">
        <v>0.61929999999999996</v>
      </c>
      <c r="R32" s="324">
        <v>0.61099999999999999</v>
      </c>
      <c r="S32" s="324">
        <v>0.63200000000000001</v>
      </c>
      <c r="T32" s="324">
        <v>0.63100000000000001</v>
      </c>
      <c r="U32" s="324">
        <v>0.5806</v>
      </c>
      <c r="V32" s="324">
        <v>0.56289999999999996</v>
      </c>
      <c r="W32" s="324">
        <v>0.57579999999999998</v>
      </c>
      <c r="X32" s="324">
        <v>0.56189999999999996</v>
      </c>
      <c r="Y32" s="324">
        <v>0.60089999999999999</v>
      </c>
      <c r="Z32" s="324">
        <v>0.59889999999999999</v>
      </c>
      <c r="AA32" s="324">
        <v>0.59909999999999997</v>
      </c>
      <c r="AB32" s="324">
        <v>0.6431</v>
      </c>
      <c r="AC32" s="324">
        <v>0.61109999999999998</v>
      </c>
      <c r="AD32" s="324">
        <v>0.60209999999999997</v>
      </c>
      <c r="AE32" s="324">
        <v>0.58389999999999997</v>
      </c>
      <c r="AF32" s="324">
        <v>0.60870000000000002</v>
      </c>
      <c r="AG32" s="324">
        <v>0.54559999999999997</v>
      </c>
      <c r="AH32" s="324">
        <v>0.59240000000000004</v>
      </c>
      <c r="AI32" s="324">
        <v>0.59619999999999995</v>
      </c>
      <c r="AJ32" s="324">
        <v>0.60109999999999997</v>
      </c>
      <c r="AK32" s="324">
        <v>0.62690000000000001</v>
      </c>
      <c r="AL32" s="324">
        <v>0.62470000000000003</v>
      </c>
      <c r="AM32" s="324">
        <v>0.60560000000000003</v>
      </c>
      <c r="AN32" s="324">
        <v>0.62280000000000002</v>
      </c>
      <c r="AO32" s="324">
        <v>0.60650000000000004</v>
      </c>
      <c r="AP32" s="324">
        <v>0.60229999999999995</v>
      </c>
      <c r="AQ32" s="324">
        <v>0.55220000000000002</v>
      </c>
      <c r="AR32" s="324">
        <v>0.59219999999999995</v>
      </c>
      <c r="AS32" s="324">
        <v>0.59699999999999998</v>
      </c>
      <c r="AT32" s="324">
        <v>0.54779999999999995</v>
      </c>
      <c r="AU32" s="324">
        <v>0.59870000000000001</v>
      </c>
      <c r="AV32" s="324">
        <v>0.60840000000000005</v>
      </c>
      <c r="AW32" s="324">
        <v>0.61439999999999995</v>
      </c>
      <c r="AX32" s="324">
        <v>0.62039999999999995</v>
      </c>
      <c r="AY32" s="324">
        <v>0.59989999999999999</v>
      </c>
      <c r="AZ32" s="324">
        <v>0.59419999999999995</v>
      </c>
      <c r="BA32" s="324">
        <v>0.5827</v>
      </c>
      <c r="BB32" s="324">
        <v>0.5786</v>
      </c>
      <c r="BC32" s="324">
        <v>0.58689999999999998</v>
      </c>
      <c r="BD32" s="692">
        <v>0.56359999999999999</v>
      </c>
      <c r="BE32" s="692">
        <v>0.58290570470000003</v>
      </c>
      <c r="BF32" s="692">
        <v>0.58050607406999999</v>
      </c>
      <c r="BG32" s="692">
        <v>0.57823035876999995</v>
      </c>
      <c r="BH32" s="395">
        <v>0.58070564184999995</v>
      </c>
      <c r="BI32" s="395">
        <v>0.58148638035</v>
      </c>
      <c r="BJ32" s="395">
        <v>0.58226154344000003</v>
      </c>
      <c r="BK32" s="395">
        <v>0.58532899091000001</v>
      </c>
      <c r="BL32" s="395">
        <v>0.58592815664999998</v>
      </c>
      <c r="BM32" s="395">
        <v>0.58643288349</v>
      </c>
      <c r="BN32" s="395">
        <v>0.58647579299999997</v>
      </c>
      <c r="BO32" s="395">
        <v>0.58917373218000002</v>
      </c>
      <c r="BP32" s="395">
        <v>0.59096447381999995</v>
      </c>
      <c r="BQ32" s="395">
        <v>0.59353071378</v>
      </c>
      <c r="BR32" s="395">
        <v>0.59316314972999995</v>
      </c>
      <c r="BS32" s="395">
        <v>0.59288238219</v>
      </c>
      <c r="BT32" s="395">
        <v>0.59237886222000002</v>
      </c>
      <c r="BU32" s="395">
        <v>0.59212060887999995</v>
      </c>
      <c r="BV32" s="395">
        <v>0.5961271856</v>
      </c>
      <c r="BW32" s="211"/>
    </row>
    <row r="33" spans="1:75" ht="11.1" customHeight="1" x14ac:dyDescent="0.2">
      <c r="A33" s="363" t="s">
        <v>176</v>
      </c>
      <c r="B33" s="452" t="s">
        <v>195</v>
      </c>
      <c r="C33" s="324">
        <v>2.0026000000000002</v>
      </c>
      <c r="D33" s="324">
        <v>2.0047000000000001</v>
      </c>
      <c r="E33" s="324">
        <v>2.0209000000000001</v>
      </c>
      <c r="F33" s="324">
        <v>2.0042</v>
      </c>
      <c r="G33" s="324">
        <v>1.9192</v>
      </c>
      <c r="H33" s="324">
        <v>1.9034</v>
      </c>
      <c r="I33" s="324">
        <v>1.8876999999999999</v>
      </c>
      <c r="J33" s="324">
        <v>1.9377</v>
      </c>
      <c r="K33" s="324">
        <v>1.9394</v>
      </c>
      <c r="L33" s="324">
        <v>1.9039999999999999</v>
      </c>
      <c r="M33" s="324">
        <v>1.9033</v>
      </c>
      <c r="N33" s="324">
        <v>1.9288000000000001</v>
      </c>
      <c r="O33" s="324">
        <v>1.9180999999999999</v>
      </c>
      <c r="P33" s="324">
        <v>1.9441999999999999</v>
      </c>
      <c r="Q33" s="324">
        <v>1.9686999999999999</v>
      </c>
      <c r="R33" s="324">
        <v>1.9645999999999999</v>
      </c>
      <c r="S33" s="324">
        <v>1.9762</v>
      </c>
      <c r="T33" s="324">
        <v>1.9841</v>
      </c>
      <c r="U33" s="324">
        <v>1.9858</v>
      </c>
      <c r="V33" s="324">
        <v>1.9278</v>
      </c>
      <c r="W33" s="324">
        <v>1.9681999999999999</v>
      </c>
      <c r="X33" s="324">
        <v>1.9801</v>
      </c>
      <c r="Y33" s="324">
        <v>2.0030000000000001</v>
      </c>
      <c r="Z33" s="324">
        <v>2.0055000000000001</v>
      </c>
      <c r="AA33" s="324">
        <v>2.0274999999999999</v>
      </c>
      <c r="AB33" s="324">
        <v>2.0091000000000001</v>
      </c>
      <c r="AC33" s="324">
        <v>2.0308999999999999</v>
      </c>
      <c r="AD33" s="324">
        <v>2.0184000000000002</v>
      </c>
      <c r="AE33" s="324">
        <v>2.0335000000000001</v>
      </c>
      <c r="AF33" s="324">
        <v>2.0419</v>
      </c>
      <c r="AG33" s="324">
        <v>2.0211999999999999</v>
      </c>
      <c r="AH33" s="324">
        <v>2.0348999999999999</v>
      </c>
      <c r="AI33" s="324">
        <v>2.0384000000000002</v>
      </c>
      <c r="AJ33" s="324">
        <v>2.0327999999999999</v>
      </c>
      <c r="AK33" s="324">
        <v>2.0383</v>
      </c>
      <c r="AL33" s="324">
        <v>2.0301</v>
      </c>
      <c r="AM33" s="324">
        <v>2.1225000000000001</v>
      </c>
      <c r="AN33" s="324">
        <v>2.1120999999999999</v>
      </c>
      <c r="AO33" s="324">
        <v>2.1221000000000001</v>
      </c>
      <c r="AP33" s="324">
        <v>2.1604999999999999</v>
      </c>
      <c r="AQ33" s="324">
        <v>2.1640000000000001</v>
      </c>
      <c r="AR33" s="324">
        <v>2.1480000000000001</v>
      </c>
      <c r="AS33" s="324">
        <v>2.0912000000000002</v>
      </c>
      <c r="AT33" s="324">
        <v>2.1089000000000002</v>
      </c>
      <c r="AU33" s="324">
        <v>2.1214</v>
      </c>
      <c r="AV33" s="324">
        <v>2.0975999999999999</v>
      </c>
      <c r="AW33" s="324">
        <v>2.0977000000000001</v>
      </c>
      <c r="AX33" s="324">
        <v>2.0855999999999999</v>
      </c>
      <c r="AY33" s="324">
        <v>2.0543999999999998</v>
      </c>
      <c r="AZ33" s="324">
        <v>2.0463</v>
      </c>
      <c r="BA33" s="324">
        <v>2.0415999999999999</v>
      </c>
      <c r="BB33" s="324">
        <v>2.0036999999999998</v>
      </c>
      <c r="BC33" s="324">
        <v>1.9936</v>
      </c>
      <c r="BD33" s="692">
        <v>2.0125000000000002</v>
      </c>
      <c r="BE33" s="692">
        <v>2.0392186615000001</v>
      </c>
      <c r="BF33" s="692">
        <v>2.0181024250999999</v>
      </c>
      <c r="BG33" s="692">
        <v>2.0116154912000002</v>
      </c>
      <c r="BH33" s="395">
        <v>1.9947166671000001</v>
      </c>
      <c r="BI33" s="395">
        <v>1.9796085221999999</v>
      </c>
      <c r="BJ33" s="395">
        <v>1.9764203044999999</v>
      </c>
      <c r="BK33" s="395">
        <v>1.9829868698999999</v>
      </c>
      <c r="BL33" s="395">
        <v>1.9833208121000001</v>
      </c>
      <c r="BM33" s="395">
        <v>1.9779227349999999</v>
      </c>
      <c r="BN33" s="395">
        <v>1.9602079702999999</v>
      </c>
      <c r="BO33" s="395">
        <v>1.952382821</v>
      </c>
      <c r="BP33" s="395">
        <v>1.9465023061</v>
      </c>
      <c r="BQ33" s="395">
        <v>1.9349763972</v>
      </c>
      <c r="BR33" s="395">
        <v>1.9333592784</v>
      </c>
      <c r="BS33" s="395">
        <v>1.9290575911000001</v>
      </c>
      <c r="BT33" s="395">
        <v>1.9141786882</v>
      </c>
      <c r="BU33" s="395">
        <v>1.9007822891999999</v>
      </c>
      <c r="BV33" s="395">
        <v>1.8992682067</v>
      </c>
      <c r="BW33" s="211"/>
    </row>
    <row r="34" spans="1:75" ht="11.1" customHeight="1" x14ac:dyDescent="0.2">
      <c r="A34" s="363" t="s">
        <v>881</v>
      </c>
      <c r="B34" s="452" t="s">
        <v>207</v>
      </c>
      <c r="C34" s="324">
        <v>0.96740000000000004</v>
      </c>
      <c r="D34" s="324">
        <v>0.96460000000000001</v>
      </c>
      <c r="E34" s="324">
        <v>1.0874999999999999</v>
      </c>
      <c r="F34" s="324">
        <v>1.1174999999999999</v>
      </c>
      <c r="G34" s="324">
        <v>0.84719999999999995</v>
      </c>
      <c r="H34" s="324">
        <v>0.9022</v>
      </c>
      <c r="I34" s="324">
        <v>0.9012</v>
      </c>
      <c r="J34" s="324">
        <v>0.93020000000000003</v>
      </c>
      <c r="K34" s="324">
        <v>0.92620000000000002</v>
      </c>
      <c r="L34" s="324">
        <v>0.95320000000000005</v>
      </c>
      <c r="M34" s="324">
        <v>0.94920000000000004</v>
      </c>
      <c r="N34" s="324">
        <v>0.95420000000000005</v>
      </c>
      <c r="O34" s="324">
        <v>0.96740000000000004</v>
      </c>
      <c r="P34" s="324">
        <v>0.95840000000000003</v>
      </c>
      <c r="Q34" s="324">
        <v>0.96140000000000003</v>
      </c>
      <c r="R34" s="324">
        <v>0.95940000000000003</v>
      </c>
      <c r="S34" s="324">
        <v>0.96440000000000003</v>
      </c>
      <c r="T34" s="324">
        <v>0.97140000000000004</v>
      </c>
      <c r="U34" s="324">
        <v>0.97540000000000004</v>
      </c>
      <c r="V34" s="324">
        <v>0.98229999999999995</v>
      </c>
      <c r="W34" s="324">
        <v>0.99229999999999996</v>
      </c>
      <c r="X34" s="324">
        <v>1.0013000000000001</v>
      </c>
      <c r="Y34" s="324">
        <v>1.0073000000000001</v>
      </c>
      <c r="Z34" s="324">
        <v>1.0193000000000001</v>
      </c>
      <c r="AA34" s="324">
        <v>1.0373000000000001</v>
      </c>
      <c r="AB34" s="324">
        <v>1.0463</v>
      </c>
      <c r="AC34" s="324">
        <v>1.0532999999999999</v>
      </c>
      <c r="AD34" s="324">
        <v>1.0583</v>
      </c>
      <c r="AE34" s="324">
        <v>1.0623</v>
      </c>
      <c r="AF34" s="324">
        <v>1.0783</v>
      </c>
      <c r="AG34" s="324">
        <v>1.0932999999999999</v>
      </c>
      <c r="AH34" s="324">
        <v>1.1003000000000001</v>
      </c>
      <c r="AI34" s="324">
        <v>1.1003000000000001</v>
      </c>
      <c r="AJ34" s="324">
        <v>1.1032999999999999</v>
      </c>
      <c r="AK34" s="324">
        <v>1.0703</v>
      </c>
      <c r="AL34" s="324">
        <v>1.0652999999999999</v>
      </c>
      <c r="AM34" s="324">
        <v>1.0743</v>
      </c>
      <c r="AN34" s="324">
        <v>1.0704</v>
      </c>
      <c r="AO34" s="324">
        <v>1.0723</v>
      </c>
      <c r="AP34" s="324">
        <v>1.0752999999999999</v>
      </c>
      <c r="AQ34" s="324">
        <v>1.0532999999999999</v>
      </c>
      <c r="AR34" s="324">
        <v>1.0495000000000001</v>
      </c>
      <c r="AS34" s="324">
        <v>1.0478000000000001</v>
      </c>
      <c r="AT34" s="324">
        <v>1.0504</v>
      </c>
      <c r="AU34" s="324">
        <v>1.0501</v>
      </c>
      <c r="AV34" s="324">
        <v>1.0499000000000001</v>
      </c>
      <c r="AW34" s="324">
        <v>1.0457000000000001</v>
      </c>
      <c r="AX34" s="324">
        <v>1.0490999999999999</v>
      </c>
      <c r="AY34" s="324">
        <v>1.0167999999999999</v>
      </c>
      <c r="AZ34" s="324">
        <v>1.0037</v>
      </c>
      <c r="BA34" s="324">
        <v>1.0033000000000001</v>
      </c>
      <c r="BB34" s="324">
        <v>1.0015000000000001</v>
      </c>
      <c r="BC34" s="324">
        <v>1.0011000000000001</v>
      </c>
      <c r="BD34" s="692">
        <v>1.0006999999999999</v>
      </c>
      <c r="BE34" s="692">
        <v>0.99916549378999997</v>
      </c>
      <c r="BF34" s="692">
        <v>0.99978907982999998</v>
      </c>
      <c r="BG34" s="692">
        <v>1.0046896027000001</v>
      </c>
      <c r="BH34" s="395">
        <v>1.0046438675</v>
      </c>
      <c r="BI34" s="395">
        <v>1.0046375365</v>
      </c>
      <c r="BJ34" s="395">
        <v>1.0085581830999999</v>
      </c>
      <c r="BK34" s="395">
        <v>1.0036599778999999</v>
      </c>
      <c r="BL34" s="395">
        <v>1.0074246711999999</v>
      </c>
      <c r="BM34" s="395">
        <v>1.0111952930000001</v>
      </c>
      <c r="BN34" s="395">
        <v>1.0149439118000001</v>
      </c>
      <c r="BO34" s="395">
        <v>1.018749323</v>
      </c>
      <c r="BP34" s="395">
        <v>1.0225498609000001</v>
      </c>
      <c r="BQ34" s="395">
        <v>1.0263358658999999</v>
      </c>
      <c r="BR34" s="395">
        <v>1.0301222735</v>
      </c>
      <c r="BS34" s="395">
        <v>1.0339855694</v>
      </c>
      <c r="BT34" s="395">
        <v>1.0323259928999999</v>
      </c>
      <c r="BU34" s="395">
        <v>1.0323187704000001</v>
      </c>
      <c r="BV34" s="395">
        <v>1.0324290620000001</v>
      </c>
      <c r="BW34" s="211"/>
    </row>
    <row r="35" spans="1:75" ht="11.1" customHeight="1" x14ac:dyDescent="0.2">
      <c r="A35" s="363" t="s">
        <v>882</v>
      </c>
      <c r="B35" s="452" t="s">
        <v>205</v>
      </c>
      <c r="C35" s="324">
        <v>11.541</v>
      </c>
      <c r="D35" s="324">
        <v>11.5221</v>
      </c>
      <c r="E35" s="324">
        <v>11.518599999999999</v>
      </c>
      <c r="F35" s="324">
        <v>11.563599999999999</v>
      </c>
      <c r="G35" s="324">
        <v>9.6255000000000006</v>
      </c>
      <c r="H35" s="324">
        <v>9.5581999999999994</v>
      </c>
      <c r="I35" s="324">
        <v>9.6106999999999996</v>
      </c>
      <c r="J35" s="324">
        <v>10.100300000000001</v>
      </c>
      <c r="K35" s="324">
        <v>10.194900000000001</v>
      </c>
      <c r="L35" s="324">
        <v>10.2263</v>
      </c>
      <c r="M35" s="324">
        <v>10.2547</v>
      </c>
      <c r="N35" s="324">
        <v>10.2875</v>
      </c>
      <c r="O35" s="324">
        <v>10.404</v>
      </c>
      <c r="P35" s="324">
        <v>10.3528</v>
      </c>
      <c r="Q35" s="324">
        <v>10.508599999999999</v>
      </c>
      <c r="R35" s="324">
        <v>10.7279</v>
      </c>
      <c r="S35" s="324">
        <v>10.724500000000001</v>
      </c>
      <c r="T35" s="324">
        <v>10.682</v>
      </c>
      <c r="U35" s="324">
        <v>10.7301</v>
      </c>
      <c r="V35" s="324">
        <v>10.696199999999999</v>
      </c>
      <c r="W35" s="324">
        <v>10.989000000000001</v>
      </c>
      <c r="X35" s="324">
        <v>11.1182</v>
      </c>
      <c r="Y35" s="324">
        <v>11.1816</v>
      </c>
      <c r="Z35" s="324">
        <v>11.1785</v>
      </c>
      <c r="AA35" s="324">
        <v>11.2776</v>
      </c>
      <c r="AB35" s="324">
        <v>11.3308</v>
      </c>
      <c r="AC35" s="324">
        <v>11.287100000000001</v>
      </c>
      <c r="AD35" s="324">
        <v>10.3225</v>
      </c>
      <c r="AE35" s="324">
        <v>10.467499999999999</v>
      </c>
      <c r="AF35" s="324">
        <v>10.977499999999999</v>
      </c>
      <c r="AG35" s="324">
        <v>10.9992</v>
      </c>
      <c r="AH35" s="324">
        <v>10.8743</v>
      </c>
      <c r="AI35" s="324">
        <v>10.991400000000001</v>
      </c>
      <c r="AJ35" s="324">
        <v>10.9664</v>
      </c>
      <c r="AK35" s="324">
        <v>11.116400000000001</v>
      </c>
      <c r="AL35" s="324">
        <v>11.144500000000001</v>
      </c>
      <c r="AM35" s="324">
        <v>11.1532</v>
      </c>
      <c r="AN35" s="324">
        <v>11.323399999999999</v>
      </c>
      <c r="AO35" s="324">
        <v>10.9947</v>
      </c>
      <c r="AP35" s="324">
        <v>10.898899999999999</v>
      </c>
      <c r="AQ35" s="324">
        <v>10.859400000000001</v>
      </c>
      <c r="AR35" s="324">
        <v>10.7743</v>
      </c>
      <c r="AS35" s="324">
        <v>10.745699999999999</v>
      </c>
      <c r="AT35" s="324">
        <v>10.688700000000001</v>
      </c>
      <c r="AU35" s="324">
        <v>10.8087</v>
      </c>
      <c r="AV35" s="324">
        <v>10.8657</v>
      </c>
      <c r="AW35" s="324">
        <v>10.8912</v>
      </c>
      <c r="AX35" s="324">
        <v>10.908099999999999</v>
      </c>
      <c r="AY35" s="324">
        <v>10.8886</v>
      </c>
      <c r="AZ35" s="324">
        <v>10.812799999999999</v>
      </c>
      <c r="BA35" s="324">
        <v>10.7902</v>
      </c>
      <c r="BB35" s="324">
        <v>10.6874</v>
      </c>
      <c r="BC35" s="324">
        <v>10.546799999999999</v>
      </c>
      <c r="BD35" s="692">
        <v>10.4055</v>
      </c>
      <c r="BE35" s="692">
        <v>10.379971119</v>
      </c>
      <c r="BF35" s="692">
        <v>10.320628051</v>
      </c>
      <c r="BG35" s="692">
        <v>10.319191137000001</v>
      </c>
      <c r="BH35" s="395">
        <v>10.397719049000001</v>
      </c>
      <c r="BI35" s="395">
        <v>10.431083462</v>
      </c>
      <c r="BJ35" s="395">
        <v>10.501767202</v>
      </c>
      <c r="BK35" s="395">
        <v>10.535548236</v>
      </c>
      <c r="BL35" s="395">
        <v>10.567593383</v>
      </c>
      <c r="BM35" s="395">
        <v>10.554492632000001</v>
      </c>
      <c r="BN35" s="395">
        <v>10.527610989999999</v>
      </c>
      <c r="BO35" s="395">
        <v>10.50327542</v>
      </c>
      <c r="BP35" s="395">
        <v>10.494859163999999</v>
      </c>
      <c r="BQ35" s="395">
        <v>10.494611024999999</v>
      </c>
      <c r="BR35" s="395">
        <v>10.531242036</v>
      </c>
      <c r="BS35" s="395">
        <v>10.590049168</v>
      </c>
      <c r="BT35" s="395">
        <v>10.629646853000001</v>
      </c>
      <c r="BU35" s="395">
        <v>10.66270209</v>
      </c>
      <c r="BV35" s="395">
        <v>10.694001739000001</v>
      </c>
      <c r="BW35" s="211"/>
    </row>
    <row r="36" spans="1:75" ht="11.1" customHeight="1" x14ac:dyDescent="0.2">
      <c r="A36" s="363" t="s">
        <v>883</v>
      </c>
      <c r="B36" s="452" t="s">
        <v>565</v>
      </c>
      <c r="C36" s="324">
        <v>0.15640000000000001</v>
      </c>
      <c r="D36" s="324">
        <v>0.1502</v>
      </c>
      <c r="E36" s="324">
        <v>0.15559999999999999</v>
      </c>
      <c r="F36" s="324">
        <v>0.1515</v>
      </c>
      <c r="G36" s="324">
        <v>0.15609999999999999</v>
      </c>
      <c r="H36" s="324">
        <v>0.15110000000000001</v>
      </c>
      <c r="I36" s="324">
        <v>0.16139999999999999</v>
      </c>
      <c r="J36" s="324">
        <v>0.17069999999999999</v>
      </c>
      <c r="K36" s="324">
        <v>0.17799999999999999</v>
      </c>
      <c r="L36" s="324">
        <v>0.17430000000000001</v>
      </c>
      <c r="M36" s="324">
        <v>0.17169999999999999</v>
      </c>
      <c r="N36" s="324">
        <v>0.1719</v>
      </c>
      <c r="O36" s="324">
        <v>0.1673</v>
      </c>
      <c r="P36" s="324">
        <v>0.16270000000000001</v>
      </c>
      <c r="Q36" s="324">
        <v>0.15229999999999999</v>
      </c>
      <c r="R36" s="324">
        <v>0.15409999999999999</v>
      </c>
      <c r="S36" s="324">
        <v>0.15579999999999999</v>
      </c>
      <c r="T36" s="324">
        <v>0.1605</v>
      </c>
      <c r="U36" s="324">
        <v>0.15790000000000001</v>
      </c>
      <c r="V36" s="324">
        <v>0.14960000000000001</v>
      </c>
      <c r="W36" s="324">
        <v>0.156</v>
      </c>
      <c r="X36" s="324">
        <v>0.16059999999999999</v>
      </c>
      <c r="Y36" s="324">
        <v>0.15759999999999999</v>
      </c>
      <c r="Z36" s="324">
        <v>0.151</v>
      </c>
      <c r="AA36" s="324">
        <v>0.15390000000000001</v>
      </c>
      <c r="AB36" s="324">
        <v>0.1598</v>
      </c>
      <c r="AC36" s="324">
        <v>0.15079999999999999</v>
      </c>
      <c r="AD36" s="324">
        <v>0.155</v>
      </c>
      <c r="AE36" s="324">
        <v>0.15329999999999999</v>
      </c>
      <c r="AF36" s="324">
        <v>0.1552</v>
      </c>
      <c r="AG36" s="324">
        <v>0.15679999999999999</v>
      </c>
      <c r="AH36" s="324">
        <v>0.15809999999999999</v>
      </c>
      <c r="AI36" s="324">
        <v>0.16259999999999999</v>
      </c>
      <c r="AJ36" s="324">
        <v>0.15939999999999999</v>
      </c>
      <c r="AK36" s="324">
        <v>0.15140000000000001</v>
      </c>
      <c r="AL36" s="324">
        <v>0.14499999999999999</v>
      </c>
      <c r="AM36" s="324">
        <v>0.13950000000000001</v>
      </c>
      <c r="AN36" s="324">
        <v>0.13600000000000001</v>
      </c>
      <c r="AO36" s="324">
        <v>0.1245</v>
      </c>
      <c r="AP36" s="324">
        <v>0.1176</v>
      </c>
      <c r="AQ36" s="324">
        <v>0.13400000000000001</v>
      </c>
      <c r="AR36" s="324">
        <v>0.14729999999999999</v>
      </c>
      <c r="AS36" s="324">
        <v>0.157</v>
      </c>
      <c r="AT36" s="324">
        <v>0.15720000000000001</v>
      </c>
      <c r="AU36" s="324">
        <v>0.16</v>
      </c>
      <c r="AV36" s="324">
        <v>0.16</v>
      </c>
      <c r="AW36" s="324">
        <v>0.16</v>
      </c>
      <c r="AX36" s="324">
        <v>0.16</v>
      </c>
      <c r="AY36" s="324">
        <v>0.16</v>
      </c>
      <c r="AZ36" s="324">
        <v>0.16</v>
      </c>
      <c r="BA36" s="324">
        <v>0.08</v>
      </c>
      <c r="BB36" s="324">
        <v>7.0000000000000007E-2</v>
      </c>
      <c r="BC36" s="324">
        <v>0.06</v>
      </c>
      <c r="BD36" s="692">
        <v>0.06</v>
      </c>
      <c r="BE36" s="692">
        <v>0.06</v>
      </c>
      <c r="BF36" s="692">
        <v>0.06</v>
      </c>
      <c r="BG36" s="692">
        <v>0.06</v>
      </c>
      <c r="BH36" s="395">
        <v>0.06</v>
      </c>
      <c r="BI36" s="395">
        <v>0.15</v>
      </c>
      <c r="BJ36" s="395">
        <v>0.15</v>
      </c>
      <c r="BK36" s="395">
        <v>0.14499999999999999</v>
      </c>
      <c r="BL36" s="395">
        <v>0.14499999999999999</v>
      </c>
      <c r="BM36" s="395">
        <v>0.14499999999999999</v>
      </c>
      <c r="BN36" s="395">
        <v>0.14499999999999999</v>
      </c>
      <c r="BO36" s="395">
        <v>0.14499999999999999</v>
      </c>
      <c r="BP36" s="395">
        <v>0.14499999999999999</v>
      </c>
      <c r="BQ36" s="395">
        <v>0.14000000000000001</v>
      </c>
      <c r="BR36" s="395">
        <v>0.14000000000000001</v>
      </c>
      <c r="BS36" s="395">
        <v>0.14000000000000001</v>
      </c>
      <c r="BT36" s="395">
        <v>0.14000000000000001</v>
      </c>
      <c r="BU36" s="395">
        <v>0.14000000000000001</v>
      </c>
      <c r="BV36" s="395">
        <v>0.14000000000000001</v>
      </c>
      <c r="BW36" s="211"/>
    </row>
    <row r="37" spans="1:75" ht="11.1" customHeight="1" x14ac:dyDescent="0.2">
      <c r="A37" s="363" t="s">
        <v>884</v>
      </c>
      <c r="B37" s="453" t="s">
        <v>885</v>
      </c>
      <c r="C37" s="369">
        <v>7.1900000000000006E-2</v>
      </c>
      <c r="D37" s="369">
        <v>7.0400000000000004E-2</v>
      </c>
      <c r="E37" s="369">
        <v>6.88E-2</v>
      </c>
      <c r="F37" s="369">
        <v>6.7199999999999996E-2</v>
      </c>
      <c r="G37" s="369">
        <v>6.5799999999999997E-2</v>
      </c>
      <c r="H37" s="369">
        <v>6.5299999999999997E-2</v>
      </c>
      <c r="I37" s="369">
        <v>6.4100000000000004E-2</v>
      </c>
      <c r="J37" s="369">
        <v>6.2899999999999998E-2</v>
      </c>
      <c r="K37" s="369">
        <v>6.0699999999999997E-2</v>
      </c>
      <c r="L37" s="369">
        <v>6.0699999999999997E-2</v>
      </c>
      <c r="M37" s="369">
        <v>6.0699999999999997E-2</v>
      </c>
      <c r="N37" s="369">
        <v>6.3299999999999995E-2</v>
      </c>
      <c r="O37" s="369">
        <v>6.6100000000000006E-2</v>
      </c>
      <c r="P37" s="369">
        <v>6.6600000000000006E-2</v>
      </c>
      <c r="Q37" s="369">
        <v>6.4500000000000002E-2</v>
      </c>
      <c r="R37" s="369">
        <v>6.2399999999999997E-2</v>
      </c>
      <c r="S37" s="369">
        <v>6.2399999999999997E-2</v>
      </c>
      <c r="T37" s="369">
        <v>6.2399999999999997E-2</v>
      </c>
      <c r="U37" s="369">
        <v>6.2399999999999997E-2</v>
      </c>
      <c r="V37" s="369">
        <v>6.2300000000000001E-2</v>
      </c>
      <c r="W37" s="369">
        <v>6.2300000000000001E-2</v>
      </c>
      <c r="X37" s="369">
        <v>6.2300000000000001E-2</v>
      </c>
      <c r="Y37" s="369">
        <v>6.2300000000000001E-2</v>
      </c>
      <c r="Z37" s="369">
        <v>6.3500000000000001E-2</v>
      </c>
      <c r="AA37" s="369">
        <v>6.5699999999999995E-2</v>
      </c>
      <c r="AB37" s="369">
        <v>6.7599999999999993E-2</v>
      </c>
      <c r="AC37" s="369">
        <v>6.83E-2</v>
      </c>
      <c r="AD37" s="369">
        <v>6.7299999999999999E-2</v>
      </c>
      <c r="AE37" s="369">
        <v>6.7299999999999999E-2</v>
      </c>
      <c r="AF37" s="369">
        <v>6.5500000000000003E-2</v>
      </c>
      <c r="AG37" s="369">
        <v>6.4699999999999994E-2</v>
      </c>
      <c r="AH37" s="369">
        <v>6.4000000000000001E-2</v>
      </c>
      <c r="AI37" s="369">
        <v>6.5199999999999994E-2</v>
      </c>
      <c r="AJ37" s="369">
        <v>6.7100000000000007E-2</v>
      </c>
      <c r="AK37" s="369">
        <v>6.8199999999999997E-2</v>
      </c>
      <c r="AL37" s="369">
        <v>6.88E-2</v>
      </c>
      <c r="AM37" s="369">
        <v>6.88E-2</v>
      </c>
      <c r="AN37" s="369">
        <v>6.9500000000000006E-2</v>
      </c>
      <c r="AO37" s="369">
        <v>6.9800000000000001E-2</v>
      </c>
      <c r="AP37" s="369">
        <v>7.0800000000000002E-2</v>
      </c>
      <c r="AQ37" s="369">
        <v>7.0000000000000007E-2</v>
      </c>
      <c r="AR37" s="369">
        <v>7.0300000000000001E-2</v>
      </c>
      <c r="AS37" s="369">
        <v>6.8699999999999997E-2</v>
      </c>
      <c r="AT37" s="369">
        <v>6.8199999999999997E-2</v>
      </c>
      <c r="AU37" s="369">
        <v>6.7699999999999996E-2</v>
      </c>
      <c r="AV37" s="369">
        <v>6.9199999999999998E-2</v>
      </c>
      <c r="AW37" s="369">
        <v>7.1300000000000002E-2</v>
      </c>
      <c r="AX37" s="369">
        <v>7.2800000000000004E-2</v>
      </c>
      <c r="AY37" s="369">
        <v>7.1800000000000003E-2</v>
      </c>
      <c r="AZ37" s="369">
        <v>5.1799999999999999E-2</v>
      </c>
      <c r="BA37" s="369">
        <v>5.1799999999999999E-2</v>
      </c>
      <c r="BB37" s="369">
        <v>4.1799999999999997E-2</v>
      </c>
      <c r="BC37" s="369">
        <v>3.1800000000000002E-2</v>
      </c>
      <c r="BD37" s="712">
        <v>3.1800000000000002E-2</v>
      </c>
      <c r="BE37" s="712">
        <v>3.2077231732999999E-2</v>
      </c>
      <c r="BF37" s="712">
        <v>3.2073430473999999E-2</v>
      </c>
      <c r="BG37" s="712">
        <v>3.2090192189999998E-2</v>
      </c>
      <c r="BH37" s="442">
        <v>3.2065358673999997E-2</v>
      </c>
      <c r="BI37" s="442">
        <v>5.6091360158000002E-2</v>
      </c>
      <c r="BJ37" s="442">
        <v>5.5116353967999999E-2</v>
      </c>
      <c r="BK37" s="442">
        <v>5.4083153183999998E-2</v>
      </c>
      <c r="BL37" s="442">
        <v>5.3134552533999999E-2</v>
      </c>
      <c r="BM37" s="442">
        <v>5.2112215820000002E-2</v>
      </c>
      <c r="BN37" s="442">
        <v>5.1099857710000002E-2</v>
      </c>
      <c r="BO37" s="442">
        <v>5.0109710784999997E-2</v>
      </c>
      <c r="BP37" s="442">
        <v>4.9135028066000001E-2</v>
      </c>
      <c r="BQ37" s="442">
        <v>4.8122918500999999E-2</v>
      </c>
      <c r="BR37" s="442">
        <v>4.7121841821000002E-2</v>
      </c>
      <c r="BS37" s="442">
        <v>4.6135233720000002E-2</v>
      </c>
      <c r="BT37" s="442">
        <v>4.5111495442999999E-2</v>
      </c>
      <c r="BU37" s="442">
        <v>4.4128644899000001E-2</v>
      </c>
      <c r="BV37" s="442">
        <v>4.3156605479999999E-2</v>
      </c>
      <c r="BW37" s="211"/>
    </row>
    <row r="38" spans="1:75" ht="12" customHeight="1" x14ac:dyDescent="0.25">
      <c r="B38" s="1025" t="s">
        <v>847</v>
      </c>
      <c r="C38" s="1024"/>
      <c r="D38" s="1024"/>
      <c r="E38" s="1024"/>
      <c r="F38" s="1024"/>
      <c r="G38" s="1024"/>
      <c r="H38" s="1024"/>
      <c r="I38" s="1024"/>
      <c r="J38" s="1024"/>
      <c r="K38" s="1024"/>
      <c r="L38" s="1024"/>
      <c r="M38" s="1024"/>
      <c r="N38" s="1024"/>
      <c r="O38" s="1024"/>
      <c r="P38" s="1024"/>
      <c r="Q38" s="1024"/>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54"/>
      <c r="AZ38" s="154"/>
      <c r="BA38" s="154"/>
      <c r="BB38" s="154"/>
      <c r="BC38" s="154"/>
      <c r="BD38" s="713"/>
      <c r="BE38" s="154"/>
      <c r="BF38" s="713"/>
      <c r="BG38" s="713"/>
      <c r="BH38" s="154"/>
      <c r="BI38" s="154"/>
      <c r="BJ38" s="154"/>
      <c r="BK38" s="154"/>
      <c r="BL38" s="154"/>
      <c r="BM38" s="154"/>
      <c r="BN38" s="154"/>
      <c r="BO38" s="154"/>
      <c r="BP38" s="154"/>
      <c r="BQ38" s="154"/>
      <c r="BR38" s="154"/>
      <c r="BS38" s="154"/>
      <c r="BT38" s="154"/>
      <c r="BU38" s="154"/>
      <c r="BV38" s="154"/>
      <c r="BW38" s="211"/>
    </row>
    <row r="39" spans="1:75" ht="12" customHeight="1" x14ac:dyDescent="0.2">
      <c r="B39" s="1036" t="s">
        <v>848</v>
      </c>
      <c r="C39" s="1036"/>
      <c r="D39" s="1036"/>
      <c r="E39" s="1036"/>
      <c r="F39" s="1036"/>
      <c r="G39" s="1036"/>
      <c r="H39" s="1036"/>
      <c r="I39" s="1036"/>
      <c r="J39" s="1036"/>
      <c r="K39" s="1036"/>
      <c r="L39" s="1036"/>
      <c r="M39" s="1036"/>
      <c r="N39" s="1036"/>
      <c r="O39" s="1036"/>
      <c r="P39" s="1036"/>
      <c r="Q39" s="1036"/>
      <c r="BD39" s="710"/>
      <c r="BE39" s="211"/>
      <c r="BF39" s="710"/>
      <c r="BK39" s="211"/>
      <c r="BL39" s="211"/>
      <c r="BM39" s="211"/>
      <c r="BN39" s="211"/>
      <c r="BO39" s="211"/>
      <c r="BP39" s="211"/>
      <c r="BQ39" s="211"/>
      <c r="BR39" s="211"/>
      <c r="BS39" s="211"/>
      <c r="BT39" s="211"/>
      <c r="BU39" s="211"/>
      <c r="BV39" s="211"/>
      <c r="BW39" s="211"/>
    </row>
    <row r="40" spans="1:75" ht="12" customHeight="1" x14ac:dyDescent="0.2">
      <c r="B40" s="1036" t="s">
        <v>849</v>
      </c>
      <c r="C40" s="1036"/>
      <c r="D40" s="1036"/>
      <c r="E40" s="1036"/>
      <c r="F40" s="1036"/>
      <c r="G40" s="1036"/>
      <c r="H40" s="1036"/>
      <c r="I40" s="1036"/>
      <c r="J40" s="1036"/>
      <c r="K40" s="1036"/>
      <c r="L40" s="1036"/>
      <c r="M40" s="1036"/>
      <c r="N40" s="1036"/>
      <c r="O40" s="1036"/>
      <c r="P40" s="1036"/>
      <c r="Q40" s="1036"/>
      <c r="BD40" s="710"/>
      <c r="BE40" s="211"/>
      <c r="BF40" s="710"/>
      <c r="BK40" s="211"/>
      <c r="BL40" s="211"/>
      <c r="BM40" s="211"/>
      <c r="BN40" s="211"/>
      <c r="BO40" s="211"/>
      <c r="BP40" s="211"/>
      <c r="BQ40" s="211"/>
      <c r="BR40" s="211"/>
      <c r="BS40" s="211"/>
      <c r="BT40" s="211"/>
      <c r="BU40" s="211"/>
      <c r="BV40" s="211"/>
      <c r="BW40" s="211"/>
    </row>
    <row r="41" spans="1:75" s="176" customFormat="1" ht="12" customHeight="1" x14ac:dyDescent="0.25">
      <c r="A41" s="175"/>
      <c r="B41" s="1025" t="s">
        <v>851</v>
      </c>
      <c r="C41" s="1024"/>
      <c r="D41" s="1024"/>
      <c r="E41" s="1024"/>
      <c r="F41" s="1024"/>
      <c r="G41" s="1024"/>
      <c r="H41" s="1024"/>
      <c r="I41" s="1024"/>
      <c r="J41" s="1024"/>
      <c r="K41" s="1024"/>
      <c r="L41" s="1024"/>
      <c r="M41" s="1024"/>
      <c r="N41" s="1024"/>
      <c r="O41" s="1024"/>
      <c r="P41" s="1024"/>
      <c r="Q41" s="1024"/>
      <c r="R41" s="337"/>
      <c r="AY41" s="242"/>
      <c r="AZ41" s="242"/>
      <c r="BA41" s="242"/>
      <c r="BB41" s="242"/>
      <c r="BC41" s="242"/>
      <c r="BD41" s="699"/>
      <c r="BE41" s="298"/>
      <c r="BF41" s="699"/>
      <c r="BG41" s="960"/>
      <c r="BH41" s="242"/>
      <c r="BI41" s="242"/>
      <c r="BJ41" s="242"/>
    </row>
    <row r="42" spans="1:75" s="177" customFormat="1" ht="12" customHeight="1" x14ac:dyDescent="0.2">
      <c r="A42" s="178"/>
      <c r="B42" s="906" t="s">
        <v>830</v>
      </c>
      <c r="C42" s="921"/>
      <c r="D42" s="921"/>
      <c r="E42" s="921"/>
      <c r="F42" s="921"/>
      <c r="G42" s="921"/>
      <c r="H42" s="933"/>
      <c r="I42" s="921"/>
      <c r="J42" s="921"/>
      <c r="K42" s="921"/>
      <c r="L42" s="921"/>
      <c r="M42" s="921"/>
      <c r="N42" s="921"/>
      <c r="O42" s="921"/>
      <c r="P42" s="921"/>
      <c r="Q42" s="921"/>
      <c r="AY42" s="241"/>
      <c r="AZ42" s="241"/>
      <c r="BA42" s="241"/>
      <c r="BB42" s="241"/>
      <c r="BC42" s="241"/>
      <c r="BD42" s="711"/>
      <c r="BE42" s="241"/>
      <c r="BF42" s="711"/>
      <c r="BG42" s="711"/>
      <c r="BH42" s="241"/>
      <c r="BI42" s="241"/>
      <c r="BJ42" s="241"/>
      <c r="BK42" s="241"/>
      <c r="BL42" s="241"/>
      <c r="BM42" s="241"/>
      <c r="BN42" s="241"/>
      <c r="BO42" s="241"/>
      <c r="BP42" s="241"/>
      <c r="BQ42" s="241"/>
      <c r="BR42" s="241"/>
      <c r="BS42" s="241"/>
      <c r="BT42" s="241"/>
      <c r="BU42" s="241"/>
      <c r="BV42" s="241"/>
      <c r="BW42" s="241"/>
    </row>
    <row r="43" spans="1:75" s="177" customFormat="1" ht="12" customHeight="1" x14ac:dyDescent="0.25">
      <c r="A43" s="178"/>
      <c r="B43" s="930" t="str">
        <f>Dates!$G$2</f>
        <v>EIA completed modeling and analysis for this report on Thursday, October 3, 2024.</v>
      </c>
      <c r="C43" s="919"/>
      <c r="D43" s="919"/>
      <c r="E43" s="919"/>
      <c r="F43" s="919"/>
      <c r="G43" s="919"/>
      <c r="H43" s="919"/>
      <c r="I43" s="919"/>
      <c r="J43" s="919"/>
      <c r="K43" s="919"/>
      <c r="L43" s="919"/>
      <c r="M43" s="919"/>
      <c r="N43" s="919"/>
      <c r="O43" s="919"/>
      <c r="P43" s="919"/>
      <c r="Q43" s="919"/>
      <c r="AY43" s="241"/>
      <c r="AZ43" s="241"/>
      <c r="BA43" s="241"/>
      <c r="BB43" s="241"/>
      <c r="BC43" s="241"/>
      <c r="BD43" s="708"/>
      <c r="BE43" s="297"/>
      <c r="BF43" s="708"/>
      <c r="BG43" s="711"/>
      <c r="BH43" s="241"/>
      <c r="BI43" s="241"/>
      <c r="BJ43" s="241"/>
    </row>
    <row r="44" spans="1:75" s="177" customFormat="1" ht="12" customHeight="1" x14ac:dyDescent="0.25">
      <c r="A44" s="178"/>
      <c r="B44" s="1021" t="s">
        <v>483</v>
      </c>
      <c r="C44" s="1022"/>
      <c r="D44" s="1022"/>
      <c r="E44" s="1022"/>
      <c r="F44" s="1022"/>
      <c r="G44" s="1022"/>
      <c r="H44" s="1022"/>
      <c r="I44" s="1022"/>
      <c r="J44" s="1022"/>
      <c r="K44" s="1022"/>
      <c r="L44" s="1022"/>
      <c r="M44" s="1022"/>
      <c r="N44" s="1022"/>
      <c r="O44" s="1022"/>
      <c r="P44" s="1022"/>
      <c r="Q44" s="1022"/>
      <c r="AY44" s="241"/>
      <c r="AZ44" s="241"/>
      <c r="BA44" s="241"/>
      <c r="BB44" s="241"/>
      <c r="BC44" s="241"/>
      <c r="BD44" s="708"/>
      <c r="BE44" s="297"/>
      <c r="BF44" s="708"/>
      <c r="BG44" s="711"/>
      <c r="BH44" s="241"/>
      <c r="BI44" s="241"/>
      <c r="BJ44" s="241"/>
    </row>
    <row r="45" spans="1:75" s="177" customFormat="1" ht="12" customHeight="1" x14ac:dyDescent="0.25">
      <c r="A45" s="178"/>
      <c r="B45" s="997" t="s">
        <v>1452</v>
      </c>
      <c r="C45" s="998"/>
      <c r="D45" s="998"/>
      <c r="E45" s="998"/>
      <c r="F45" s="998"/>
      <c r="G45" s="998"/>
      <c r="H45" s="998"/>
      <c r="I45" s="998"/>
      <c r="J45" s="998"/>
      <c r="K45" s="998"/>
      <c r="L45" s="998"/>
      <c r="M45" s="998"/>
      <c r="N45" s="998"/>
      <c r="O45" s="998"/>
      <c r="P45" s="998"/>
      <c r="Q45" s="998"/>
      <c r="AY45" s="241"/>
      <c r="AZ45" s="241"/>
      <c r="BA45" s="241"/>
      <c r="BB45" s="241"/>
      <c r="BC45" s="241"/>
      <c r="BD45" s="708"/>
      <c r="BE45" s="297"/>
      <c r="BF45" s="708"/>
      <c r="BG45" s="711"/>
      <c r="BH45" s="241"/>
      <c r="BI45" s="241"/>
      <c r="BJ45" s="241"/>
    </row>
    <row r="46" spans="1:75" s="177" customFormat="1" ht="12" customHeight="1" x14ac:dyDescent="0.25">
      <c r="A46" s="178"/>
      <c r="B46" s="992" t="s">
        <v>494</v>
      </c>
      <c r="C46" s="1024"/>
      <c r="D46" s="1024"/>
      <c r="E46" s="1024"/>
      <c r="F46" s="1024"/>
      <c r="G46" s="1024"/>
      <c r="H46" s="1024"/>
      <c r="I46" s="1024"/>
      <c r="J46" s="1024"/>
      <c r="K46" s="1024"/>
      <c r="L46" s="1024"/>
      <c r="M46" s="1024"/>
      <c r="N46" s="1024"/>
      <c r="O46" s="1024"/>
      <c r="P46" s="1024"/>
      <c r="Q46" s="1024"/>
      <c r="AY46" s="241"/>
      <c r="AZ46" s="241"/>
      <c r="BA46" s="241"/>
      <c r="BB46" s="241"/>
      <c r="BC46" s="241"/>
      <c r="BD46" s="708"/>
      <c r="BE46" s="297"/>
      <c r="BF46" s="708"/>
      <c r="BG46" s="711"/>
      <c r="BH46" s="241"/>
      <c r="BI46" s="241"/>
      <c r="BJ46" s="241"/>
    </row>
    <row r="47" spans="1:75" s="177" customFormat="1" ht="12" customHeight="1" x14ac:dyDescent="0.25">
      <c r="A47" s="174"/>
      <c r="B47" s="923" t="s">
        <v>844</v>
      </c>
      <c r="C47" s="924"/>
      <c r="D47" s="924"/>
      <c r="E47" s="924"/>
      <c r="F47" s="924"/>
      <c r="G47" s="924"/>
      <c r="H47" s="934"/>
      <c r="I47" s="924"/>
      <c r="J47" s="924"/>
      <c r="K47" s="924"/>
      <c r="L47" s="924"/>
      <c r="M47" s="924"/>
      <c r="N47" s="924"/>
      <c r="O47" s="924"/>
      <c r="P47" s="924"/>
      <c r="Q47" s="922"/>
      <c r="AY47" s="241"/>
      <c r="AZ47" s="241"/>
      <c r="BA47" s="241"/>
      <c r="BB47" s="241"/>
      <c r="BC47" s="241"/>
      <c r="BD47" s="708"/>
      <c r="BE47" s="297"/>
      <c r="BF47" s="708"/>
      <c r="BG47" s="711"/>
      <c r="BH47" s="241"/>
      <c r="BI47" s="241"/>
      <c r="BJ47" s="241"/>
    </row>
    <row r="48" spans="1:75" ht="13.2" x14ac:dyDescent="0.25">
      <c r="B48" s="1038" t="s">
        <v>845</v>
      </c>
      <c r="C48" s="1024"/>
      <c r="D48" s="1024"/>
      <c r="E48" s="1024"/>
      <c r="F48" s="1024"/>
      <c r="G48" s="1024"/>
      <c r="H48" s="1024"/>
      <c r="I48" s="1024"/>
      <c r="J48" s="1024"/>
      <c r="K48" s="1024"/>
      <c r="L48" s="1024"/>
      <c r="M48" s="1024"/>
      <c r="N48" s="1024"/>
      <c r="O48" s="1024"/>
      <c r="P48" s="1024"/>
      <c r="Q48" s="1024"/>
      <c r="BK48" s="155"/>
      <c r="BL48" s="155"/>
      <c r="BM48" s="155"/>
      <c r="BN48" s="155"/>
      <c r="BO48" s="155"/>
      <c r="BP48" s="155"/>
      <c r="BQ48" s="155"/>
      <c r="BR48" s="155"/>
      <c r="BS48" s="155"/>
      <c r="BT48" s="155"/>
      <c r="BU48" s="155"/>
      <c r="BV48" s="155"/>
    </row>
    <row r="49" spans="2:74" ht="13.2" x14ac:dyDescent="0.25">
      <c r="B49" s="1013" t="s">
        <v>846</v>
      </c>
      <c r="C49" s="1024"/>
      <c r="D49" s="1024"/>
      <c r="E49" s="1024"/>
      <c r="F49" s="1024"/>
      <c r="G49" s="1024"/>
      <c r="H49" s="1024"/>
      <c r="I49" s="1024"/>
      <c r="J49" s="1024"/>
      <c r="K49" s="1024"/>
      <c r="L49" s="1024"/>
      <c r="M49" s="1024"/>
      <c r="N49" s="1024"/>
      <c r="O49" s="1024"/>
      <c r="P49" s="1024"/>
      <c r="Q49" s="1024"/>
      <c r="BK49" s="155"/>
      <c r="BL49" s="155"/>
      <c r="BM49" s="155"/>
      <c r="BN49" s="155"/>
      <c r="BO49" s="155"/>
      <c r="BP49" s="155"/>
      <c r="BQ49" s="155"/>
      <c r="BR49" s="155"/>
      <c r="BS49" s="155"/>
      <c r="BT49" s="155"/>
      <c r="BU49" s="155"/>
      <c r="BV49" s="155"/>
    </row>
    <row r="50" spans="2:74" x14ac:dyDescent="0.2">
      <c r="BK50" s="155"/>
      <c r="BL50" s="155"/>
      <c r="BM50" s="155"/>
      <c r="BN50" s="155"/>
      <c r="BO50" s="155"/>
      <c r="BP50" s="155"/>
      <c r="BQ50" s="155"/>
      <c r="BR50" s="155"/>
      <c r="BS50" s="155"/>
      <c r="BT50" s="155"/>
      <c r="BU50" s="155"/>
      <c r="BV50" s="155"/>
    </row>
    <row r="51" spans="2:74" x14ac:dyDescent="0.2">
      <c r="BK51" s="155"/>
      <c r="BL51" s="155"/>
      <c r="BM51" s="155"/>
      <c r="BN51" s="155"/>
      <c r="BO51" s="155"/>
      <c r="BP51" s="155"/>
      <c r="BQ51" s="155"/>
      <c r="BR51" s="155"/>
      <c r="BS51" s="155"/>
      <c r="BT51" s="155"/>
      <c r="BU51" s="155"/>
      <c r="BV51" s="155"/>
    </row>
    <row r="52" spans="2:74" x14ac:dyDescent="0.2">
      <c r="BK52" s="155"/>
      <c r="BL52" s="155"/>
      <c r="BM52" s="155"/>
      <c r="BN52" s="155"/>
      <c r="BO52" s="155"/>
      <c r="BP52" s="155"/>
      <c r="BQ52" s="155"/>
      <c r="BR52" s="155"/>
      <c r="BS52" s="155"/>
      <c r="BT52" s="155"/>
      <c r="BU52" s="155"/>
      <c r="BV52" s="155"/>
    </row>
    <row r="53" spans="2:74" x14ac:dyDescent="0.2">
      <c r="BK53" s="155"/>
      <c r="BL53" s="155"/>
      <c r="BM53" s="155"/>
      <c r="BN53" s="155"/>
      <c r="BO53" s="155"/>
      <c r="BP53" s="155"/>
      <c r="BQ53" s="155"/>
      <c r="BR53" s="155"/>
      <c r="BS53" s="155"/>
      <c r="BT53" s="155"/>
      <c r="BU53" s="155"/>
      <c r="BV53" s="155"/>
    </row>
    <row r="54" spans="2:74" x14ac:dyDescent="0.2">
      <c r="BK54" s="155"/>
      <c r="BL54" s="155"/>
      <c r="BM54" s="155"/>
      <c r="BN54" s="155"/>
      <c r="BO54" s="155"/>
      <c r="BP54" s="155"/>
      <c r="BQ54" s="155"/>
      <c r="BR54" s="155"/>
      <c r="BS54" s="155"/>
      <c r="BT54" s="155"/>
      <c r="BU54" s="155"/>
      <c r="BV54" s="155"/>
    </row>
    <row r="55" spans="2:74" x14ac:dyDescent="0.2">
      <c r="BK55" s="155"/>
      <c r="BL55" s="155"/>
      <c r="BM55" s="155"/>
      <c r="BN55" s="155"/>
      <c r="BO55" s="155"/>
      <c r="BP55" s="155"/>
      <c r="BQ55" s="155"/>
      <c r="BR55" s="155"/>
      <c r="BS55" s="155"/>
      <c r="BT55" s="155"/>
      <c r="BU55" s="155"/>
      <c r="BV55" s="155"/>
    </row>
    <row r="56" spans="2:74" x14ac:dyDescent="0.2">
      <c r="BK56" s="155"/>
      <c r="BL56" s="155"/>
      <c r="BM56" s="155"/>
      <c r="BN56" s="155"/>
      <c r="BO56" s="155"/>
      <c r="BP56" s="155"/>
      <c r="BQ56" s="155"/>
      <c r="BR56" s="155"/>
      <c r="BS56" s="155"/>
      <c r="BT56" s="155"/>
      <c r="BU56" s="155"/>
      <c r="BV56" s="155"/>
    </row>
    <row r="57" spans="2:74" x14ac:dyDescent="0.2">
      <c r="BK57" s="155"/>
      <c r="BL57" s="155"/>
      <c r="BM57" s="155"/>
      <c r="BN57" s="155"/>
      <c r="BO57" s="155"/>
      <c r="BP57" s="155"/>
      <c r="BQ57" s="155"/>
      <c r="BR57" s="155"/>
      <c r="BS57" s="155"/>
      <c r="BT57" s="155"/>
      <c r="BU57" s="155"/>
      <c r="BV57" s="155"/>
    </row>
    <row r="58" spans="2:74" x14ac:dyDescent="0.2">
      <c r="BK58" s="155"/>
      <c r="BL58" s="155"/>
      <c r="BM58" s="155"/>
      <c r="BN58" s="155"/>
      <c r="BO58" s="155"/>
      <c r="BP58" s="155"/>
      <c r="BQ58" s="155"/>
      <c r="BR58" s="155"/>
      <c r="BS58" s="155"/>
      <c r="BT58" s="155"/>
      <c r="BU58" s="155"/>
      <c r="BV58" s="155"/>
    </row>
    <row r="59" spans="2:74" x14ac:dyDescent="0.2">
      <c r="BK59" s="155"/>
      <c r="BL59" s="155"/>
      <c r="BM59" s="155"/>
      <c r="BN59" s="155"/>
      <c r="BO59" s="155"/>
      <c r="BP59" s="155"/>
      <c r="BQ59" s="155"/>
      <c r="BR59" s="155"/>
      <c r="BS59" s="155"/>
      <c r="BT59" s="155"/>
      <c r="BU59" s="155"/>
      <c r="BV59" s="155"/>
    </row>
    <row r="60" spans="2:74" x14ac:dyDescent="0.2">
      <c r="BK60" s="155"/>
      <c r="BL60" s="155"/>
      <c r="BM60" s="155"/>
      <c r="BN60" s="155"/>
      <c r="BO60" s="155"/>
      <c r="BP60" s="155"/>
      <c r="BQ60" s="155"/>
      <c r="BR60" s="155"/>
      <c r="BS60" s="155"/>
      <c r="BT60" s="155"/>
      <c r="BU60" s="155"/>
      <c r="BV60" s="155"/>
    </row>
    <row r="61" spans="2:74" x14ac:dyDescent="0.2">
      <c r="BK61" s="155"/>
      <c r="BL61" s="155"/>
      <c r="BM61" s="155"/>
      <c r="BN61" s="155"/>
      <c r="BO61" s="155"/>
      <c r="BP61" s="155"/>
      <c r="BQ61" s="155"/>
      <c r="BR61" s="155"/>
      <c r="BS61" s="155"/>
      <c r="BT61" s="155"/>
      <c r="BU61" s="155"/>
      <c r="BV61" s="155"/>
    </row>
    <row r="62" spans="2:74" x14ac:dyDescent="0.2">
      <c r="BK62" s="155"/>
      <c r="BL62" s="155"/>
      <c r="BM62" s="155"/>
      <c r="BN62" s="155"/>
      <c r="BO62" s="155"/>
      <c r="BP62" s="155"/>
      <c r="BQ62" s="155"/>
      <c r="BR62" s="155"/>
      <c r="BS62" s="155"/>
      <c r="BT62" s="155"/>
      <c r="BU62" s="155"/>
      <c r="BV62" s="155"/>
    </row>
    <row r="63" spans="2:74" x14ac:dyDescent="0.2">
      <c r="BK63" s="155"/>
      <c r="BL63" s="155"/>
      <c r="BM63" s="155"/>
      <c r="BN63" s="155"/>
      <c r="BO63" s="155"/>
      <c r="BP63" s="155"/>
      <c r="BQ63" s="155"/>
      <c r="BR63" s="155"/>
      <c r="BS63" s="155"/>
      <c r="BT63" s="155"/>
      <c r="BU63" s="155"/>
      <c r="BV63" s="155"/>
    </row>
    <row r="64" spans="2:74" x14ac:dyDescent="0.2">
      <c r="BK64" s="155"/>
      <c r="BL64" s="155"/>
      <c r="BM64" s="155"/>
      <c r="BN64" s="155"/>
      <c r="BO64" s="155"/>
      <c r="BP64" s="155"/>
      <c r="BQ64" s="155"/>
      <c r="BR64" s="155"/>
      <c r="BS64" s="155"/>
      <c r="BT64" s="155"/>
      <c r="BU64" s="155"/>
      <c r="BV64" s="155"/>
    </row>
    <row r="65" spans="63:74" x14ac:dyDescent="0.2">
      <c r="BK65" s="155"/>
      <c r="BL65" s="155"/>
      <c r="BM65" s="155"/>
      <c r="BN65" s="155"/>
      <c r="BO65" s="155"/>
      <c r="BP65" s="155"/>
      <c r="BQ65" s="155"/>
      <c r="BR65" s="155"/>
      <c r="BS65" s="155"/>
      <c r="BT65" s="155"/>
      <c r="BU65" s="155"/>
      <c r="BV65" s="155"/>
    </row>
    <row r="66" spans="63:74" x14ac:dyDescent="0.2">
      <c r="BK66" s="155"/>
      <c r="BL66" s="155"/>
      <c r="BM66" s="155"/>
      <c r="BN66" s="155"/>
      <c r="BO66" s="155"/>
      <c r="BP66" s="155"/>
      <c r="BQ66" s="155"/>
      <c r="BR66" s="155"/>
      <c r="BS66" s="155"/>
      <c r="BT66" s="155"/>
      <c r="BU66" s="155"/>
      <c r="BV66" s="155"/>
    </row>
    <row r="67" spans="63:74" x14ac:dyDescent="0.2">
      <c r="BK67" s="155"/>
      <c r="BL67" s="155"/>
      <c r="BM67" s="155"/>
      <c r="BN67" s="155"/>
      <c r="BO67" s="155"/>
      <c r="BP67" s="155"/>
      <c r="BQ67" s="155"/>
      <c r="BR67" s="155"/>
      <c r="BS67" s="155"/>
      <c r="BT67" s="155"/>
      <c r="BU67" s="155"/>
      <c r="BV67" s="155"/>
    </row>
    <row r="68" spans="63:74" x14ac:dyDescent="0.2">
      <c r="BK68" s="155"/>
      <c r="BL68" s="155"/>
      <c r="BM68" s="155"/>
      <c r="BN68" s="155"/>
      <c r="BO68" s="155"/>
      <c r="BP68" s="155"/>
      <c r="BQ68" s="155"/>
      <c r="BR68" s="155"/>
      <c r="BS68" s="155"/>
      <c r="BT68" s="155"/>
      <c r="BU68" s="155"/>
      <c r="BV68" s="155"/>
    </row>
    <row r="69" spans="63:74" x14ac:dyDescent="0.2">
      <c r="BK69" s="155"/>
      <c r="BL69" s="155"/>
      <c r="BM69" s="155"/>
      <c r="BN69" s="155"/>
      <c r="BO69" s="155"/>
      <c r="BP69" s="155"/>
      <c r="BQ69" s="155"/>
      <c r="BR69" s="155"/>
      <c r="BS69" s="155"/>
      <c r="BT69" s="155"/>
      <c r="BU69" s="155"/>
      <c r="BV69" s="155"/>
    </row>
    <row r="70" spans="63:74" x14ac:dyDescent="0.2">
      <c r="BK70" s="155"/>
      <c r="BL70" s="155"/>
      <c r="BM70" s="155"/>
      <c r="BN70" s="155"/>
      <c r="BO70" s="155"/>
      <c r="BP70" s="155"/>
      <c r="BQ70" s="155"/>
      <c r="BR70" s="155"/>
      <c r="BS70" s="155"/>
      <c r="BT70" s="155"/>
      <c r="BU70" s="155"/>
      <c r="BV70" s="155"/>
    </row>
    <row r="71" spans="63:74" x14ac:dyDescent="0.2">
      <c r="BK71" s="155"/>
      <c r="BL71" s="155"/>
      <c r="BM71" s="155"/>
      <c r="BN71" s="155"/>
      <c r="BO71" s="155"/>
      <c r="BP71" s="155"/>
      <c r="BQ71" s="155"/>
      <c r="BR71" s="155"/>
      <c r="BS71" s="155"/>
      <c r="BT71" s="155"/>
      <c r="BU71" s="155"/>
      <c r="BV71" s="155"/>
    </row>
    <row r="72" spans="63:74" x14ac:dyDescent="0.2">
      <c r="BK72" s="155"/>
      <c r="BL72" s="155"/>
      <c r="BM72" s="155"/>
      <c r="BN72" s="155"/>
      <c r="BO72" s="155"/>
      <c r="BP72" s="155"/>
      <c r="BQ72" s="155"/>
      <c r="BR72" s="155"/>
      <c r="BS72" s="155"/>
      <c r="BT72" s="155"/>
      <c r="BU72" s="155"/>
      <c r="BV72" s="155"/>
    </row>
    <row r="73" spans="63:74" x14ac:dyDescent="0.2">
      <c r="BK73" s="155"/>
      <c r="BL73" s="155"/>
      <c r="BM73" s="155"/>
      <c r="BN73" s="155"/>
      <c r="BO73" s="155"/>
      <c r="BP73" s="155"/>
      <c r="BQ73" s="155"/>
      <c r="BR73" s="155"/>
      <c r="BS73" s="155"/>
      <c r="BT73" s="155"/>
      <c r="BU73" s="155"/>
      <c r="BV73" s="155"/>
    </row>
    <row r="74" spans="63:74" x14ac:dyDescent="0.2">
      <c r="BK74" s="155"/>
      <c r="BL74" s="155"/>
      <c r="BM74" s="155"/>
      <c r="BN74" s="155"/>
      <c r="BO74" s="155"/>
      <c r="BP74" s="155"/>
      <c r="BQ74" s="155"/>
      <c r="BR74" s="155"/>
      <c r="BS74" s="155"/>
      <c r="BT74" s="155"/>
      <c r="BU74" s="155"/>
      <c r="BV74" s="155"/>
    </row>
    <row r="75" spans="63:74" x14ac:dyDescent="0.2">
      <c r="BK75" s="155"/>
      <c r="BL75" s="155"/>
      <c r="BM75" s="155"/>
      <c r="BN75" s="155"/>
      <c r="BO75" s="155"/>
      <c r="BP75" s="155"/>
      <c r="BQ75" s="155"/>
      <c r="BR75" s="155"/>
      <c r="BS75" s="155"/>
      <c r="BT75" s="155"/>
      <c r="BU75" s="155"/>
      <c r="BV75" s="155"/>
    </row>
    <row r="76" spans="63:74" x14ac:dyDescent="0.2">
      <c r="BK76" s="155"/>
      <c r="BL76" s="155"/>
      <c r="BM76" s="155"/>
      <c r="BN76" s="155"/>
      <c r="BO76" s="155"/>
      <c r="BP76" s="155"/>
      <c r="BQ76" s="155"/>
      <c r="BR76" s="155"/>
      <c r="BS76" s="155"/>
      <c r="BT76" s="155"/>
      <c r="BU76" s="155"/>
      <c r="BV76" s="155"/>
    </row>
    <row r="77" spans="63:74" x14ac:dyDescent="0.2">
      <c r="BK77" s="155"/>
      <c r="BL77" s="155"/>
      <c r="BM77" s="155"/>
      <c r="BN77" s="155"/>
      <c r="BO77" s="155"/>
      <c r="BP77" s="155"/>
      <c r="BQ77" s="155"/>
      <c r="BR77" s="155"/>
      <c r="BS77" s="155"/>
      <c r="BT77" s="155"/>
      <c r="BU77" s="155"/>
      <c r="BV77" s="155"/>
    </row>
    <row r="78" spans="63:74" x14ac:dyDescent="0.2">
      <c r="BK78" s="155"/>
      <c r="BL78" s="155"/>
      <c r="BM78" s="155"/>
      <c r="BN78" s="155"/>
      <c r="BO78" s="155"/>
      <c r="BP78" s="155"/>
      <c r="BQ78" s="155"/>
      <c r="BR78" s="155"/>
      <c r="BS78" s="155"/>
      <c r="BT78" s="155"/>
      <c r="BU78" s="155"/>
      <c r="BV78" s="155"/>
    </row>
    <row r="79" spans="63:74" x14ac:dyDescent="0.2">
      <c r="BK79" s="155"/>
      <c r="BL79" s="155"/>
      <c r="BM79" s="155"/>
      <c r="BN79" s="155"/>
      <c r="BO79" s="155"/>
      <c r="BP79" s="155"/>
      <c r="BQ79" s="155"/>
      <c r="BR79" s="155"/>
      <c r="BS79" s="155"/>
      <c r="BT79" s="155"/>
      <c r="BU79" s="155"/>
      <c r="BV79" s="155"/>
    </row>
    <row r="80" spans="63:74" x14ac:dyDescent="0.2">
      <c r="BK80" s="155"/>
      <c r="BL80" s="155"/>
      <c r="BM80" s="155"/>
      <c r="BN80" s="155"/>
      <c r="BO80" s="155"/>
      <c r="BP80" s="155"/>
      <c r="BQ80" s="155"/>
      <c r="BR80" s="155"/>
      <c r="BS80" s="155"/>
      <c r="BT80" s="155"/>
      <c r="BU80" s="155"/>
      <c r="BV80" s="155"/>
    </row>
    <row r="81" spans="63:74" x14ac:dyDescent="0.2">
      <c r="BK81" s="155"/>
      <c r="BL81" s="155"/>
      <c r="BM81" s="155"/>
      <c r="BN81" s="155"/>
      <c r="BO81" s="155"/>
      <c r="BP81" s="155"/>
      <c r="BQ81" s="155"/>
      <c r="BR81" s="155"/>
      <c r="BS81" s="155"/>
      <c r="BT81" s="155"/>
      <c r="BU81" s="155"/>
      <c r="BV81" s="155"/>
    </row>
    <row r="82" spans="63:74" x14ac:dyDescent="0.2">
      <c r="BK82" s="155"/>
      <c r="BL82" s="155"/>
      <c r="BM82" s="155"/>
      <c r="BN82" s="155"/>
      <c r="BO82" s="155"/>
      <c r="BP82" s="155"/>
      <c r="BQ82" s="155"/>
      <c r="BR82" s="155"/>
      <c r="BS82" s="155"/>
      <c r="BT82" s="155"/>
      <c r="BU82" s="155"/>
      <c r="BV82" s="155"/>
    </row>
    <row r="83" spans="63:74" x14ac:dyDescent="0.2">
      <c r="BK83" s="155"/>
      <c r="BL83" s="155"/>
      <c r="BM83" s="155"/>
      <c r="BN83" s="155"/>
      <c r="BO83" s="155"/>
      <c r="BP83" s="155"/>
      <c r="BQ83" s="155"/>
      <c r="BR83" s="155"/>
      <c r="BS83" s="155"/>
      <c r="BT83" s="155"/>
      <c r="BU83" s="155"/>
      <c r="BV83" s="155"/>
    </row>
    <row r="84" spans="63:74" x14ac:dyDescent="0.2">
      <c r="BK84" s="155"/>
      <c r="BL84" s="155"/>
      <c r="BM84" s="155"/>
      <c r="BN84" s="155"/>
      <c r="BO84" s="155"/>
      <c r="BP84" s="155"/>
      <c r="BQ84" s="155"/>
      <c r="BR84" s="155"/>
      <c r="BS84" s="155"/>
      <c r="BT84" s="155"/>
      <c r="BU84" s="155"/>
      <c r="BV84" s="155"/>
    </row>
    <row r="85" spans="63:74" x14ac:dyDescent="0.2">
      <c r="BK85" s="155"/>
      <c r="BL85" s="155"/>
      <c r="BM85" s="155"/>
      <c r="BN85" s="155"/>
      <c r="BO85" s="155"/>
      <c r="BP85" s="155"/>
      <c r="BQ85" s="155"/>
      <c r="BR85" s="155"/>
      <c r="BS85" s="155"/>
      <c r="BT85" s="155"/>
      <c r="BU85" s="155"/>
      <c r="BV85" s="155"/>
    </row>
    <row r="86" spans="63:74" x14ac:dyDescent="0.2">
      <c r="BK86" s="155"/>
      <c r="BL86" s="155"/>
      <c r="BM86" s="155"/>
      <c r="BN86" s="155"/>
      <c r="BO86" s="155"/>
      <c r="BP86" s="155"/>
      <c r="BQ86" s="155"/>
      <c r="BR86" s="155"/>
      <c r="BS86" s="155"/>
      <c r="BT86" s="155"/>
      <c r="BU86" s="155"/>
      <c r="BV86" s="155"/>
    </row>
    <row r="87" spans="63:74" x14ac:dyDescent="0.2">
      <c r="BK87" s="155"/>
      <c r="BL87" s="155"/>
      <c r="BM87" s="155"/>
      <c r="BN87" s="155"/>
      <c r="BO87" s="155"/>
      <c r="BP87" s="155"/>
      <c r="BQ87" s="155"/>
      <c r="BR87" s="155"/>
      <c r="BS87" s="155"/>
      <c r="BT87" s="155"/>
      <c r="BU87" s="155"/>
      <c r="BV87" s="155"/>
    </row>
    <row r="88" spans="63:74" x14ac:dyDescent="0.2">
      <c r="BK88" s="155"/>
      <c r="BL88" s="155"/>
      <c r="BM88" s="155"/>
      <c r="BN88" s="155"/>
      <c r="BO88" s="155"/>
      <c r="BP88" s="155"/>
      <c r="BQ88" s="155"/>
      <c r="BR88" s="155"/>
      <c r="BS88" s="155"/>
      <c r="BT88" s="155"/>
      <c r="BU88" s="155"/>
      <c r="BV88" s="155"/>
    </row>
    <row r="89" spans="63:74" x14ac:dyDescent="0.2">
      <c r="BK89" s="155"/>
      <c r="BL89" s="155"/>
      <c r="BM89" s="155"/>
      <c r="BN89" s="155"/>
      <c r="BO89" s="155"/>
      <c r="BP89" s="155"/>
      <c r="BQ89" s="155"/>
      <c r="BR89" s="155"/>
      <c r="BS89" s="155"/>
      <c r="BT89" s="155"/>
      <c r="BU89" s="155"/>
      <c r="BV89" s="155"/>
    </row>
    <row r="90" spans="63:74" x14ac:dyDescent="0.2">
      <c r="BK90" s="155"/>
      <c r="BL90" s="155"/>
      <c r="BM90" s="155"/>
      <c r="BN90" s="155"/>
      <c r="BO90" s="155"/>
      <c r="BP90" s="155"/>
      <c r="BQ90" s="155"/>
      <c r="BR90" s="155"/>
      <c r="BS90" s="155"/>
      <c r="BT90" s="155"/>
      <c r="BU90" s="155"/>
      <c r="BV90" s="155"/>
    </row>
    <row r="91" spans="63:74" x14ac:dyDescent="0.2">
      <c r="BK91" s="155"/>
      <c r="BL91" s="155"/>
      <c r="BM91" s="155"/>
      <c r="BN91" s="155"/>
      <c r="BO91" s="155"/>
      <c r="BP91" s="155"/>
      <c r="BQ91" s="155"/>
      <c r="BR91" s="155"/>
      <c r="BS91" s="155"/>
      <c r="BT91" s="155"/>
      <c r="BU91" s="155"/>
      <c r="BV91" s="155"/>
    </row>
    <row r="92" spans="63:74" x14ac:dyDescent="0.2">
      <c r="BK92" s="155"/>
      <c r="BL92" s="155"/>
      <c r="BM92" s="155"/>
      <c r="BN92" s="155"/>
      <c r="BO92" s="155"/>
      <c r="BP92" s="155"/>
      <c r="BQ92" s="155"/>
      <c r="BR92" s="155"/>
      <c r="BS92" s="155"/>
      <c r="BT92" s="155"/>
      <c r="BU92" s="155"/>
      <c r="BV92" s="155"/>
    </row>
    <row r="93" spans="63:74" x14ac:dyDescent="0.2">
      <c r="BK93" s="155"/>
      <c r="BL93" s="155"/>
      <c r="BM93" s="155"/>
      <c r="BN93" s="155"/>
      <c r="BO93" s="155"/>
      <c r="BP93" s="155"/>
      <c r="BQ93" s="155"/>
      <c r="BR93" s="155"/>
      <c r="BS93" s="155"/>
      <c r="BT93" s="155"/>
      <c r="BU93" s="155"/>
      <c r="BV93" s="155"/>
    </row>
    <row r="94" spans="63:74" x14ac:dyDescent="0.2">
      <c r="BK94" s="155"/>
      <c r="BL94" s="155"/>
      <c r="BM94" s="155"/>
      <c r="BN94" s="155"/>
      <c r="BO94" s="155"/>
      <c r="BP94" s="155"/>
      <c r="BQ94" s="155"/>
      <c r="BR94" s="155"/>
      <c r="BS94" s="155"/>
      <c r="BT94" s="155"/>
      <c r="BU94" s="155"/>
      <c r="BV94" s="155"/>
    </row>
    <row r="95" spans="63:74" x14ac:dyDescent="0.2">
      <c r="BK95" s="155"/>
      <c r="BL95" s="155"/>
      <c r="BM95" s="155"/>
      <c r="BN95" s="155"/>
      <c r="BO95" s="155"/>
      <c r="BP95" s="155"/>
      <c r="BQ95" s="155"/>
      <c r="BR95" s="155"/>
      <c r="BS95" s="155"/>
      <c r="BT95" s="155"/>
      <c r="BU95" s="155"/>
      <c r="BV95" s="155"/>
    </row>
    <row r="96" spans="63:74" x14ac:dyDescent="0.2">
      <c r="BK96" s="155"/>
      <c r="BL96" s="155"/>
      <c r="BM96" s="155"/>
      <c r="BN96" s="155"/>
      <c r="BO96" s="155"/>
      <c r="BP96" s="155"/>
      <c r="BQ96" s="155"/>
      <c r="BR96" s="155"/>
      <c r="BS96" s="155"/>
      <c r="BT96" s="155"/>
      <c r="BU96" s="155"/>
      <c r="BV96" s="155"/>
    </row>
    <row r="97" spans="63:74" x14ac:dyDescent="0.2">
      <c r="BK97" s="155"/>
      <c r="BL97" s="155"/>
      <c r="BM97" s="155"/>
      <c r="BN97" s="155"/>
      <c r="BO97" s="155"/>
      <c r="BP97" s="155"/>
      <c r="BQ97" s="155"/>
      <c r="BR97" s="155"/>
      <c r="BS97" s="155"/>
      <c r="BT97" s="155"/>
      <c r="BU97" s="155"/>
      <c r="BV97" s="155"/>
    </row>
    <row r="98" spans="63:74" x14ac:dyDescent="0.2">
      <c r="BK98" s="155"/>
      <c r="BL98" s="155"/>
      <c r="BM98" s="155"/>
      <c r="BN98" s="155"/>
      <c r="BO98" s="155"/>
      <c r="BP98" s="155"/>
      <c r="BQ98" s="155"/>
      <c r="BR98" s="155"/>
      <c r="BS98" s="155"/>
      <c r="BT98" s="155"/>
      <c r="BU98" s="155"/>
      <c r="BV98" s="155"/>
    </row>
    <row r="99" spans="63:74" x14ac:dyDescent="0.2">
      <c r="BK99" s="155"/>
      <c r="BL99" s="155"/>
      <c r="BM99" s="155"/>
      <c r="BN99" s="155"/>
      <c r="BO99" s="155"/>
      <c r="BP99" s="155"/>
      <c r="BQ99" s="155"/>
      <c r="BR99" s="155"/>
      <c r="BS99" s="155"/>
      <c r="BT99" s="155"/>
      <c r="BU99" s="155"/>
      <c r="BV99" s="155"/>
    </row>
    <row r="100" spans="63:74" x14ac:dyDescent="0.2">
      <c r="BK100" s="155"/>
      <c r="BL100" s="155"/>
      <c r="BM100" s="155"/>
      <c r="BN100" s="155"/>
      <c r="BO100" s="155"/>
      <c r="BP100" s="155"/>
      <c r="BQ100" s="155"/>
      <c r="BR100" s="155"/>
      <c r="BS100" s="155"/>
      <c r="BT100" s="155"/>
      <c r="BU100" s="155"/>
      <c r="BV100" s="155"/>
    </row>
    <row r="101" spans="63:74" x14ac:dyDescent="0.2">
      <c r="BK101" s="155"/>
      <c r="BL101" s="155"/>
      <c r="BM101" s="155"/>
      <c r="BN101" s="155"/>
      <c r="BO101" s="155"/>
      <c r="BP101" s="155"/>
      <c r="BQ101" s="155"/>
      <c r="BR101" s="155"/>
      <c r="BS101" s="155"/>
      <c r="BT101" s="155"/>
      <c r="BU101" s="155"/>
      <c r="BV101" s="155"/>
    </row>
    <row r="102" spans="63:74" x14ac:dyDescent="0.2">
      <c r="BK102" s="155"/>
      <c r="BL102" s="155"/>
      <c r="BM102" s="155"/>
      <c r="BN102" s="155"/>
      <c r="BO102" s="155"/>
      <c r="BP102" s="155"/>
      <c r="BQ102" s="155"/>
      <c r="BR102" s="155"/>
      <c r="BS102" s="155"/>
      <c r="BT102" s="155"/>
      <c r="BU102" s="155"/>
      <c r="BV102" s="155"/>
    </row>
    <row r="103" spans="63:74" x14ac:dyDescent="0.2">
      <c r="BK103" s="155"/>
      <c r="BL103" s="155"/>
      <c r="BM103" s="155"/>
      <c r="BN103" s="155"/>
      <c r="BO103" s="155"/>
      <c r="BP103" s="155"/>
      <c r="BQ103" s="155"/>
      <c r="BR103" s="155"/>
      <c r="BS103" s="155"/>
      <c r="BT103" s="155"/>
      <c r="BU103" s="155"/>
      <c r="BV103" s="155"/>
    </row>
    <row r="104" spans="63:74" x14ac:dyDescent="0.2">
      <c r="BK104" s="155"/>
      <c r="BL104" s="155"/>
      <c r="BM104" s="155"/>
      <c r="BN104" s="155"/>
      <c r="BO104" s="155"/>
      <c r="BP104" s="155"/>
      <c r="BQ104" s="155"/>
      <c r="BR104" s="155"/>
      <c r="BS104" s="155"/>
      <c r="BT104" s="155"/>
      <c r="BU104" s="155"/>
      <c r="BV104" s="155"/>
    </row>
    <row r="105" spans="63:74" x14ac:dyDescent="0.2">
      <c r="BK105" s="155"/>
      <c r="BL105" s="155"/>
      <c r="BM105" s="155"/>
      <c r="BN105" s="155"/>
      <c r="BO105" s="155"/>
      <c r="BP105" s="155"/>
      <c r="BQ105" s="155"/>
      <c r="BR105" s="155"/>
      <c r="BS105" s="155"/>
      <c r="BT105" s="155"/>
      <c r="BU105" s="155"/>
      <c r="BV105" s="155"/>
    </row>
    <row r="106" spans="63:74" x14ac:dyDescent="0.2">
      <c r="BK106" s="155"/>
      <c r="BL106" s="155"/>
      <c r="BM106" s="155"/>
      <c r="BN106" s="155"/>
      <c r="BO106" s="155"/>
      <c r="BP106" s="155"/>
      <c r="BQ106" s="155"/>
      <c r="BR106" s="155"/>
      <c r="BS106" s="155"/>
      <c r="BT106" s="155"/>
      <c r="BU106" s="155"/>
      <c r="BV106" s="155"/>
    </row>
    <row r="107" spans="63:74" x14ac:dyDescent="0.2">
      <c r="BK107" s="155"/>
      <c r="BL107" s="155"/>
      <c r="BM107" s="155"/>
      <c r="BN107" s="155"/>
      <c r="BO107" s="155"/>
      <c r="BP107" s="155"/>
      <c r="BQ107" s="155"/>
      <c r="BR107" s="155"/>
      <c r="BS107" s="155"/>
      <c r="BT107" s="155"/>
      <c r="BU107" s="155"/>
      <c r="BV107" s="155"/>
    </row>
    <row r="108" spans="63:74" x14ac:dyDescent="0.2">
      <c r="BK108" s="155"/>
      <c r="BL108" s="155"/>
      <c r="BM108" s="155"/>
      <c r="BN108" s="155"/>
      <c r="BO108" s="155"/>
      <c r="BP108" s="155"/>
      <c r="BQ108" s="155"/>
      <c r="BR108" s="155"/>
      <c r="BS108" s="155"/>
      <c r="BT108" s="155"/>
      <c r="BU108" s="155"/>
      <c r="BV108" s="155"/>
    </row>
    <row r="109" spans="63:74" x14ac:dyDescent="0.2">
      <c r="BK109" s="155"/>
      <c r="BL109" s="155"/>
      <c r="BM109" s="155"/>
      <c r="BN109" s="155"/>
      <c r="BO109" s="155"/>
      <c r="BP109" s="155"/>
      <c r="BQ109" s="155"/>
      <c r="BR109" s="155"/>
      <c r="BS109" s="155"/>
      <c r="BT109" s="155"/>
      <c r="BU109" s="155"/>
      <c r="BV109" s="155"/>
    </row>
    <row r="110" spans="63:74" x14ac:dyDescent="0.2">
      <c r="BK110" s="155"/>
      <c r="BL110" s="155"/>
      <c r="BM110" s="155"/>
      <c r="BN110" s="155"/>
      <c r="BO110" s="155"/>
      <c r="BP110" s="155"/>
      <c r="BQ110" s="155"/>
      <c r="BR110" s="155"/>
      <c r="BS110" s="155"/>
      <c r="BT110" s="155"/>
      <c r="BU110" s="155"/>
      <c r="BV110" s="155"/>
    </row>
    <row r="111" spans="63:74" x14ac:dyDescent="0.2">
      <c r="BK111" s="155"/>
      <c r="BL111" s="155"/>
      <c r="BM111" s="155"/>
      <c r="BN111" s="155"/>
      <c r="BO111" s="155"/>
      <c r="BP111" s="155"/>
      <c r="BQ111" s="155"/>
      <c r="BR111" s="155"/>
      <c r="BS111" s="155"/>
      <c r="BT111" s="155"/>
      <c r="BU111" s="155"/>
      <c r="BV111" s="155"/>
    </row>
    <row r="112" spans="63:74" x14ac:dyDescent="0.2">
      <c r="BK112" s="155"/>
      <c r="BL112" s="155"/>
      <c r="BM112" s="155"/>
      <c r="BN112" s="155"/>
      <c r="BO112" s="155"/>
      <c r="BP112" s="155"/>
      <c r="BQ112" s="155"/>
      <c r="BR112" s="155"/>
      <c r="BS112" s="155"/>
      <c r="BT112" s="155"/>
      <c r="BU112" s="155"/>
      <c r="BV112" s="155"/>
    </row>
    <row r="113" spans="63:74" x14ac:dyDescent="0.2">
      <c r="BK113" s="155"/>
      <c r="BL113" s="155"/>
      <c r="BM113" s="155"/>
      <c r="BN113" s="155"/>
      <c r="BO113" s="155"/>
      <c r="BP113" s="155"/>
      <c r="BQ113" s="155"/>
      <c r="BR113" s="155"/>
      <c r="BS113" s="155"/>
      <c r="BT113" s="155"/>
      <c r="BU113" s="155"/>
      <c r="BV113" s="155"/>
    </row>
    <row r="114" spans="63:74" x14ac:dyDescent="0.2">
      <c r="BK114" s="155"/>
      <c r="BL114" s="155"/>
      <c r="BM114" s="155"/>
      <c r="BN114" s="155"/>
      <c r="BO114" s="155"/>
      <c r="BP114" s="155"/>
      <c r="BQ114" s="155"/>
      <c r="BR114" s="155"/>
      <c r="BS114" s="155"/>
      <c r="BT114" s="155"/>
      <c r="BU114" s="155"/>
      <c r="BV114" s="155"/>
    </row>
    <row r="115" spans="63:74" x14ac:dyDescent="0.2">
      <c r="BK115" s="155"/>
      <c r="BL115" s="155"/>
      <c r="BM115" s="155"/>
      <c r="BN115" s="155"/>
      <c r="BO115" s="155"/>
      <c r="BP115" s="155"/>
      <c r="BQ115" s="155"/>
      <c r="BR115" s="155"/>
      <c r="BS115" s="155"/>
      <c r="BT115" s="155"/>
      <c r="BU115" s="155"/>
      <c r="BV115" s="155"/>
    </row>
    <row r="116" spans="63:74" x14ac:dyDescent="0.2">
      <c r="BK116" s="155"/>
      <c r="BL116" s="155"/>
      <c r="BM116" s="155"/>
      <c r="BN116" s="155"/>
      <c r="BO116" s="155"/>
      <c r="BP116" s="155"/>
      <c r="BQ116" s="155"/>
      <c r="BR116" s="155"/>
      <c r="BS116" s="155"/>
      <c r="BT116" s="155"/>
      <c r="BU116" s="155"/>
      <c r="BV116" s="155"/>
    </row>
    <row r="117" spans="63:74" x14ac:dyDescent="0.2">
      <c r="BK117" s="155"/>
      <c r="BL117" s="155"/>
      <c r="BM117" s="155"/>
      <c r="BN117" s="155"/>
      <c r="BO117" s="155"/>
      <c r="BP117" s="155"/>
      <c r="BQ117" s="155"/>
      <c r="BR117" s="155"/>
      <c r="BS117" s="155"/>
      <c r="BT117" s="155"/>
      <c r="BU117" s="155"/>
      <c r="BV117" s="155"/>
    </row>
    <row r="118" spans="63:74" x14ac:dyDescent="0.2">
      <c r="BK118" s="155"/>
      <c r="BL118" s="155"/>
      <c r="BM118" s="155"/>
      <c r="BN118" s="155"/>
      <c r="BO118" s="155"/>
      <c r="BP118" s="155"/>
      <c r="BQ118" s="155"/>
      <c r="BR118" s="155"/>
      <c r="BS118" s="155"/>
      <c r="BT118" s="155"/>
      <c r="BU118" s="155"/>
      <c r="BV118" s="155"/>
    </row>
    <row r="119" spans="63:74" x14ac:dyDescent="0.2">
      <c r="BK119" s="155"/>
      <c r="BL119" s="155"/>
      <c r="BM119" s="155"/>
      <c r="BN119" s="155"/>
      <c r="BO119" s="155"/>
      <c r="BP119" s="155"/>
      <c r="BQ119" s="155"/>
      <c r="BR119" s="155"/>
      <c r="BS119" s="155"/>
      <c r="BT119" s="155"/>
      <c r="BU119" s="155"/>
      <c r="BV119" s="155"/>
    </row>
    <row r="120" spans="63:74" x14ac:dyDescent="0.2">
      <c r="BK120" s="155"/>
      <c r="BL120" s="155"/>
      <c r="BM120" s="155"/>
      <c r="BN120" s="155"/>
      <c r="BO120" s="155"/>
      <c r="BP120" s="155"/>
      <c r="BQ120" s="155"/>
      <c r="BR120" s="155"/>
      <c r="BS120" s="155"/>
      <c r="BT120" s="155"/>
      <c r="BU120" s="155"/>
      <c r="BV120" s="155"/>
    </row>
    <row r="121" spans="63:74" x14ac:dyDescent="0.2">
      <c r="BK121" s="155"/>
      <c r="BL121" s="155"/>
      <c r="BM121" s="155"/>
      <c r="BN121" s="155"/>
      <c r="BO121" s="155"/>
      <c r="BP121" s="155"/>
      <c r="BQ121" s="155"/>
      <c r="BR121" s="155"/>
      <c r="BS121" s="155"/>
      <c r="BT121" s="155"/>
      <c r="BU121" s="155"/>
      <c r="BV121" s="155"/>
    </row>
    <row r="122" spans="63:74" x14ac:dyDescent="0.2">
      <c r="BK122" s="155"/>
      <c r="BL122" s="155"/>
      <c r="BM122" s="155"/>
      <c r="BN122" s="155"/>
      <c r="BO122" s="155"/>
      <c r="BP122" s="155"/>
      <c r="BQ122" s="155"/>
      <c r="BR122" s="155"/>
      <c r="BS122" s="155"/>
      <c r="BT122" s="155"/>
      <c r="BU122" s="155"/>
      <c r="BV122" s="155"/>
    </row>
    <row r="123" spans="63:74" x14ac:dyDescent="0.2">
      <c r="BK123" s="155"/>
      <c r="BL123" s="155"/>
      <c r="BM123" s="155"/>
      <c r="BN123" s="155"/>
      <c r="BO123" s="155"/>
      <c r="BP123" s="155"/>
      <c r="BQ123" s="155"/>
      <c r="BR123" s="155"/>
      <c r="BS123" s="155"/>
      <c r="BT123" s="155"/>
      <c r="BU123" s="155"/>
      <c r="BV123" s="155"/>
    </row>
    <row r="124" spans="63:74" x14ac:dyDescent="0.2">
      <c r="BK124" s="155"/>
      <c r="BL124" s="155"/>
      <c r="BM124" s="155"/>
      <c r="BN124" s="155"/>
      <c r="BO124" s="155"/>
      <c r="BP124" s="155"/>
      <c r="BQ124" s="155"/>
      <c r="BR124" s="155"/>
      <c r="BS124" s="155"/>
      <c r="BT124" s="155"/>
      <c r="BU124" s="155"/>
      <c r="BV124" s="155"/>
    </row>
    <row r="125" spans="63:74" x14ac:dyDescent="0.2">
      <c r="BK125" s="155"/>
      <c r="BL125" s="155"/>
      <c r="BM125" s="155"/>
      <c r="BN125" s="155"/>
      <c r="BO125" s="155"/>
      <c r="BP125" s="155"/>
      <c r="BQ125" s="155"/>
      <c r="BR125" s="155"/>
      <c r="BS125" s="155"/>
      <c r="BT125" s="155"/>
      <c r="BU125" s="155"/>
      <c r="BV125" s="155"/>
    </row>
    <row r="126" spans="63:74" x14ac:dyDescent="0.2">
      <c r="BK126" s="155"/>
      <c r="BL126" s="155"/>
      <c r="BM126" s="155"/>
      <c r="BN126" s="155"/>
      <c r="BO126" s="155"/>
      <c r="BP126" s="155"/>
      <c r="BQ126" s="155"/>
      <c r="BR126" s="155"/>
      <c r="BS126" s="155"/>
      <c r="BT126" s="155"/>
      <c r="BU126" s="155"/>
      <c r="BV126" s="155"/>
    </row>
    <row r="127" spans="63:74" x14ac:dyDescent="0.2">
      <c r="BK127" s="155"/>
      <c r="BL127" s="155"/>
      <c r="BM127" s="155"/>
      <c r="BN127" s="155"/>
      <c r="BO127" s="155"/>
      <c r="BP127" s="155"/>
      <c r="BQ127" s="155"/>
      <c r="BR127" s="155"/>
      <c r="BS127" s="155"/>
      <c r="BT127" s="155"/>
      <c r="BU127" s="155"/>
      <c r="BV127" s="155"/>
    </row>
    <row r="128" spans="63:74" x14ac:dyDescent="0.2">
      <c r="BK128" s="155"/>
      <c r="BL128" s="155"/>
      <c r="BM128" s="155"/>
      <c r="BN128" s="155"/>
      <c r="BO128" s="155"/>
      <c r="BP128" s="155"/>
      <c r="BQ128" s="155"/>
      <c r="BR128" s="155"/>
      <c r="BS128" s="155"/>
      <c r="BT128" s="155"/>
      <c r="BU128" s="155"/>
      <c r="BV128" s="155"/>
    </row>
    <row r="129" spans="63:74" x14ac:dyDescent="0.2">
      <c r="BK129" s="155"/>
      <c r="BL129" s="155"/>
      <c r="BM129" s="155"/>
      <c r="BN129" s="155"/>
      <c r="BO129" s="155"/>
      <c r="BP129" s="155"/>
      <c r="BQ129" s="155"/>
      <c r="BR129" s="155"/>
      <c r="BS129" s="155"/>
      <c r="BT129" s="155"/>
      <c r="BU129" s="155"/>
      <c r="BV129" s="155"/>
    </row>
  </sheetData>
  <mergeCells count="17">
    <mergeCell ref="A1:A2"/>
    <mergeCell ref="B40:Q40"/>
    <mergeCell ref="B44:Q44"/>
    <mergeCell ref="B45:Q45"/>
    <mergeCell ref="B1:AL1"/>
    <mergeCell ref="C3:N3"/>
    <mergeCell ref="O3:Z3"/>
    <mergeCell ref="AA3:AL3"/>
    <mergeCell ref="B39:Q39"/>
    <mergeCell ref="B38:Q38"/>
    <mergeCell ref="B41:Q41"/>
    <mergeCell ref="B48:Q48"/>
    <mergeCell ref="B49:Q49"/>
    <mergeCell ref="AM3:AX3"/>
    <mergeCell ref="AY3:BJ3"/>
    <mergeCell ref="BK3:BV3"/>
    <mergeCell ref="B46:Q46"/>
  </mergeCells>
  <phoneticPr fontId="4" type="noConversion"/>
  <hyperlinks>
    <hyperlink ref="A1:A2" location="Contents!A1" display="Table of Contents" xr:uid="{00000000-0004-0000-0600-000000000000}"/>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V66"/>
  <sheetViews>
    <sheetView zoomScaleNormal="100" workbookViewId="0">
      <pane xSplit="2" ySplit="4" topLeftCell="AW5" activePane="bottomRight" state="frozen"/>
      <selection activeCell="BF63" sqref="BF63"/>
      <selection pane="topRight" activeCell="BF63" sqref="BF63"/>
      <selection pane="bottomLeft" activeCell="BF63" sqref="BF63"/>
      <selection pane="bottomRight" activeCell="BG2" sqref="BG1:BG1048576"/>
    </sheetView>
  </sheetViews>
  <sheetFormatPr defaultColWidth="8.5546875" defaultRowHeight="10.199999999999999" x14ac:dyDescent="0.2"/>
  <cols>
    <col min="1" max="1" width="17.5546875" style="90" customWidth="1"/>
    <col min="2" max="2" width="42.5546875" style="84" customWidth="1"/>
    <col min="3" max="50" width="6.5546875" style="84" customWidth="1"/>
    <col min="51" max="55" width="6.5546875" style="211" customWidth="1"/>
    <col min="56" max="56" width="6.5546875" style="705" customWidth="1"/>
    <col min="57" max="57" width="6.5546875" style="295" customWidth="1"/>
    <col min="58" max="58" width="6.5546875" style="705" customWidth="1"/>
    <col min="59" max="59" width="6.5546875" style="710" customWidth="1"/>
    <col min="60" max="62" width="6.5546875" style="211" customWidth="1"/>
    <col min="63" max="74" width="6.5546875" style="84" customWidth="1"/>
    <col min="75" max="16384" width="8.5546875" style="84"/>
  </cols>
  <sheetData>
    <row r="1" spans="1:74" ht="12.75" customHeight="1" x14ac:dyDescent="0.25">
      <c r="A1" s="1008" t="s">
        <v>479</v>
      </c>
      <c r="B1" s="1041" t="s">
        <v>914</v>
      </c>
      <c r="C1" s="1041"/>
      <c r="D1" s="1041"/>
      <c r="E1" s="1041"/>
      <c r="F1" s="1041"/>
      <c r="G1" s="1041"/>
      <c r="H1" s="1041"/>
      <c r="I1" s="1041"/>
      <c r="J1" s="1041"/>
      <c r="K1" s="1041"/>
      <c r="L1" s="1041"/>
      <c r="M1" s="1041"/>
      <c r="N1" s="1041"/>
      <c r="O1" s="1041"/>
      <c r="P1" s="1041"/>
      <c r="Q1" s="1041"/>
      <c r="R1" s="1041"/>
      <c r="S1" s="1041"/>
      <c r="T1" s="1041"/>
      <c r="U1" s="1041"/>
      <c r="V1" s="1041"/>
      <c r="W1" s="1041"/>
      <c r="X1" s="1041"/>
      <c r="Y1" s="1041"/>
      <c r="Z1" s="1041"/>
      <c r="AA1" s="1041"/>
      <c r="AB1" s="1041"/>
      <c r="AC1" s="1041"/>
      <c r="AD1" s="1041"/>
      <c r="AE1" s="1041"/>
      <c r="AF1" s="1041"/>
      <c r="AG1" s="1041"/>
      <c r="AH1" s="1041"/>
      <c r="AI1" s="1041"/>
      <c r="AJ1" s="1041"/>
      <c r="AK1" s="1041"/>
      <c r="AL1" s="1041"/>
      <c r="AM1" s="1041"/>
      <c r="AN1" s="1041"/>
      <c r="AO1" s="1041"/>
      <c r="AP1" s="1041"/>
      <c r="AQ1" s="1041"/>
      <c r="AR1" s="1041"/>
      <c r="AS1" s="1041"/>
      <c r="AT1" s="1041"/>
      <c r="AU1" s="1041"/>
      <c r="AV1" s="1041"/>
      <c r="AW1" s="1041"/>
      <c r="AX1" s="1041"/>
      <c r="AY1" s="1041"/>
      <c r="AZ1" s="1041"/>
      <c r="BA1" s="1041"/>
      <c r="BB1" s="1041"/>
      <c r="BC1" s="1041"/>
      <c r="BD1" s="1041"/>
      <c r="BE1" s="1041"/>
      <c r="BF1" s="1041"/>
      <c r="BG1" s="1041"/>
      <c r="BH1" s="1041"/>
      <c r="BI1" s="1041"/>
      <c r="BJ1" s="1041"/>
      <c r="BK1" s="1041"/>
      <c r="BL1" s="1041"/>
      <c r="BM1" s="1041"/>
      <c r="BN1" s="1041"/>
      <c r="BO1" s="1041"/>
      <c r="BP1" s="1041"/>
      <c r="BQ1" s="1041"/>
      <c r="BR1" s="1041"/>
      <c r="BS1" s="1041"/>
      <c r="BT1" s="1041"/>
      <c r="BU1" s="1041"/>
      <c r="BV1" s="1041"/>
    </row>
    <row r="2" spans="1:74" ht="12.75" customHeight="1" x14ac:dyDescent="0.25">
      <c r="A2" s="1009"/>
      <c r="B2" s="243" t="str">
        <f>"U.S. Energy Information Administration  |  Short-Term Energy Outlook  - "&amp;Dates!D1</f>
        <v>U.S. Energy Information Administration  |  Short-Term Energy Outlook  - October 2024</v>
      </c>
      <c r="C2" s="244"/>
      <c r="D2" s="244"/>
      <c r="E2" s="244"/>
      <c r="F2" s="244"/>
      <c r="G2" s="336"/>
      <c r="H2" s="374"/>
      <c r="I2" s="374"/>
      <c r="J2" s="282"/>
      <c r="K2" s="282"/>
      <c r="L2" s="282"/>
      <c r="M2" s="282"/>
      <c r="N2" s="282"/>
      <c r="O2" s="282"/>
      <c r="P2" s="282"/>
      <c r="Q2" s="282"/>
      <c r="R2" s="282"/>
      <c r="S2" s="282"/>
      <c r="T2" s="282"/>
      <c r="U2" s="282"/>
      <c r="V2" s="282"/>
      <c r="W2" s="282"/>
      <c r="X2" s="282"/>
      <c r="Y2" s="282"/>
      <c r="Z2" s="282"/>
      <c r="AA2" s="282"/>
      <c r="AB2" s="282"/>
      <c r="AC2" s="282"/>
      <c r="AD2" s="282"/>
      <c r="AE2" s="282"/>
      <c r="AF2" s="282"/>
      <c r="AG2" s="282"/>
      <c r="AH2" s="282"/>
      <c r="AI2" s="282"/>
      <c r="AJ2" s="282"/>
      <c r="AK2" s="282"/>
      <c r="AL2" s="282"/>
      <c r="AM2" s="283"/>
      <c r="AN2" s="283"/>
      <c r="AO2" s="283"/>
      <c r="AP2" s="283"/>
      <c r="AQ2" s="283"/>
      <c r="AR2" s="283"/>
      <c r="AS2" s="283"/>
      <c r="AT2" s="283"/>
      <c r="AU2" s="283"/>
      <c r="AV2" s="283"/>
      <c r="AW2" s="283"/>
      <c r="AX2" s="283"/>
      <c r="AY2" s="284"/>
      <c r="AZ2" s="284"/>
      <c r="BA2" s="284"/>
      <c r="BB2" s="284"/>
      <c r="BC2" s="284"/>
      <c r="BD2" s="714"/>
      <c r="BE2" s="301"/>
      <c r="BF2" s="714"/>
      <c r="BG2" s="961"/>
      <c r="BH2" s="284"/>
      <c r="BI2" s="284"/>
      <c r="BJ2" s="284"/>
      <c r="BK2" s="283"/>
      <c r="BL2" s="283"/>
      <c r="BM2" s="283"/>
      <c r="BN2" s="283"/>
      <c r="BO2" s="283"/>
      <c r="BP2" s="283"/>
      <c r="BQ2" s="283"/>
      <c r="BR2" s="283"/>
      <c r="BS2" s="283"/>
      <c r="BT2" s="283"/>
      <c r="BU2" s="283"/>
      <c r="BV2" s="285"/>
    </row>
    <row r="3" spans="1:74" ht="13.2" x14ac:dyDescent="0.25">
      <c r="A3" s="356" t="s">
        <v>781</v>
      </c>
      <c r="B3" s="20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x14ac:dyDescent="0.2">
      <c r="A4" s="362" t="str">
        <f>TEXT(Dates!$D$2,"dddd, mmmm d, yyyy")</f>
        <v>Thursday, October 3, 2024</v>
      </c>
      <c r="B4" s="210"/>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12"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ht="11.1" customHeight="1" x14ac:dyDescent="0.2">
      <c r="A5" s="375"/>
      <c r="B5" s="367" t="s">
        <v>886</v>
      </c>
      <c r="AY5" s="84"/>
      <c r="BE5" s="705"/>
      <c r="BG5" s="705"/>
      <c r="BH5" s="440"/>
      <c r="BI5" s="440"/>
      <c r="BJ5" s="441"/>
      <c r="BK5" s="441"/>
      <c r="BL5" s="441"/>
      <c r="BM5" s="441"/>
      <c r="BN5" s="441"/>
      <c r="BO5" s="441"/>
      <c r="BP5" s="441"/>
      <c r="BQ5" s="441"/>
      <c r="BR5" s="441"/>
      <c r="BS5" s="441"/>
      <c r="BT5" s="441"/>
      <c r="BU5" s="441"/>
      <c r="BV5" s="441"/>
    </row>
    <row r="6" spans="1:74" s="295" customFormat="1" ht="11.1" customHeight="1" x14ac:dyDescent="0.2">
      <c r="A6" s="460" t="s">
        <v>832</v>
      </c>
      <c r="B6" s="454" t="s">
        <v>831</v>
      </c>
      <c r="C6" s="107">
        <v>78.245728991999997</v>
      </c>
      <c r="D6" s="107">
        <v>77.506495146999995</v>
      </c>
      <c r="E6" s="107">
        <v>77.628933520999993</v>
      </c>
      <c r="F6" s="107">
        <v>77.825403749000003</v>
      </c>
      <c r="G6" s="107">
        <v>66.597051219999997</v>
      </c>
      <c r="H6" s="107">
        <v>65.632050078999995</v>
      </c>
      <c r="I6" s="107">
        <v>67.095383292999998</v>
      </c>
      <c r="J6" s="107">
        <v>68.043247104000002</v>
      </c>
      <c r="K6" s="107">
        <v>68.058266563000004</v>
      </c>
      <c r="L6" s="107">
        <v>68.447334733999995</v>
      </c>
      <c r="M6" s="107">
        <v>70.232468871999998</v>
      </c>
      <c r="N6" s="107">
        <v>70.954684279000006</v>
      </c>
      <c r="O6" s="107">
        <v>71.050881978000007</v>
      </c>
      <c r="P6" s="107">
        <v>69.206129288</v>
      </c>
      <c r="Q6" s="107">
        <v>71.093378802000004</v>
      </c>
      <c r="R6" s="107">
        <v>70.652809649000005</v>
      </c>
      <c r="S6" s="107">
        <v>71.162092302000005</v>
      </c>
      <c r="T6" s="107">
        <v>71.737844647000003</v>
      </c>
      <c r="U6" s="107">
        <v>72.979757840999994</v>
      </c>
      <c r="V6" s="107">
        <v>72.679246793999994</v>
      </c>
      <c r="W6" s="107">
        <v>72.936832288000005</v>
      </c>
      <c r="X6" s="107">
        <v>74.202579173000004</v>
      </c>
      <c r="Y6" s="107">
        <v>74.967398650000007</v>
      </c>
      <c r="Z6" s="107">
        <v>74.542891191999999</v>
      </c>
      <c r="AA6" s="107">
        <v>74.585709699000006</v>
      </c>
      <c r="AB6" s="107">
        <v>75.682618505999997</v>
      </c>
      <c r="AC6" s="107">
        <v>75.611961852999997</v>
      </c>
      <c r="AD6" s="107">
        <v>74.866223361999999</v>
      </c>
      <c r="AE6" s="107">
        <v>74.218929674999998</v>
      </c>
      <c r="AF6" s="107">
        <v>74.492701296000007</v>
      </c>
      <c r="AG6" s="107">
        <v>75.559053003000002</v>
      </c>
      <c r="AH6" s="107">
        <v>76.607442501999998</v>
      </c>
      <c r="AI6" s="107">
        <v>77.129671935000005</v>
      </c>
      <c r="AJ6" s="107">
        <v>76.977906062000002</v>
      </c>
      <c r="AK6" s="107">
        <v>77.030978894</v>
      </c>
      <c r="AL6" s="107">
        <v>76.488759826999996</v>
      </c>
      <c r="AM6" s="107">
        <v>76.519021018000004</v>
      </c>
      <c r="AN6" s="107">
        <v>77.146356389000005</v>
      </c>
      <c r="AO6" s="107">
        <v>77.118940034999994</v>
      </c>
      <c r="AP6" s="107">
        <v>76.540352214999999</v>
      </c>
      <c r="AQ6" s="107">
        <v>75.889522025000005</v>
      </c>
      <c r="AR6" s="107">
        <v>76.505072476999999</v>
      </c>
      <c r="AS6" s="107">
        <v>75.842088849000007</v>
      </c>
      <c r="AT6" s="107">
        <v>75.505648989999997</v>
      </c>
      <c r="AU6" s="107">
        <v>76.419512764000004</v>
      </c>
      <c r="AV6" s="107">
        <v>76.504612979000001</v>
      </c>
      <c r="AW6" s="107">
        <v>77.220559109999996</v>
      </c>
      <c r="AX6" s="107">
        <v>77.459980263000006</v>
      </c>
      <c r="AY6" s="107">
        <v>76.041640978999993</v>
      </c>
      <c r="AZ6" s="107">
        <v>76.774914042000006</v>
      </c>
      <c r="BA6" s="107">
        <v>77.250716124999997</v>
      </c>
      <c r="BB6" s="107">
        <v>76.675686948000006</v>
      </c>
      <c r="BC6" s="107">
        <v>76.054222713000001</v>
      </c>
      <c r="BD6" s="706">
        <v>75.769260191000001</v>
      </c>
      <c r="BE6" s="706">
        <v>76.297121731999994</v>
      </c>
      <c r="BF6" s="706">
        <v>76.584601004999996</v>
      </c>
      <c r="BG6" s="706">
        <v>75.775537779000004</v>
      </c>
      <c r="BH6" s="429">
        <v>76.342955226000001</v>
      </c>
      <c r="BI6" s="429">
        <v>77.099024901999996</v>
      </c>
      <c r="BJ6" s="429">
        <v>77.423933836000003</v>
      </c>
      <c r="BK6" s="429">
        <v>77.691620846999996</v>
      </c>
      <c r="BL6" s="429">
        <v>77.762223754999994</v>
      </c>
      <c r="BM6" s="429">
        <v>77.807194894999995</v>
      </c>
      <c r="BN6" s="429">
        <v>77.809146986000002</v>
      </c>
      <c r="BO6" s="429">
        <v>77.744221643000003</v>
      </c>
      <c r="BP6" s="429">
        <v>78.286917208000006</v>
      </c>
      <c r="BQ6" s="429">
        <v>78.542264240999998</v>
      </c>
      <c r="BR6" s="429">
        <v>78.564332863000004</v>
      </c>
      <c r="BS6" s="429">
        <v>78.807363965999997</v>
      </c>
      <c r="BT6" s="429">
        <v>78.790972120999996</v>
      </c>
      <c r="BU6" s="429">
        <v>79.052673565999996</v>
      </c>
      <c r="BV6" s="429">
        <v>78.969346860000002</v>
      </c>
    </row>
    <row r="7" spans="1:74" ht="11.1" customHeight="1" x14ac:dyDescent="0.2">
      <c r="A7" s="375" t="s">
        <v>826</v>
      </c>
      <c r="B7" s="446" t="s">
        <v>871</v>
      </c>
      <c r="C7" s="324">
        <v>39.959000000000003</v>
      </c>
      <c r="D7" s="324">
        <v>39.927900000000001</v>
      </c>
      <c r="E7" s="324">
        <v>40.4895</v>
      </c>
      <c r="F7" s="324">
        <v>42.665100000000002</v>
      </c>
      <c r="G7" s="324">
        <v>34.241199999999999</v>
      </c>
      <c r="H7" s="324">
        <v>32.3551</v>
      </c>
      <c r="I7" s="324">
        <v>33.115400000000001</v>
      </c>
      <c r="J7" s="324">
        <v>34.656700000000001</v>
      </c>
      <c r="K7" s="324">
        <v>34.676000000000002</v>
      </c>
      <c r="L7" s="324">
        <v>34.820599999999999</v>
      </c>
      <c r="M7" s="324">
        <v>34.865400000000001</v>
      </c>
      <c r="N7" s="324">
        <v>34.9544</v>
      </c>
      <c r="O7" s="324">
        <v>35.046900000000001</v>
      </c>
      <c r="P7" s="324">
        <v>34.469700000000003</v>
      </c>
      <c r="Q7" s="324">
        <v>34.597200000000001</v>
      </c>
      <c r="R7" s="324">
        <v>34.743899999999996</v>
      </c>
      <c r="S7" s="324">
        <v>35.1648</v>
      </c>
      <c r="T7" s="324">
        <v>35.684600000000003</v>
      </c>
      <c r="U7" s="324">
        <v>36.364800000000002</v>
      </c>
      <c r="V7" s="324">
        <v>36.278199999999998</v>
      </c>
      <c r="W7" s="324">
        <v>36.898400000000002</v>
      </c>
      <c r="X7" s="324">
        <v>37.4407</v>
      </c>
      <c r="Y7" s="324">
        <v>37.848399999999998</v>
      </c>
      <c r="Z7" s="324">
        <v>37.993899999999996</v>
      </c>
      <c r="AA7" s="324">
        <v>38.100200000000001</v>
      </c>
      <c r="AB7" s="324">
        <v>38.623800000000003</v>
      </c>
      <c r="AC7" s="324">
        <v>38.155200000000001</v>
      </c>
      <c r="AD7" s="324">
        <v>37.618200000000002</v>
      </c>
      <c r="AE7" s="324">
        <v>37.646000000000001</v>
      </c>
      <c r="AF7" s="324">
        <v>38.124899999999997</v>
      </c>
      <c r="AG7" s="324">
        <v>38.7121</v>
      </c>
      <c r="AH7" s="324">
        <v>38.875300000000003</v>
      </c>
      <c r="AI7" s="324">
        <v>39.130899999999997</v>
      </c>
      <c r="AJ7" s="324">
        <v>38.659599999999998</v>
      </c>
      <c r="AK7" s="324">
        <v>38.6175</v>
      </c>
      <c r="AL7" s="324">
        <v>38.689100000000003</v>
      </c>
      <c r="AM7" s="324">
        <v>37.954599999999999</v>
      </c>
      <c r="AN7" s="324">
        <v>38.3568</v>
      </c>
      <c r="AO7" s="324">
        <v>38.247100000000003</v>
      </c>
      <c r="AP7" s="324">
        <v>38.024900000000002</v>
      </c>
      <c r="AQ7" s="324">
        <v>37.188699999999997</v>
      </c>
      <c r="AR7" s="324">
        <v>37.301499999999997</v>
      </c>
      <c r="AS7" s="324">
        <v>36.211799999999997</v>
      </c>
      <c r="AT7" s="324">
        <v>35.847900000000003</v>
      </c>
      <c r="AU7" s="324">
        <v>36.679400000000001</v>
      </c>
      <c r="AV7" s="324">
        <v>36.58</v>
      </c>
      <c r="AW7" s="324">
        <v>36.386499999999998</v>
      </c>
      <c r="AX7" s="324">
        <v>36.279800000000002</v>
      </c>
      <c r="AY7" s="324">
        <v>36.2273</v>
      </c>
      <c r="AZ7" s="324">
        <v>36.250500000000002</v>
      </c>
      <c r="BA7" s="324">
        <v>36.427900000000001</v>
      </c>
      <c r="BB7" s="324">
        <v>36.172699999999999</v>
      </c>
      <c r="BC7" s="324">
        <v>35.7515</v>
      </c>
      <c r="BD7" s="692">
        <v>35.309399999999997</v>
      </c>
      <c r="BE7" s="692">
        <v>35.800508106000002</v>
      </c>
      <c r="BF7" s="692">
        <v>35.611074614000003</v>
      </c>
      <c r="BG7" s="692">
        <v>35.263257064000001</v>
      </c>
      <c r="BH7" s="395">
        <v>35.066091723</v>
      </c>
      <c r="BI7" s="395">
        <v>35.423096895</v>
      </c>
      <c r="BJ7" s="395">
        <v>35.716126428000003</v>
      </c>
      <c r="BK7" s="395">
        <v>35.899692365</v>
      </c>
      <c r="BL7" s="395">
        <v>36.010999712</v>
      </c>
      <c r="BM7" s="395">
        <v>36.154663481</v>
      </c>
      <c r="BN7" s="395">
        <v>36.283571160000001</v>
      </c>
      <c r="BO7" s="395">
        <v>36.322562627000003</v>
      </c>
      <c r="BP7" s="395">
        <v>36.552925907999999</v>
      </c>
      <c r="BQ7" s="395">
        <v>36.688297976999998</v>
      </c>
      <c r="BR7" s="395">
        <v>36.661964328000003</v>
      </c>
      <c r="BS7" s="395">
        <v>36.860381744999998</v>
      </c>
      <c r="BT7" s="395">
        <v>36.746718674</v>
      </c>
      <c r="BU7" s="395">
        <v>36.674977884999997</v>
      </c>
      <c r="BV7" s="395">
        <v>36.585508892999997</v>
      </c>
    </row>
    <row r="8" spans="1:74" ht="11.1" customHeight="1" x14ac:dyDescent="0.2">
      <c r="A8" s="375" t="s">
        <v>887</v>
      </c>
      <c r="B8" s="446" t="s">
        <v>196</v>
      </c>
      <c r="C8" s="324">
        <v>12.851364</v>
      </c>
      <c r="D8" s="324">
        <v>12.844123</v>
      </c>
      <c r="E8" s="324">
        <v>12.796182999999999</v>
      </c>
      <c r="F8" s="324">
        <v>11.911199999999999</v>
      </c>
      <c r="G8" s="324">
        <v>9.713984</v>
      </c>
      <c r="H8" s="324">
        <v>10.44604</v>
      </c>
      <c r="I8" s="324">
        <v>11.007873999999999</v>
      </c>
      <c r="J8" s="324">
        <v>10.58478</v>
      </c>
      <c r="K8" s="324">
        <v>10.934182</v>
      </c>
      <c r="L8" s="324">
        <v>10.469150000000001</v>
      </c>
      <c r="M8" s="324">
        <v>11.209517</v>
      </c>
      <c r="N8" s="324">
        <v>11.179121</v>
      </c>
      <c r="O8" s="324">
        <v>11.152018</v>
      </c>
      <c r="P8" s="324">
        <v>9.9382450000000002</v>
      </c>
      <c r="Q8" s="324">
        <v>11.372411</v>
      </c>
      <c r="R8" s="324">
        <v>11.352838999999999</v>
      </c>
      <c r="S8" s="324">
        <v>11.422691</v>
      </c>
      <c r="T8" s="324">
        <v>11.393758</v>
      </c>
      <c r="U8" s="324">
        <v>11.416297999999999</v>
      </c>
      <c r="V8" s="324">
        <v>11.314076999999999</v>
      </c>
      <c r="W8" s="324">
        <v>10.957162</v>
      </c>
      <c r="X8" s="324">
        <v>11.636974</v>
      </c>
      <c r="Y8" s="324">
        <v>11.867466</v>
      </c>
      <c r="Z8" s="324">
        <v>11.752307</v>
      </c>
      <c r="AA8" s="324">
        <v>11.442453</v>
      </c>
      <c r="AB8" s="324">
        <v>11.467150999999999</v>
      </c>
      <c r="AC8" s="324">
        <v>11.875298000000001</v>
      </c>
      <c r="AD8" s="324">
        <v>11.812170999999999</v>
      </c>
      <c r="AE8" s="324">
        <v>11.741680000000001</v>
      </c>
      <c r="AF8" s="324">
        <v>11.912832999999999</v>
      </c>
      <c r="AG8" s="324">
        <v>11.991593</v>
      </c>
      <c r="AH8" s="324">
        <v>12.122529</v>
      </c>
      <c r="AI8" s="324">
        <v>12.438625999999999</v>
      </c>
      <c r="AJ8" s="324">
        <v>12.431267</v>
      </c>
      <c r="AK8" s="324">
        <v>12.466752</v>
      </c>
      <c r="AL8" s="324">
        <v>12.17512</v>
      </c>
      <c r="AM8" s="324">
        <v>12.610580000000001</v>
      </c>
      <c r="AN8" s="324">
        <v>12.590515</v>
      </c>
      <c r="AO8" s="324">
        <v>12.815473000000001</v>
      </c>
      <c r="AP8" s="324">
        <v>12.680327999999999</v>
      </c>
      <c r="AQ8" s="324">
        <v>12.729638</v>
      </c>
      <c r="AR8" s="324">
        <v>12.865575</v>
      </c>
      <c r="AS8" s="324">
        <v>12.935294000000001</v>
      </c>
      <c r="AT8" s="324">
        <v>13.047376</v>
      </c>
      <c r="AU8" s="324">
        <v>13.176662</v>
      </c>
      <c r="AV8" s="324">
        <v>13.148883</v>
      </c>
      <c r="AW8" s="324">
        <v>13.281094</v>
      </c>
      <c r="AX8" s="324">
        <v>13.307957999999999</v>
      </c>
      <c r="AY8" s="324">
        <v>12.553566</v>
      </c>
      <c r="AZ8" s="324">
        <v>13.102080000000001</v>
      </c>
      <c r="BA8" s="324">
        <v>13.170783</v>
      </c>
      <c r="BB8" s="324">
        <v>13.248628999999999</v>
      </c>
      <c r="BC8" s="324">
        <v>13.201128000000001</v>
      </c>
      <c r="BD8" s="692">
        <v>13.229504</v>
      </c>
      <c r="BE8" s="692">
        <v>13.204650000000001</v>
      </c>
      <c r="BF8" s="692">
        <v>13.358596449</v>
      </c>
      <c r="BG8" s="692">
        <v>13.246958577999999</v>
      </c>
      <c r="BH8" s="395">
        <v>13.31625</v>
      </c>
      <c r="BI8" s="395">
        <v>13.505739999999999</v>
      </c>
      <c r="BJ8" s="395">
        <v>13.526809999999999</v>
      </c>
      <c r="BK8" s="395">
        <v>13.52074</v>
      </c>
      <c r="BL8" s="395">
        <v>13.339930000000001</v>
      </c>
      <c r="BM8" s="395">
        <v>13.51554</v>
      </c>
      <c r="BN8" s="395">
        <v>13.524520000000001</v>
      </c>
      <c r="BO8" s="395">
        <v>13.535310000000001</v>
      </c>
      <c r="BP8" s="395">
        <v>13.52426</v>
      </c>
      <c r="BQ8" s="395">
        <v>13.53729</v>
      </c>
      <c r="BR8" s="395">
        <v>13.527189999999999</v>
      </c>
      <c r="BS8" s="395">
        <v>13.55955</v>
      </c>
      <c r="BT8" s="395">
        <v>13.508430000000001</v>
      </c>
      <c r="BU8" s="395">
        <v>13.69228</v>
      </c>
      <c r="BV8" s="395">
        <v>13.711650000000001</v>
      </c>
    </row>
    <row r="9" spans="1:74" ht="11.1" customHeight="1" x14ac:dyDescent="0.2">
      <c r="A9" s="375" t="s">
        <v>888</v>
      </c>
      <c r="B9" s="446" t="s">
        <v>989</v>
      </c>
      <c r="C9" s="324">
        <v>25.435364992</v>
      </c>
      <c r="D9" s="324">
        <v>24.734472147000002</v>
      </c>
      <c r="E9" s="324">
        <v>24.343250521000002</v>
      </c>
      <c r="F9" s="324">
        <v>23.249103749</v>
      </c>
      <c r="G9" s="324">
        <v>22.641867220000002</v>
      </c>
      <c r="H9" s="324">
        <v>22.830910078999999</v>
      </c>
      <c r="I9" s="324">
        <v>22.972109292999999</v>
      </c>
      <c r="J9" s="324">
        <v>22.801767104</v>
      </c>
      <c r="K9" s="324">
        <v>22.448084562999998</v>
      </c>
      <c r="L9" s="324">
        <v>23.157584734</v>
      </c>
      <c r="M9" s="324">
        <v>24.157551871999999</v>
      </c>
      <c r="N9" s="324">
        <v>24.821163279</v>
      </c>
      <c r="O9" s="324">
        <v>24.851963978000001</v>
      </c>
      <c r="P9" s="324">
        <v>24.798184288000002</v>
      </c>
      <c r="Q9" s="324">
        <v>25.123767802</v>
      </c>
      <c r="R9" s="324">
        <v>24.556070648999999</v>
      </c>
      <c r="S9" s="324">
        <v>24.574601302000001</v>
      </c>
      <c r="T9" s="324">
        <v>24.659486647000001</v>
      </c>
      <c r="U9" s="324">
        <v>25.198659841000001</v>
      </c>
      <c r="V9" s="324">
        <v>25.086969794000002</v>
      </c>
      <c r="W9" s="324">
        <v>25.081270287999999</v>
      </c>
      <c r="X9" s="324">
        <v>25.124905172999998</v>
      </c>
      <c r="Y9" s="324">
        <v>25.251532650000001</v>
      </c>
      <c r="Z9" s="324">
        <v>24.796684192000001</v>
      </c>
      <c r="AA9" s="324">
        <v>25.043056699000001</v>
      </c>
      <c r="AB9" s="324">
        <v>25.591667506</v>
      </c>
      <c r="AC9" s="324">
        <v>25.581463852999999</v>
      </c>
      <c r="AD9" s="324">
        <v>25.435852361999999</v>
      </c>
      <c r="AE9" s="324">
        <v>24.831249674999999</v>
      </c>
      <c r="AF9" s="324">
        <v>24.454968296000001</v>
      </c>
      <c r="AG9" s="324">
        <v>24.855360003000001</v>
      </c>
      <c r="AH9" s="324">
        <v>25.609613501999998</v>
      </c>
      <c r="AI9" s="324">
        <v>25.560145935000001</v>
      </c>
      <c r="AJ9" s="324">
        <v>25.887039061999999</v>
      </c>
      <c r="AK9" s="324">
        <v>25.946726894000001</v>
      </c>
      <c r="AL9" s="324">
        <v>25.624539827</v>
      </c>
      <c r="AM9" s="324">
        <v>25.953841017999999</v>
      </c>
      <c r="AN9" s="324">
        <v>26.199041389000001</v>
      </c>
      <c r="AO9" s="324">
        <v>26.056367035000001</v>
      </c>
      <c r="AP9" s="324">
        <v>25.835124215</v>
      </c>
      <c r="AQ9" s="324">
        <v>25.971184024999999</v>
      </c>
      <c r="AR9" s="324">
        <v>26.337997476999998</v>
      </c>
      <c r="AS9" s="324">
        <v>26.694994849</v>
      </c>
      <c r="AT9" s="324">
        <v>26.610372989999998</v>
      </c>
      <c r="AU9" s="324">
        <v>26.563450763999999</v>
      </c>
      <c r="AV9" s="324">
        <v>26.775729979000001</v>
      </c>
      <c r="AW9" s="324">
        <v>27.552965109999999</v>
      </c>
      <c r="AX9" s="324">
        <v>27.872222263000001</v>
      </c>
      <c r="AY9" s="324">
        <v>27.260774979000001</v>
      </c>
      <c r="AZ9" s="324">
        <v>27.422334041999999</v>
      </c>
      <c r="BA9" s="324">
        <v>27.652033124999999</v>
      </c>
      <c r="BB9" s="324">
        <v>27.254357947999999</v>
      </c>
      <c r="BC9" s="324">
        <v>27.101594713000001</v>
      </c>
      <c r="BD9" s="692">
        <v>27.230356190999998</v>
      </c>
      <c r="BE9" s="692">
        <v>27.291963626000001</v>
      </c>
      <c r="BF9" s="692">
        <v>27.614929942</v>
      </c>
      <c r="BG9" s="692">
        <v>27.265322136999998</v>
      </c>
      <c r="BH9" s="395">
        <v>27.960613503000001</v>
      </c>
      <c r="BI9" s="395">
        <v>28.170188006</v>
      </c>
      <c r="BJ9" s="395">
        <v>28.180997409</v>
      </c>
      <c r="BK9" s="395">
        <v>28.271188481999999</v>
      </c>
      <c r="BL9" s="395">
        <v>28.411294043000002</v>
      </c>
      <c r="BM9" s="395">
        <v>28.136991414000001</v>
      </c>
      <c r="BN9" s="395">
        <v>28.001055826000002</v>
      </c>
      <c r="BO9" s="395">
        <v>27.886349016</v>
      </c>
      <c r="BP9" s="395">
        <v>28.209731300000001</v>
      </c>
      <c r="BQ9" s="395">
        <v>28.316676265000002</v>
      </c>
      <c r="BR9" s="395">
        <v>28.375178535</v>
      </c>
      <c r="BS9" s="395">
        <v>28.387432221000001</v>
      </c>
      <c r="BT9" s="395">
        <v>28.535823446999999</v>
      </c>
      <c r="BU9" s="395">
        <v>28.685415679999998</v>
      </c>
      <c r="BV9" s="395">
        <v>28.672187966999999</v>
      </c>
    </row>
    <row r="10" spans="1:74" ht="11.1" customHeight="1" x14ac:dyDescent="0.2">
      <c r="A10" s="375"/>
      <c r="B10" s="455"/>
      <c r="AY10" s="84"/>
      <c r="AZ10" s="84"/>
      <c r="BA10" s="84"/>
      <c r="BB10" s="84"/>
      <c r="BC10" s="84"/>
      <c r="BD10" s="715"/>
      <c r="BE10" s="715"/>
      <c r="BF10" s="715"/>
      <c r="BG10" s="715"/>
      <c r="BH10" s="441"/>
      <c r="BI10" s="441"/>
      <c r="BJ10" s="441"/>
      <c r="BK10" s="441"/>
      <c r="BL10" s="441"/>
      <c r="BM10" s="441"/>
      <c r="BN10" s="441"/>
      <c r="BO10" s="441"/>
      <c r="BP10" s="441"/>
      <c r="BQ10" s="441"/>
      <c r="BR10" s="441"/>
      <c r="BS10" s="441"/>
      <c r="BT10" s="441"/>
      <c r="BU10" s="441"/>
      <c r="BV10" s="441"/>
    </row>
    <row r="11" spans="1:74" s="295" customFormat="1" ht="11.1" customHeight="1" x14ac:dyDescent="0.2">
      <c r="A11" s="460" t="s">
        <v>178</v>
      </c>
      <c r="B11" s="456" t="s">
        <v>858</v>
      </c>
      <c r="C11" s="107">
        <v>27.32</v>
      </c>
      <c r="D11" s="107">
        <v>26.65</v>
      </c>
      <c r="E11" s="107">
        <v>26.79</v>
      </c>
      <c r="F11" s="107">
        <v>28.855</v>
      </c>
      <c r="G11" s="107">
        <v>23.03</v>
      </c>
      <c r="H11" s="107">
        <v>21.13</v>
      </c>
      <c r="I11" s="107">
        <v>21.824999999999999</v>
      </c>
      <c r="J11" s="107">
        <v>22.76</v>
      </c>
      <c r="K11" s="107">
        <v>22.734999999999999</v>
      </c>
      <c r="L11" s="107">
        <v>23.19</v>
      </c>
      <c r="M11" s="107">
        <v>23.92</v>
      </c>
      <c r="N11" s="107">
        <v>24.155000000000001</v>
      </c>
      <c r="O11" s="107">
        <v>24.204999999999998</v>
      </c>
      <c r="P11" s="107">
        <v>23.785</v>
      </c>
      <c r="Q11" s="107">
        <v>23.895</v>
      </c>
      <c r="R11" s="107">
        <v>23.885000000000002</v>
      </c>
      <c r="S11" s="107">
        <v>24.391999999999999</v>
      </c>
      <c r="T11" s="107">
        <v>24.954999999999998</v>
      </c>
      <c r="U11" s="107">
        <v>25.61</v>
      </c>
      <c r="V11" s="107">
        <v>25.635000000000002</v>
      </c>
      <c r="W11" s="107">
        <v>25.965</v>
      </c>
      <c r="X11" s="107">
        <v>26.285</v>
      </c>
      <c r="Y11" s="107">
        <v>26.635000000000002</v>
      </c>
      <c r="Z11" s="107">
        <v>26.7</v>
      </c>
      <c r="AA11" s="107">
        <v>26.7</v>
      </c>
      <c r="AB11" s="107">
        <v>27.395</v>
      </c>
      <c r="AC11" s="107">
        <v>27.055</v>
      </c>
      <c r="AD11" s="107">
        <v>27.38</v>
      </c>
      <c r="AE11" s="107">
        <v>26.9346</v>
      </c>
      <c r="AF11" s="107">
        <v>27.1</v>
      </c>
      <c r="AG11" s="107">
        <v>27.37</v>
      </c>
      <c r="AH11" s="107">
        <v>28.35</v>
      </c>
      <c r="AI11" s="107">
        <v>28.5</v>
      </c>
      <c r="AJ11" s="107">
        <v>28.085000000000001</v>
      </c>
      <c r="AK11" s="107">
        <v>27.66</v>
      </c>
      <c r="AL11" s="107">
        <v>27.71</v>
      </c>
      <c r="AM11" s="107">
        <v>27.114999999999998</v>
      </c>
      <c r="AN11" s="107">
        <v>27.4</v>
      </c>
      <c r="AO11" s="107">
        <v>27.614999999999998</v>
      </c>
      <c r="AP11" s="107">
        <v>27.59</v>
      </c>
      <c r="AQ11" s="107">
        <v>26.984999999999999</v>
      </c>
      <c r="AR11" s="107">
        <v>27.135000000000002</v>
      </c>
      <c r="AS11" s="107">
        <v>26.29</v>
      </c>
      <c r="AT11" s="107">
        <v>26.085000000000001</v>
      </c>
      <c r="AU11" s="107">
        <v>26.745000000000001</v>
      </c>
      <c r="AV11" s="107">
        <v>26.645</v>
      </c>
      <c r="AW11" s="107">
        <v>26.66</v>
      </c>
      <c r="AX11" s="107">
        <v>26.59</v>
      </c>
      <c r="AY11" s="107">
        <v>26.46</v>
      </c>
      <c r="AZ11" s="107">
        <v>26.754999999999999</v>
      </c>
      <c r="BA11" s="107">
        <v>27.085000000000001</v>
      </c>
      <c r="BB11" s="107">
        <v>27.07</v>
      </c>
      <c r="BC11" s="107">
        <v>26.91</v>
      </c>
      <c r="BD11" s="706">
        <v>26.49</v>
      </c>
      <c r="BE11" s="706">
        <v>27.01</v>
      </c>
      <c r="BF11" s="706">
        <v>26.8</v>
      </c>
      <c r="BG11" s="706">
        <v>26.02</v>
      </c>
      <c r="BH11" s="429">
        <v>26.624403000000001</v>
      </c>
      <c r="BI11" s="429">
        <v>26.671562999999999</v>
      </c>
      <c r="BJ11" s="429">
        <v>26.781721999999998</v>
      </c>
      <c r="BK11" s="429">
        <v>26.920715000000001</v>
      </c>
      <c r="BL11" s="429">
        <v>26.983374999999999</v>
      </c>
      <c r="BM11" s="429">
        <v>27.095033999999998</v>
      </c>
      <c r="BN11" s="429">
        <v>27.206693999999999</v>
      </c>
      <c r="BO11" s="429">
        <v>27.261354000000001</v>
      </c>
      <c r="BP11" s="429">
        <v>27.373014000000001</v>
      </c>
      <c r="BQ11" s="429">
        <v>27.474672999999999</v>
      </c>
      <c r="BR11" s="429">
        <v>27.537333</v>
      </c>
      <c r="BS11" s="429">
        <v>27.602993000000001</v>
      </c>
      <c r="BT11" s="429">
        <v>27.526651999999999</v>
      </c>
      <c r="BU11" s="429">
        <v>27.457312000000002</v>
      </c>
      <c r="BV11" s="429">
        <v>27.355972000000001</v>
      </c>
    </row>
    <row r="12" spans="1:74" ht="11.1" customHeight="1" x14ac:dyDescent="0.2">
      <c r="A12" s="375" t="s">
        <v>558</v>
      </c>
      <c r="B12" s="446" t="s">
        <v>990</v>
      </c>
      <c r="C12" s="324">
        <v>1.01</v>
      </c>
      <c r="D12" s="324">
        <v>1.01</v>
      </c>
      <c r="E12" s="324">
        <v>1.03</v>
      </c>
      <c r="F12" s="324">
        <v>1.03</v>
      </c>
      <c r="G12" s="324">
        <v>0.85</v>
      </c>
      <c r="H12" s="324">
        <v>0.81499999999999995</v>
      </c>
      <c r="I12" s="324">
        <v>0.81</v>
      </c>
      <c r="J12" s="324">
        <v>0.85</v>
      </c>
      <c r="K12" s="324">
        <v>0.85</v>
      </c>
      <c r="L12" s="324">
        <v>0.86</v>
      </c>
      <c r="M12" s="324">
        <v>0.86</v>
      </c>
      <c r="N12" s="324">
        <v>0.85</v>
      </c>
      <c r="O12" s="324">
        <v>0.85</v>
      </c>
      <c r="P12" s="324">
        <v>0.87</v>
      </c>
      <c r="Q12" s="324">
        <v>0.87</v>
      </c>
      <c r="R12" s="324">
        <v>0.87</v>
      </c>
      <c r="S12" s="324">
        <v>0.88</v>
      </c>
      <c r="T12" s="324">
        <v>0.89500000000000002</v>
      </c>
      <c r="U12" s="324">
        <v>0.91</v>
      </c>
      <c r="V12" s="324">
        <v>0.92</v>
      </c>
      <c r="W12" s="324">
        <v>0.93</v>
      </c>
      <c r="X12" s="324">
        <v>0.94</v>
      </c>
      <c r="Y12" s="324">
        <v>0.95</v>
      </c>
      <c r="Z12" s="324">
        <v>0.96</v>
      </c>
      <c r="AA12" s="324">
        <v>0.97</v>
      </c>
      <c r="AB12" s="324">
        <v>0.97</v>
      </c>
      <c r="AC12" s="324">
        <v>0.98</v>
      </c>
      <c r="AD12" s="324">
        <v>0.99</v>
      </c>
      <c r="AE12" s="324">
        <v>1</v>
      </c>
      <c r="AF12" s="324">
        <v>1.01</v>
      </c>
      <c r="AG12" s="324">
        <v>1.01</v>
      </c>
      <c r="AH12" s="324">
        <v>1.02</v>
      </c>
      <c r="AI12" s="324">
        <v>1.02</v>
      </c>
      <c r="AJ12" s="324">
        <v>1.03</v>
      </c>
      <c r="AK12" s="324">
        <v>1.01</v>
      </c>
      <c r="AL12" s="324">
        <v>1.01</v>
      </c>
      <c r="AM12" s="324">
        <v>1.01</v>
      </c>
      <c r="AN12" s="324">
        <v>1.01</v>
      </c>
      <c r="AO12" s="324">
        <v>1</v>
      </c>
      <c r="AP12" s="324">
        <v>1.01</v>
      </c>
      <c r="AQ12" s="324">
        <v>0.98</v>
      </c>
      <c r="AR12" s="324">
        <v>0.95</v>
      </c>
      <c r="AS12" s="324">
        <v>0.96</v>
      </c>
      <c r="AT12" s="324">
        <v>0.94</v>
      </c>
      <c r="AU12" s="324">
        <v>0.95</v>
      </c>
      <c r="AV12" s="324">
        <v>0.96</v>
      </c>
      <c r="AW12" s="324">
        <v>0.96</v>
      </c>
      <c r="AX12" s="324">
        <v>0.95</v>
      </c>
      <c r="AY12" s="324">
        <v>0.92</v>
      </c>
      <c r="AZ12" s="324">
        <v>0.91</v>
      </c>
      <c r="BA12" s="324">
        <v>0.91</v>
      </c>
      <c r="BB12" s="324">
        <v>0.91</v>
      </c>
      <c r="BC12" s="324">
        <v>0.9</v>
      </c>
      <c r="BD12" s="692">
        <v>0.9</v>
      </c>
      <c r="BE12" s="692">
        <v>0.91</v>
      </c>
      <c r="BF12" s="692">
        <v>0.91</v>
      </c>
      <c r="BG12" s="692">
        <v>0.91</v>
      </c>
      <c r="BH12" s="395" t="s">
        <v>1603</v>
      </c>
      <c r="BI12" s="395" t="s">
        <v>1603</v>
      </c>
      <c r="BJ12" s="395" t="s">
        <v>1603</v>
      </c>
      <c r="BK12" s="395" t="s">
        <v>1603</v>
      </c>
      <c r="BL12" s="395" t="s">
        <v>1603</v>
      </c>
      <c r="BM12" s="395" t="s">
        <v>1603</v>
      </c>
      <c r="BN12" s="395" t="s">
        <v>1603</v>
      </c>
      <c r="BO12" s="395" t="s">
        <v>1603</v>
      </c>
      <c r="BP12" s="395" t="s">
        <v>1603</v>
      </c>
      <c r="BQ12" s="395" t="s">
        <v>1603</v>
      </c>
      <c r="BR12" s="395" t="s">
        <v>1603</v>
      </c>
      <c r="BS12" s="395" t="s">
        <v>1603</v>
      </c>
      <c r="BT12" s="395" t="s">
        <v>1603</v>
      </c>
      <c r="BU12" s="395" t="s">
        <v>1603</v>
      </c>
      <c r="BV12" s="395" t="s">
        <v>1603</v>
      </c>
    </row>
    <row r="13" spans="1:74" ht="11.1" customHeight="1" x14ac:dyDescent="0.2">
      <c r="A13" s="375" t="s">
        <v>582</v>
      </c>
      <c r="B13" s="446" t="s">
        <v>991</v>
      </c>
      <c r="C13" s="324">
        <v>0.30499999999999999</v>
      </c>
      <c r="D13" s="324">
        <v>0.28999999999999998</v>
      </c>
      <c r="E13" s="324">
        <v>0.28000000000000003</v>
      </c>
      <c r="F13" s="324">
        <v>0.28999999999999998</v>
      </c>
      <c r="G13" s="324">
        <v>0.28000000000000003</v>
      </c>
      <c r="H13" s="324">
        <v>0.3</v>
      </c>
      <c r="I13" s="324">
        <v>0.28000000000000003</v>
      </c>
      <c r="J13" s="324">
        <v>0.27</v>
      </c>
      <c r="K13" s="324">
        <v>0.28000000000000003</v>
      </c>
      <c r="L13" s="324">
        <v>0.26</v>
      </c>
      <c r="M13" s="324">
        <v>0.27500000000000002</v>
      </c>
      <c r="N13" s="324">
        <v>0.26</v>
      </c>
      <c r="O13" s="324">
        <v>0.27</v>
      </c>
      <c r="P13" s="324">
        <v>0.27</v>
      </c>
      <c r="Q13" s="324">
        <v>0.28999999999999998</v>
      </c>
      <c r="R13" s="324">
        <v>0.27500000000000002</v>
      </c>
      <c r="S13" s="324">
        <v>0.26</v>
      </c>
      <c r="T13" s="324">
        <v>0.27</v>
      </c>
      <c r="U13" s="324">
        <v>0.26</v>
      </c>
      <c r="V13" s="324">
        <v>0.26</v>
      </c>
      <c r="W13" s="324">
        <v>0.25</v>
      </c>
      <c r="X13" s="324">
        <v>0.26</v>
      </c>
      <c r="Y13" s="324">
        <v>0.25</v>
      </c>
      <c r="Z13" s="324">
        <v>0.26</v>
      </c>
      <c r="AA13" s="324">
        <v>0.27</v>
      </c>
      <c r="AB13" s="324">
        <v>0.28000000000000003</v>
      </c>
      <c r="AC13" s="324">
        <v>0.26</v>
      </c>
      <c r="AD13" s="324">
        <v>0.27</v>
      </c>
      <c r="AE13" s="324">
        <v>0.28000000000000003</v>
      </c>
      <c r="AF13" s="324">
        <v>0.28999999999999998</v>
      </c>
      <c r="AG13" s="324">
        <v>0.27</v>
      </c>
      <c r="AH13" s="324">
        <v>0.28000000000000003</v>
      </c>
      <c r="AI13" s="324">
        <v>0.28999999999999998</v>
      </c>
      <c r="AJ13" s="324">
        <v>0.27</v>
      </c>
      <c r="AK13" s="324">
        <v>0.25</v>
      </c>
      <c r="AL13" s="324">
        <v>0.25</v>
      </c>
      <c r="AM13" s="324">
        <v>0.26</v>
      </c>
      <c r="AN13" s="324">
        <v>0.28000000000000003</v>
      </c>
      <c r="AO13" s="324">
        <v>0.26</v>
      </c>
      <c r="AP13" s="324">
        <v>0.26</v>
      </c>
      <c r="AQ13" s="324">
        <v>0.25</v>
      </c>
      <c r="AR13" s="324">
        <v>0.25</v>
      </c>
      <c r="AS13" s="324">
        <v>0.26</v>
      </c>
      <c r="AT13" s="324">
        <v>0.25</v>
      </c>
      <c r="AU13" s="324">
        <v>0.26</v>
      </c>
      <c r="AV13" s="324">
        <v>0.26</v>
      </c>
      <c r="AW13" s="324">
        <v>0.27</v>
      </c>
      <c r="AX13" s="324">
        <v>0.25</v>
      </c>
      <c r="AY13" s="324">
        <v>0.25</v>
      </c>
      <c r="AZ13" s="324">
        <v>0.24</v>
      </c>
      <c r="BA13" s="324">
        <v>0.25</v>
      </c>
      <c r="BB13" s="324">
        <v>0.26</v>
      </c>
      <c r="BC13" s="324">
        <v>0.25</v>
      </c>
      <c r="BD13" s="692">
        <v>0.25</v>
      </c>
      <c r="BE13" s="692">
        <v>0.24</v>
      </c>
      <c r="BF13" s="692">
        <v>0.25</v>
      </c>
      <c r="BG13" s="692">
        <v>0.24</v>
      </c>
      <c r="BH13" s="395" t="s">
        <v>1603</v>
      </c>
      <c r="BI13" s="395" t="s">
        <v>1603</v>
      </c>
      <c r="BJ13" s="395" t="s">
        <v>1603</v>
      </c>
      <c r="BK13" s="395" t="s">
        <v>1603</v>
      </c>
      <c r="BL13" s="395" t="s">
        <v>1603</v>
      </c>
      <c r="BM13" s="395" t="s">
        <v>1603</v>
      </c>
      <c r="BN13" s="395" t="s">
        <v>1603</v>
      </c>
      <c r="BO13" s="395" t="s">
        <v>1603</v>
      </c>
      <c r="BP13" s="395" t="s">
        <v>1603</v>
      </c>
      <c r="BQ13" s="395" t="s">
        <v>1603</v>
      </c>
      <c r="BR13" s="395" t="s">
        <v>1603</v>
      </c>
      <c r="BS13" s="395" t="s">
        <v>1603</v>
      </c>
      <c r="BT13" s="395" t="s">
        <v>1603</v>
      </c>
      <c r="BU13" s="395" t="s">
        <v>1603</v>
      </c>
      <c r="BV13" s="395" t="s">
        <v>1603</v>
      </c>
    </row>
    <row r="14" spans="1:74" ht="11.1" customHeight="1" x14ac:dyDescent="0.2">
      <c r="A14" s="375" t="s">
        <v>575</v>
      </c>
      <c r="B14" s="446" t="s">
        <v>992</v>
      </c>
      <c r="C14" s="324">
        <v>0.13</v>
      </c>
      <c r="D14" s="324">
        <v>0.12</v>
      </c>
      <c r="E14" s="324">
        <v>0.13</v>
      </c>
      <c r="F14" s="324">
        <v>0.13500000000000001</v>
      </c>
      <c r="G14" s="324">
        <v>0.1</v>
      </c>
      <c r="H14" s="324">
        <v>0.115</v>
      </c>
      <c r="I14" s="324">
        <v>0.11</v>
      </c>
      <c r="J14" s="324">
        <v>0.11</v>
      </c>
      <c r="K14" s="324">
        <v>0.105</v>
      </c>
      <c r="L14" s="324">
        <v>0.09</v>
      </c>
      <c r="M14" s="324">
        <v>0.1</v>
      </c>
      <c r="N14" s="324">
        <v>0.13</v>
      </c>
      <c r="O14" s="324">
        <v>0.105</v>
      </c>
      <c r="P14" s="324">
        <v>0.105</v>
      </c>
      <c r="Q14" s="324">
        <v>0.105</v>
      </c>
      <c r="R14" s="324">
        <v>0.1</v>
      </c>
      <c r="S14" s="324">
        <v>0.105</v>
      </c>
      <c r="T14" s="324">
        <v>0.1</v>
      </c>
      <c r="U14" s="324">
        <v>0.1</v>
      </c>
      <c r="V14" s="324">
        <v>0.1</v>
      </c>
      <c r="W14" s="324">
        <v>0.1</v>
      </c>
      <c r="X14" s="324">
        <v>8.5000000000000006E-2</v>
      </c>
      <c r="Y14" s="324">
        <v>0.09</v>
      </c>
      <c r="Z14" s="324">
        <v>0.1</v>
      </c>
      <c r="AA14" s="324">
        <v>0.1</v>
      </c>
      <c r="AB14" s="324">
        <v>0.09</v>
      </c>
      <c r="AC14" s="324">
        <v>0.09</v>
      </c>
      <c r="AD14" s="324">
        <v>0.09</v>
      </c>
      <c r="AE14" s="324">
        <v>0.09</v>
      </c>
      <c r="AF14" s="324">
        <v>0.09</v>
      </c>
      <c r="AG14" s="324">
        <v>0.1</v>
      </c>
      <c r="AH14" s="324">
        <v>0.08</v>
      </c>
      <c r="AI14" s="324">
        <v>0.1</v>
      </c>
      <c r="AJ14" s="324">
        <v>7.4999999999999997E-2</v>
      </c>
      <c r="AK14" s="324">
        <v>0.06</v>
      </c>
      <c r="AL14" s="324">
        <v>0.06</v>
      </c>
      <c r="AM14" s="324">
        <v>5.5E-2</v>
      </c>
      <c r="AN14" s="324">
        <v>0.06</v>
      </c>
      <c r="AO14" s="324">
        <v>5.5E-2</v>
      </c>
      <c r="AP14" s="324">
        <v>0.06</v>
      </c>
      <c r="AQ14" s="324">
        <v>5.5E-2</v>
      </c>
      <c r="AR14" s="324">
        <v>6.5000000000000002E-2</v>
      </c>
      <c r="AS14" s="324">
        <v>0.06</v>
      </c>
      <c r="AT14" s="324">
        <v>6.5000000000000002E-2</v>
      </c>
      <c r="AU14" s="324">
        <v>0.05</v>
      </c>
      <c r="AV14" s="324">
        <v>0.06</v>
      </c>
      <c r="AW14" s="324">
        <v>0.05</v>
      </c>
      <c r="AX14" s="324">
        <v>0.05</v>
      </c>
      <c r="AY14" s="324">
        <v>0.06</v>
      </c>
      <c r="AZ14" s="324">
        <v>0.05</v>
      </c>
      <c r="BA14" s="324">
        <v>0.06</v>
      </c>
      <c r="BB14" s="324">
        <v>0.05</v>
      </c>
      <c r="BC14" s="324">
        <v>0.06</v>
      </c>
      <c r="BD14" s="692">
        <v>0.05</v>
      </c>
      <c r="BE14" s="692">
        <v>0.06</v>
      </c>
      <c r="BF14" s="692">
        <v>0.06</v>
      </c>
      <c r="BG14" s="692">
        <v>0.06</v>
      </c>
      <c r="BH14" s="395" t="s">
        <v>1603</v>
      </c>
      <c r="BI14" s="395" t="s">
        <v>1603</v>
      </c>
      <c r="BJ14" s="395" t="s">
        <v>1603</v>
      </c>
      <c r="BK14" s="395" t="s">
        <v>1603</v>
      </c>
      <c r="BL14" s="395" t="s">
        <v>1603</v>
      </c>
      <c r="BM14" s="395" t="s">
        <v>1603</v>
      </c>
      <c r="BN14" s="395" t="s">
        <v>1603</v>
      </c>
      <c r="BO14" s="395" t="s">
        <v>1603</v>
      </c>
      <c r="BP14" s="395" t="s">
        <v>1603</v>
      </c>
      <c r="BQ14" s="395" t="s">
        <v>1603</v>
      </c>
      <c r="BR14" s="395" t="s">
        <v>1603</v>
      </c>
      <c r="BS14" s="395" t="s">
        <v>1603</v>
      </c>
      <c r="BT14" s="395" t="s">
        <v>1603</v>
      </c>
      <c r="BU14" s="395" t="s">
        <v>1603</v>
      </c>
      <c r="BV14" s="395" t="s">
        <v>1603</v>
      </c>
    </row>
    <row r="15" spans="1:74" ht="11.1" customHeight="1" x14ac:dyDescent="0.2">
      <c r="A15" s="375" t="s">
        <v>559</v>
      </c>
      <c r="B15" s="446" t="s">
        <v>993</v>
      </c>
      <c r="C15" s="324">
        <v>0.185</v>
      </c>
      <c r="D15" s="324">
        <v>0.2</v>
      </c>
      <c r="E15" s="324">
        <v>0.2</v>
      </c>
      <c r="F15" s="324">
        <v>0.19</v>
      </c>
      <c r="G15" s="324">
        <v>0.18</v>
      </c>
      <c r="H15" s="324">
        <v>0.18</v>
      </c>
      <c r="I15" s="324">
        <v>0.15</v>
      </c>
      <c r="J15" s="324">
        <v>0.15</v>
      </c>
      <c r="K15" s="324">
        <v>0.15</v>
      </c>
      <c r="L15" s="324">
        <v>0.17</v>
      </c>
      <c r="M15" s="324">
        <v>0.16500000000000001</v>
      </c>
      <c r="N15" s="324">
        <v>0.16500000000000001</v>
      </c>
      <c r="O15" s="324">
        <v>0.16</v>
      </c>
      <c r="P15" s="324">
        <v>0.16</v>
      </c>
      <c r="Q15" s="324">
        <v>0.15</v>
      </c>
      <c r="R15" s="324">
        <v>0.17</v>
      </c>
      <c r="S15" s="324">
        <v>0.17</v>
      </c>
      <c r="T15" s="324">
        <v>0.18</v>
      </c>
      <c r="U15" s="324">
        <v>0.18</v>
      </c>
      <c r="V15" s="324">
        <v>0.18</v>
      </c>
      <c r="W15" s="324">
        <v>0.19</v>
      </c>
      <c r="X15" s="324">
        <v>0.18</v>
      </c>
      <c r="Y15" s="324">
        <v>0.19</v>
      </c>
      <c r="Z15" s="324">
        <v>0.19</v>
      </c>
      <c r="AA15" s="324">
        <v>0.18</v>
      </c>
      <c r="AB15" s="324">
        <v>0.19</v>
      </c>
      <c r="AC15" s="324">
        <v>0.19</v>
      </c>
      <c r="AD15" s="324">
        <v>0.2</v>
      </c>
      <c r="AE15" s="324">
        <v>0.18</v>
      </c>
      <c r="AF15" s="324">
        <v>0.19</v>
      </c>
      <c r="AG15" s="324">
        <v>0.2</v>
      </c>
      <c r="AH15" s="324">
        <v>0.19</v>
      </c>
      <c r="AI15" s="324">
        <v>0.21</v>
      </c>
      <c r="AJ15" s="324">
        <v>0.22</v>
      </c>
      <c r="AK15" s="324">
        <v>0.21</v>
      </c>
      <c r="AL15" s="324">
        <v>0.19</v>
      </c>
      <c r="AM15" s="324">
        <v>0.2</v>
      </c>
      <c r="AN15" s="324">
        <v>0.19</v>
      </c>
      <c r="AO15" s="324">
        <v>0.2</v>
      </c>
      <c r="AP15" s="324">
        <v>0.21</v>
      </c>
      <c r="AQ15" s="324">
        <v>0.21</v>
      </c>
      <c r="AR15" s="324">
        <v>0.2</v>
      </c>
      <c r="AS15" s="324">
        <v>0.21</v>
      </c>
      <c r="AT15" s="324">
        <v>0.2</v>
      </c>
      <c r="AU15" s="324">
        <v>0.2</v>
      </c>
      <c r="AV15" s="324">
        <v>0.2</v>
      </c>
      <c r="AW15" s="324">
        <v>0.21</v>
      </c>
      <c r="AX15" s="324">
        <v>0.22</v>
      </c>
      <c r="AY15" s="324">
        <v>0.21</v>
      </c>
      <c r="AZ15" s="324">
        <v>0.21</v>
      </c>
      <c r="BA15" s="324">
        <v>0.22</v>
      </c>
      <c r="BB15" s="324">
        <v>0.21</v>
      </c>
      <c r="BC15" s="324">
        <v>0.22</v>
      </c>
      <c r="BD15" s="692">
        <v>0.22</v>
      </c>
      <c r="BE15" s="692">
        <v>0.21</v>
      </c>
      <c r="BF15" s="692">
        <v>0.21</v>
      </c>
      <c r="BG15" s="692">
        <v>0.21</v>
      </c>
      <c r="BH15" s="395" t="s">
        <v>1603</v>
      </c>
      <c r="BI15" s="395" t="s">
        <v>1603</v>
      </c>
      <c r="BJ15" s="395" t="s">
        <v>1603</v>
      </c>
      <c r="BK15" s="395" t="s">
        <v>1603</v>
      </c>
      <c r="BL15" s="395" t="s">
        <v>1603</v>
      </c>
      <c r="BM15" s="395" t="s">
        <v>1603</v>
      </c>
      <c r="BN15" s="395" t="s">
        <v>1603</v>
      </c>
      <c r="BO15" s="395" t="s">
        <v>1603</v>
      </c>
      <c r="BP15" s="395" t="s">
        <v>1603</v>
      </c>
      <c r="BQ15" s="395" t="s">
        <v>1603</v>
      </c>
      <c r="BR15" s="395" t="s">
        <v>1603</v>
      </c>
      <c r="BS15" s="395" t="s">
        <v>1603</v>
      </c>
      <c r="BT15" s="395" t="s">
        <v>1603</v>
      </c>
      <c r="BU15" s="395" t="s">
        <v>1603</v>
      </c>
      <c r="BV15" s="395" t="s">
        <v>1603</v>
      </c>
    </row>
    <row r="16" spans="1:74" ht="11.1" customHeight="1" x14ac:dyDescent="0.2">
      <c r="A16" s="375" t="s">
        <v>889</v>
      </c>
      <c r="B16" s="446" t="s">
        <v>994</v>
      </c>
      <c r="C16" s="324">
        <v>2</v>
      </c>
      <c r="D16" s="324">
        <v>2.0499999999999998</v>
      </c>
      <c r="E16" s="324">
        <v>2</v>
      </c>
      <c r="F16" s="324">
        <v>1.9750000000000001</v>
      </c>
      <c r="G16" s="324">
        <v>1.9750000000000001</v>
      </c>
      <c r="H16" s="324">
        <v>1.95</v>
      </c>
      <c r="I16" s="324">
        <v>1.9</v>
      </c>
      <c r="J16" s="324">
        <v>1.9</v>
      </c>
      <c r="K16" s="324">
        <v>1.9</v>
      </c>
      <c r="L16" s="324">
        <v>1.9</v>
      </c>
      <c r="M16" s="324">
        <v>1.95</v>
      </c>
      <c r="N16" s="324">
        <v>2</v>
      </c>
      <c r="O16" s="324">
        <v>2.0499999999999998</v>
      </c>
      <c r="P16" s="324">
        <v>2.2000000000000002</v>
      </c>
      <c r="Q16" s="324">
        <v>2.2999999999999998</v>
      </c>
      <c r="R16" s="324">
        <v>2.4500000000000002</v>
      </c>
      <c r="S16" s="324">
        <v>2.4500000000000002</v>
      </c>
      <c r="T16" s="324">
        <v>2.5</v>
      </c>
      <c r="U16" s="324">
        <v>2.5</v>
      </c>
      <c r="V16" s="324">
        <v>2.4500000000000002</v>
      </c>
      <c r="W16" s="324">
        <v>2.4500000000000002</v>
      </c>
      <c r="X16" s="324">
        <v>2.4500000000000002</v>
      </c>
      <c r="Y16" s="324">
        <v>2.4500000000000002</v>
      </c>
      <c r="Z16" s="324">
        <v>2.4500000000000002</v>
      </c>
      <c r="AA16" s="324">
        <v>2.5</v>
      </c>
      <c r="AB16" s="324">
        <v>2.5499999999999998</v>
      </c>
      <c r="AC16" s="324">
        <v>2.6</v>
      </c>
      <c r="AD16" s="324">
        <v>2.6</v>
      </c>
      <c r="AE16" s="324">
        <v>2.5</v>
      </c>
      <c r="AF16" s="324">
        <v>2.5</v>
      </c>
      <c r="AG16" s="324">
        <v>2.5</v>
      </c>
      <c r="AH16" s="324">
        <v>2.5499999999999998</v>
      </c>
      <c r="AI16" s="324">
        <v>2.5299999999999998</v>
      </c>
      <c r="AJ16" s="324">
        <v>2.5499999999999998</v>
      </c>
      <c r="AK16" s="324">
        <v>2.56</v>
      </c>
      <c r="AL16" s="324">
        <v>2.56</v>
      </c>
      <c r="AM16" s="324">
        <v>2.5499999999999998</v>
      </c>
      <c r="AN16" s="324">
        <v>2.6</v>
      </c>
      <c r="AO16" s="324">
        <v>2.65</v>
      </c>
      <c r="AP16" s="324">
        <v>2.68</v>
      </c>
      <c r="AQ16" s="324">
        <v>2.75</v>
      </c>
      <c r="AR16" s="324">
        <v>2.78</v>
      </c>
      <c r="AS16" s="324">
        <v>2.85</v>
      </c>
      <c r="AT16" s="324">
        <v>3</v>
      </c>
      <c r="AU16" s="324">
        <v>3.05</v>
      </c>
      <c r="AV16" s="324">
        <v>3.1</v>
      </c>
      <c r="AW16" s="324">
        <v>3.2</v>
      </c>
      <c r="AX16" s="324">
        <v>3.25</v>
      </c>
      <c r="AY16" s="324">
        <v>3.22</v>
      </c>
      <c r="AZ16" s="324">
        <v>3.22</v>
      </c>
      <c r="BA16" s="324">
        <v>3.28</v>
      </c>
      <c r="BB16" s="324">
        <v>3.26</v>
      </c>
      <c r="BC16" s="324">
        <v>3.26</v>
      </c>
      <c r="BD16" s="692">
        <v>3.26</v>
      </c>
      <c r="BE16" s="692">
        <v>3.3</v>
      </c>
      <c r="BF16" s="692">
        <v>3.33</v>
      </c>
      <c r="BG16" s="692">
        <v>3.35</v>
      </c>
      <c r="BH16" s="395" t="s">
        <v>1603</v>
      </c>
      <c r="BI16" s="395" t="s">
        <v>1603</v>
      </c>
      <c r="BJ16" s="395" t="s">
        <v>1603</v>
      </c>
      <c r="BK16" s="395" t="s">
        <v>1603</v>
      </c>
      <c r="BL16" s="395" t="s">
        <v>1603</v>
      </c>
      <c r="BM16" s="395" t="s">
        <v>1603</v>
      </c>
      <c r="BN16" s="395" t="s">
        <v>1603</v>
      </c>
      <c r="BO16" s="395" t="s">
        <v>1603</v>
      </c>
      <c r="BP16" s="395" t="s">
        <v>1603</v>
      </c>
      <c r="BQ16" s="395" t="s">
        <v>1603</v>
      </c>
      <c r="BR16" s="395" t="s">
        <v>1603</v>
      </c>
      <c r="BS16" s="395" t="s">
        <v>1603</v>
      </c>
      <c r="BT16" s="395" t="s">
        <v>1603</v>
      </c>
      <c r="BU16" s="395" t="s">
        <v>1603</v>
      </c>
      <c r="BV16" s="395" t="s">
        <v>1603</v>
      </c>
    </row>
    <row r="17" spans="1:74" ht="11.1" customHeight="1" x14ac:dyDescent="0.2">
      <c r="A17" s="375" t="s">
        <v>191</v>
      </c>
      <c r="B17" s="446" t="s">
        <v>995</v>
      </c>
      <c r="C17" s="324">
        <v>4.55</v>
      </c>
      <c r="D17" s="324">
        <v>4.6500000000000004</v>
      </c>
      <c r="E17" s="324">
        <v>4.5</v>
      </c>
      <c r="F17" s="324">
        <v>4.5</v>
      </c>
      <c r="G17" s="324">
        <v>4.22</v>
      </c>
      <c r="H17" s="324">
        <v>3.75</v>
      </c>
      <c r="I17" s="324">
        <v>3.7</v>
      </c>
      <c r="J17" s="324">
        <v>3.69</v>
      </c>
      <c r="K17" s="324">
        <v>3.71</v>
      </c>
      <c r="L17" s="324">
        <v>3.85</v>
      </c>
      <c r="M17" s="324">
        <v>3.82</v>
      </c>
      <c r="N17" s="324">
        <v>3.86</v>
      </c>
      <c r="O17" s="324">
        <v>3.86</v>
      </c>
      <c r="P17" s="324">
        <v>3.95</v>
      </c>
      <c r="Q17" s="324">
        <v>4</v>
      </c>
      <c r="R17" s="324">
        <v>4</v>
      </c>
      <c r="S17" s="324">
        <v>4</v>
      </c>
      <c r="T17" s="324">
        <v>3.95</v>
      </c>
      <c r="U17" s="324">
        <v>4</v>
      </c>
      <c r="V17" s="324">
        <v>4.0750000000000002</v>
      </c>
      <c r="W17" s="324">
        <v>4.125</v>
      </c>
      <c r="X17" s="324">
        <v>4.2</v>
      </c>
      <c r="Y17" s="324">
        <v>4.25</v>
      </c>
      <c r="Z17" s="324">
        <v>4.3</v>
      </c>
      <c r="AA17" s="324">
        <v>4.25</v>
      </c>
      <c r="AB17" s="324">
        <v>4.3499999999999996</v>
      </c>
      <c r="AC17" s="324">
        <v>4.3</v>
      </c>
      <c r="AD17" s="324">
        <v>4.4000000000000004</v>
      </c>
      <c r="AE17" s="324">
        <v>4.4000000000000004</v>
      </c>
      <c r="AF17" s="324">
        <v>4.45</v>
      </c>
      <c r="AG17" s="324">
        <v>4.55</v>
      </c>
      <c r="AH17" s="324">
        <v>4.55</v>
      </c>
      <c r="AI17" s="324">
        <v>4.55</v>
      </c>
      <c r="AJ17" s="324">
        <v>4.58</v>
      </c>
      <c r="AK17" s="324">
        <v>4.4800000000000004</v>
      </c>
      <c r="AL17" s="324">
        <v>4.4800000000000004</v>
      </c>
      <c r="AM17" s="324">
        <v>4.43</v>
      </c>
      <c r="AN17" s="324">
        <v>4.43</v>
      </c>
      <c r="AO17" s="324">
        <v>4.38</v>
      </c>
      <c r="AP17" s="324">
        <v>4.17</v>
      </c>
      <c r="AQ17" s="324">
        <v>4.2</v>
      </c>
      <c r="AR17" s="324">
        <v>4.21</v>
      </c>
      <c r="AS17" s="324">
        <v>4.28</v>
      </c>
      <c r="AT17" s="324">
        <v>4.3600000000000003</v>
      </c>
      <c r="AU17" s="324">
        <v>4.3499999999999996</v>
      </c>
      <c r="AV17" s="324">
        <v>4.37</v>
      </c>
      <c r="AW17" s="324">
        <v>4.34</v>
      </c>
      <c r="AX17" s="324">
        <v>4.42</v>
      </c>
      <c r="AY17" s="324">
        <v>4.4000000000000004</v>
      </c>
      <c r="AZ17" s="324">
        <v>4.41</v>
      </c>
      <c r="BA17" s="324">
        <v>4.49</v>
      </c>
      <c r="BB17" s="324">
        <v>4.4800000000000004</v>
      </c>
      <c r="BC17" s="324">
        <v>4.47</v>
      </c>
      <c r="BD17" s="692">
        <v>4.4400000000000004</v>
      </c>
      <c r="BE17" s="692">
        <v>4.55</v>
      </c>
      <c r="BF17" s="692">
        <v>4.47</v>
      </c>
      <c r="BG17" s="692">
        <v>4.25</v>
      </c>
      <c r="BH17" s="395" t="s">
        <v>1603</v>
      </c>
      <c r="BI17" s="395" t="s">
        <v>1603</v>
      </c>
      <c r="BJ17" s="395" t="s">
        <v>1603</v>
      </c>
      <c r="BK17" s="395" t="s">
        <v>1603</v>
      </c>
      <c r="BL17" s="395" t="s">
        <v>1603</v>
      </c>
      <c r="BM17" s="395" t="s">
        <v>1603</v>
      </c>
      <c r="BN17" s="395" t="s">
        <v>1603</v>
      </c>
      <c r="BO17" s="395" t="s">
        <v>1603</v>
      </c>
      <c r="BP17" s="395" t="s">
        <v>1603</v>
      </c>
      <c r="BQ17" s="395" t="s">
        <v>1603</v>
      </c>
      <c r="BR17" s="395" t="s">
        <v>1603</v>
      </c>
      <c r="BS17" s="395" t="s">
        <v>1603</v>
      </c>
      <c r="BT17" s="395" t="s">
        <v>1603</v>
      </c>
      <c r="BU17" s="395" t="s">
        <v>1603</v>
      </c>
      <c r="BV17" s="395" t="s">
        <v>1603</v>
      </c>
    </row>
    <row r="18" spans="1:74" ht="11.1" customHeight="1" x14ac:dyDescent="0.2">
      <c r="A18" s="375" t="s">
        <v>185</v>
      </c>
      <c r="B18" s="446" t="s">
        <v>996</v>
      </c>
      <c r="C18" s="324">
        <v>2.71</v>
      </c>
      <c r="D18" s="324">
        <v>2.71</v>
      </c>
      <c r="E18" s="324">
        <v>2.9</v>
      </c>
      <c r="F18" s="324">
        <v>3</v>
      </c>
      <c r="G18" s="324">
        <v>2.2000000000000002</v>
      </c>
      <c r="H18" s="324">
        <v>2.09</v>
      </c>
      <c r="I18" s="324">
        <v>2.16</v>
      </c>
      <c r="J18" s="324">
        <v>2.29</v>
      </c>
      <c r="K18" s="324">
        <v>2.29</v>
      </c>
      <c r="L18" s="324">
        <v>2.29</v>
      </c>
      <c r="M18" s="324">
        <v>2.2999999999999998</v>
      </c>
      <c r="N18" s="324">
        <v>2.2999999999999998</v>
      </c>
      <c r="O18" s="324">
        <v>2.33</v>
      </c>
      <c r="P18" s="324">
        <v>2.33</v>
      </c>
      <c r="Q18" s="324">
        <v>2.33</v>
      </c>
      <c r="R18" s="324">
        <v>2.33</v>
      </c>
      <c r="S18" s="324">
        <v>2.36</v>
      </c>
      <c r="T18" s="324">
        <v>2.383</v>
      </c>
      <c r="U18" s="324">
        <v>2.42</v>
      </c>
      <c r="V18" s="324">
        <v>2.4500000000000002</v>
      </c>
      <c r="W18" s="324">
        <v>2.4700000000000002</v>
      </c>
      <c r="X18" s="324">
        <v>2.5</v>
      </c>
      <c r="Y18" s="324">
        <v>2.5350000000000001</v>
      </c>
      <c r="Z18" s="324">
        <v>2.5499999999999998</v>
      </c>
      <c r="AA18" s="324">
        <v>2.58</v>
      </c>
      <c r="AB18" s="324">
        <v>2.61</v>
      </c>
      <c r="AC18" s="324">
        <v>2.64</v>
      </c>
      <c r="AD18" s="324">
        <v>2.66</v>
      </c>
      <c r="AE18" s="324">
        <v>2.6945999999999999</v>
      </c>
      <c r="AF18" s="324">
        <v>2.72</v>
      </c>
      <c r="AG18" s="324">
        <v>2.77</v>
      </c>
      <c r="AH18" s="324">
        <v>2.81</v>
      </c>
      <c r="AI18" s="324">
        <v>2.82</v>
      </c>
      <c r="AJ18" s="324">
        <v>2.8</v>
      </c>
      <c r="AK18" s="324">
        <v>2.7</v>
      </c>
      <c r="AL18" s="324">
        <v>2.65</v>
      </c>
      <c r="AM18" s="324">
        <v>2.7</v>
      </c>
      <c r="AN18" s="324">
        <v>2.68</v>
      </c>
      <c r="AO18" s="324">
        <v>2.67</v>
      </c>
      <c r="AP18" s="324">
        <v>2.63</v>
      </c>
      <c r="AQ18" s="324">
        <v>2.57</v>
      </c>
      <c r="AR18" s="324">
        <v>2.57</v>
      </c>
      <c r="AS18" s="324">
        <v>2.5499999999999998</v>
      </c>
      <c r="AT18" s="324">
        <v>2.54</v>
      </c>
      <c r="AU18" s="324">
        <v>2.58</v>
      </c>
      <c r="AV18" s="324">
        <v>2.52</v>
      </c>
      <c r="AW18" s="324">
        <v>2.5499999999999998</v>
      </c>
      <c r="AX18" s="324">
        <v>2.52</v>
      </c>
      <c r="AY18" s="324">
        <v>2.4500000000000002</v>
      </c>
      <c r="AZ18" s="324">
        <v>2.4500000000000002</v>
      </c>
      <c r="BA18" s="324">
        <v>2.48</v>
      </c>
      <c r="BB18" s="324">
        <v>2.5</v>
      </c>
      <c r="BC18" s="324">
        <v>2.5</v>
      </c>
      <c r="BD18" s="692">
        <v>2.48</v>
      </c>
      <c r="BE18" s="692">
        <v>2.44</v>
      </c>
      <c r="BF18" s="692">
        <v>2.44</v>
      </c>
      <c r="BG18" s="692">
        <v>2.4500000000000002</v>
      </c>
      <c r="BH18" s="395" t="s">
        <v>1603</v>
      </c>
      <c r="BI18" s="395" t="s">
        <v>1603</v>
      </c>
      <c r="BJ18" s="395" t="s">
        <v>1603</v>
      </c>
      <c r="BK18" s="395" t="s">
        <v>1603</v>
      </c>
      <c r="BL18" s="395" t="s">
        <v>1603</v>
      </c>
      <c r="BM18" s="395" t="s">
        <v>1603</v>
      </c>
      <c r="BN18" s="395" t="s">
        <v>1603</v>
      </c>
      <c r="BO18" s="395" t="s">
        <v>1603</v>
      </c>
      <c r="BP18" s="395" t="s">
        <v>1603</v>
      </c>
      <c r="BQ18" s="395" t="s">
        <v>1603</v>
      </c>
      <c r="BR18" s="395" t="s">
        <v>1603</v>
      </c>
      <c r="BS18" s="395" t="s">
        <v>1603</v>
      </c>
      <c r="BT18" s="395" t="s">
        <v>1603</v>
      </c>
      <c r="BU18" s="395" t="s">
        <v>1603</v>
      </c>
      <c r="BV18" s="395" t="s">
        <v>1603</v>
      </c>
    </row>
    <row r="19" spans="1:74" ht="11.1" customHeight="1" x14ac:dyDescent="0.2">
      <c r="A19" s="375" t="s">
        <v>186</v>
      </c>
      <c r="B19" s="446" t="s">
        <v>997</v>
      </c>
      <c r="C19" s="324">
        <v>0.78</v>
      </c>
      <c r="D19" s="324">
        <v>0.15</v>
      </c>
      <c r="E19" s="324">
        <v>0.1</v>
      </c>
      <c r="F19" s="324">
        <v>8.5000000000000006E-2</v>
      </c>
      <c r="G19" s="324">
        <v>0.08</v>
      </c>
      <c r="H19" s="324">
        <v>0.08</v>
      </c>
      <c r="I19" s="324">
        <v>0.105</v>
      </c>
      <c r="J19" s="324">
        <v>0.09</v>
      </c>
      <c r="K19" s="324">
        <v>0.13</v>
      </c>
      <c r="L19" s="324">
        <v>0.44</v>
      </c>
      <c r="M19" s="324">
        <v>1.08</v>
      </c>
      <c r="N19" s="324">
        <v>1.24</v>
      </c>
      <c r="O19" s="324">
        <v>1.1499999999999999</v>
      </c>
      <c r="P19" s="324">
        <v>1.19</v>
      </c>
      <c r="Q19" s="324">
        <v>1.21</v>
      </c>
      <c r="R19" s="324">
        <v>1.1399999999999999</v>
      </c>
      <c r="S19" s="324">
        <v>1.17</v>
      </c>
      <c r="T19" s="324">
        <v>1.18</v>
      </c>
      <c r="U19" s="324">
        <v>1.19</v>
      </c>
      <c r="V19" s="324">
        <v>1.18</v>
      </c>
      <c r="W19" s="324">
        <v>1.1599999999999999</v>
      </c>
      <c r="X19" s="324">
        <v>1.1599999999999999</v>
      </c>
      <c r="Y19" s="324">
        <v>1.1399999999999999</v>
      </c>
      <c r="Z19" s="324">
        <v>1.05</v>
      </c>
      <c r="AA19" s="324">
        <v>0.98</v>
      </c>
      <c r="AB19" s="324">
        <v>1.1299999999999999</v>
      </c>
      <c r="AC19" s="324">
        <v>1.08</v>
      </c>
      <c r="AD19" s="324">
        <v>0.91</v>
      </c>
      <c r="AE19" s="324">
        <v>0.73</v>
      </c>
      <c r="AF19" s="324">
        <v>0.65</v>
      </c>
      <c r="AG19" s="324">
        <v>0.6</v>
      </c>
      <c r="AH19" s="324">
        <v>1.1200000000000001</v>
      </c>
      <c r="AI19" s="324">
        <v>1.1499999999999999</v>
      </c>
      <c r="AJ19" s="324">
        <v>1.1599999999999999</v>
      </c>
      <c r="AK19" s="324">
        <v>1.1100000000000001</v>
      </c>
      <c r="AL19" s="324">
        <v>1.1499999999999999</v>
      </c>
      <c r="AM19" s="324">
        <v>1.1299999999999999</v>
      </c>
      <c r="AN19" s="324">
        <v>1.1599999999999999</v>
      </c>
      <c r="AO19" s="324">
        <v>1.1399999999999999</v>
      </c>
      <c r="AP19" s="324">
        <v>1.1399999999999999</v>
      </c>
      <c r="AQ19" s="324">
        <v>1.1499999999999999</v>
      </c>
      <c r="AR19" s="324">
        <v>1.1499999999999999</v>
      </c>
      <c r="AS19" s="324">
        <v>1.1299999999999999</v>
      </c>
      <c r="AT19" s="324">
        <v>1.1599999999999999</v>
      </c>
      <c r="AU19" s="324">
        <v>1.1599999999999999</v>
      </c>
      <c r="AV19" s="324">
        <v>1.1499999999999999</v>
      </c>
      <c r="AW19" s="324">
        <v>1.19</v>
      </c>
      <c r="AX19" s="324">
        <v>1.17</v>
      </c>
      <c r="AY19" s="324">
        <v>1.02</v>
      </c>
      <c r="AZ19" s="324">
        <v>1.1399999999999999</v>
      </c>
      <c r="BA19" s="324">
        <v>1.1399999999999999</v>
      </c>
      <c r="BB19" s="324">
        <v>1.18</v>
      </c>
      <c r="BC19" s="324">
        <v>1.18</v>
      </c>
      <c r="BD19" s="692">
        <v>1.2</v>
      </c>
      <c r="BE19" s="692">
        <v>1.17</v>
      </c>
      <c r="BF19" s="692">
        <v>0.92</v>
      </c>
      <c r="BG19" s="692">
        <v>0.44</v>
      </c>
      <c r="BH19" s="395" t="s">
        <v>1603</v>
      </c>
      <c r="BI19" s="395" t="s">
        <v>1603</v>
      </c>
      <c r="BJ19" s="395" t="s">
        <v>1603</v>
      </c>
      <c r="BK19" s="395" t="s">
        <v>1603</v>
      </c>
      <c r="BL19" s="395" t="s">
        <v>1603</v>
      </c>
      <c r="BM19" s="395" t="s">
        <v>1603</v>
      </c>
      <c r="BN19" s="395" t="s">
        <v>1603</v>
      </c>
      <c r="BO19" s="395" t="s">
        <v>1603</v>
      </c>
      <c r="BP19" s="395" t="s">
        <v>1603</v>
      </c>
      <c r="BQ19" s="395" t="s">
        <v>1603</v>
      </c>
      <c r="BR19" s="395" t="s">
        <v>1603</v>
      </c>
      <c r="BS19" s="395" t="s">
        <v>1603</v>
      </c>
      <c r="BT19" s="395" t="s">
        <v>1603</v>
      </c>
      <c r="BU19" s="395" t="s">
        <v>1603</v>
      </c>
      <c r="BV19" s="395" t="s">
        <v>1603</v>
      </c>
    </row>
    <row r="20" spans="1:74" ht="11.1" customHeight="1" x14ac:dyDescent="0.2">
      <c r="A20" s="375" t="s">
        <v>187</v>
      </c>
      <c r="B20" s="446" t="s">
        <v>998</v>
      </c>
      <c r="C20" s="324">
        <v>1.75</v>
      </c>
      <c r="D20" s="324">
        <v>1.72</v>
      </c>
      <c r="E20" s="324">
        <v>1.7</v>
      </c>
      <c r="F20" s="324">
        <v>1.65</v>
      </c>
      <c r="G20" s="324">
        <v>1.57</v>
      </c>
      <c r="H20" s="324">
        <v>1.42</v>
      </c>
      <c r="I20" s="324">
        <v>1.4</v>
      </c>
      <c r="J20" s="324">
        <v>1.45</v>
      </c>
      <c r="K20" s="324">
        <v>1.47</v>
      </c>
      <c r="L20" s="324">
        <v>1.52</v>
      </c>
      <c r="M20" s="324">
        <v>1.45</v>
      </c>
      <c r="N20" s="324">
        <v>1.35</v>
      </c>
      <c r="O20" s="324">
        <v>1.22</v>
      </c>
      <c r="P20" s="324">
        <v>1.36</v>
      </c>
      <c r="Q20" s="324">
        <v>1.35</v>
      </c>
      <c r="R20" s="324">
        <v>1.3</v>
      </c>
      <c r="S20" s="324">
        <v>1.34</v>
      </c>
      <c r="T20" s="324">
        <v>1.31</v>
      </c>
      <c r="U20" s="324">
        <v>1.34</v>
      </c>
      <c r="V20" s="324">
        <v>1.17</v>
      </c>
      <c r="W20" s="324">
        <v>1.32</v>
      </c>
      <c r="X20" s="324">
        <v>1.28</v>
      </c>
      <c r="Y20" s="324">
        <v>1.35</v>
      </c>
      <c r="Z20" s="324">
        <v>1.29</v>
      </c>
      <c r="AA20" s="324">
        <v>1.28</v>
      </c>
      <c r="AB20" s="324">
        <v>1.33</v>
      </c>
      <c r="AC20" s="324">
        <v>1.22</v>
      </c>
      <c r="AD20" s="324">
        <v>1.2</v>
      </c>
      <c r="AE20" s="324">
        <v>1.05</v>
      </c>
      <c r="AF20" s="324">
        <v>1.07</v>
      </c>
      <c r="AG20" s="324">
        <v>1.02</v>
      </c>
      <c r="AH20" s="324">
        <v>0.92</v>
      </c>
      <c r="AI20" s="324">
        <v>0.97</v>
      </c>
      <c r="AJ20" s="324">
        <v>1</v>
      </c>
      <c r="AK20" s="324">
        <v>1.06</v>
      </c>
      <c r="AL20" s="324">
        <v>1.1399999999999999</v>
      </c>
      <c r="AM20" s="324">
        <v>1.2</v>
      </c>
      <c r="AN20" s="324">
        <v>1.26</v>
      </c>
      <c r="AO20" s="324">
        <v>1.25</v>
      </c>
      <c r="AP20" s="324">
        <v>1.06</v>
      </c>
      <c r="AQ20" s="324">
        <v>1.26</v>
      </c>
      <c r="AR20" s="324">
        <v>1.25</v>
      </c>
      <c r="AS20" s="324">
        <v>1.1299999999999999</v>
      </c>
      <c r="AT20" s="324">
        <v>1.2</v>
      </c>
      <c r="AU20" s="324">
        <v>1.29</v>
      </c>
      <c r="AV20" s="324">
        <v>1.31</v>
      </c>
      <c r="AW20" s="324">
        <v>1.25</v>
      </c>
      <c r="AX20" s="324">
        <v>1.36</v>
      </c>
      <c r="AY20" s="324">
        <v>1.29</v>
      </c>
      <c r="AZ20" s="324">
        <v>1.26</v>
      </c>
      <c r="BA20" s="324">
        <v>1.29</v>
      </c>
      <c r="BB20" s="324">
        <v>1.21</v>
      </c>
      <c r="BC20" s="324">
        <v>1.25</v>
      </c>
      <c r="BD20" s="692">
        <v>1.25</v>
      </c>
      <c r="BE20" s="692">
        <v>1.3</v>
      </c>
      <c r="BF20" s="692">
        <v>1.36</v>
      </c>
      <c r="BG20" s="692">
        <v>1.31</v>
      </c>
      <c r="BH20" s="395" t="s">
        <v>1603</v>
      </c>
      <c r="BI20" s="395" t="s">
        <v>1603</v>
      </c>
      <c r="BJ20" s="395" t="s">
        <v>1603</v>
      </c>
      <c r="BK20" s="395" t="s">
        <v>1603</v>
      </c>
      <c r="BL20" s="395" t="s">
        <v>1603</v>
      </c>
      <c r="BM20" s="395" t="s">
        <v>1603</v>
      </c>
      <c r="BN20" s="395" t="s">
        <v>1603</v>
      </c>
      <c r="BO20" s="395" t="s">
        <v>1603</v>
      </c>
      <c r="BP20" s="395" t="s">
        <v>1603</v>
      </c>
      <c r="BQ20" s="395" t="s">
        <v>1603</v>
      </c>
      <c r="BR20" s="395" t="s">
        <v>1603</v>
      </c>
      <c r="BS20" s="395" t="s">
        <v>1603</v>
      </c>
      <c r="BT20" s="395" t="s">
        <v>1603</v>
      </c>
      <c r="BU20" s="395" t="s">
        <v>1603</v>
      </c>
      <c r="BV20" s="395" t="s">
        <v>1603</v>
      </c>
    </row>
    <row r="21" spans="1:74" ht="11.1" customHeight="1" x14ac:dyDescent="0.2">
      <c r="A21" s="375" t="s">
        <v>188</v>
      </c>
      <c r="B21" s="446" t="s">
        <v>999</v>
      </c>
      <c r="C21" s="324">
        <v>9.85</v>
      </c>
      <c r="D21" s="324">
        <v>9.75</v>
      </c>
      <c r="E21" s="324">
        <v>9.8000000000000007</v>
      </c>
      <c r="F21" s="324">
        <v>11.6</v>
      </c>
      <c r="G21" s="324">
        <v>8.5500000000000007</v>
      </c>
      <c r="H21" s="324">
        <v>7.7</v>
      </c>
      <c r="I21" s="324">
        <v>8.4</v>
      </c>
      <c r="J21" s="324">
        <v>8.9</v>
      </c>
      <c r="K21" s="324">
        <v>9.01</v>
      </c>
      <c r="L21" s="324">
        <v>9.01</v>
      </c>
      <c r="M21" s="324">
        <v>9.01</v>
      </c>
      <c r="N21" s="324">
        <v>9.01</v>
      </c>
      <c r="O21" s="324">
        <v>9.1</v>
      </c>
      <c r="P21" s="324">
        <v>8.1999999999999993</v>
      </c>
      <c r="Q21" s="324">
        <v>8.15</v>
      </c>
      <c r="R21" s="324">
        <v>8.15</v>
      </c>
      <c r="S21" s="324">
        <v>8.4819999999999993</v>
      </c>
      <c r="T21" s="324">
        <v>8.9469999999999992</v>
      </c>
      <c r="U21" s="324">
        <v>9.4499999999999993</v>
      </c>
      <c r="V21" s="324">
        <v>9.5500000000000007</v>
      </c>
      <c r="W21" s="324">
        <v>9.65</v>
      </c>
      <c r="X21" s="324">
        <v>9.8000000000000007</v>
      </c>
      <c r="Y21" s="324">
        <v>9.9</v>
      </c>
      <c r="Z21" s="324">
        <v>9.9</v>
      </c>
      <c r="AA21" s="324">
        <v>10</v>
      </c>
      <c r="AB21" s="324">
        <v>10.25</v>
      </c>
      <c r="AC21" s="324">
        <v>10</v>
      </c>
      <c r="AD21" s="324">
        <v>10.3</v>
      </c>
      <c r="AE21" s="324">
        <v>10.25</v>
      </c>
      <c r="AF21" s="324">
        <v>10.35</v>
      </c>
      <c r="AG21" s="324">
        <v>10.6</v>
      </c>
      <c r="AH21" s="324">
        <v>10.95</v>
      </c>
      <c r="AI21" s="324">
        <v>11</v>
      </c>
      <c r="AJ21" s="324">
        <v>10.5</v>
      </c>
      <c r="AK21" s="324">
        <v>10.5</v>
      </c>
      <c r="AL21" s="324">
        <v>10.5</v>
      </c>
      <c r="AM21" s="324">
        <v>9.8000000000000007</v>
      </c>
      <c r="AN21" s="324">
        <v>10</v>
      </c>
      <c r="AO21" s="324">
        <v>10.25</v>
      </c>
      <c r="AP21" s="324">
        <v>10.6</v>
      </c>
      <c r="AQ21" s="324">
        <v>9.9</v>
      </c>
      <c r="AR21" s="324">
        <v>10.050000000000001</v>
      </c>
      <c r="AS21" s="324">
        <v>9.17</v>
      </c>
      <c r="AT21" s="324">
        <v>8.6999999999999993</v>
      </c>
      <c r="AU21" s="324">
        <v>9.1999999999999993</v>
      </c>
      <c r="AV21" s="324">
        <v>9.0500000000000007</v>
      </c>
      <c r="AW21" s="324">
        <v>9</v>
      </c>
      <c r="AX21" s="324">
        <v>8.75</v>
      </c>
      <c r="AY21" s="324">
        <v>8.9499999999999993</v>
      </c>
      <c r="AZ21" s="324">
        <v>9.15</v>
      </c>
      <c r="BA21" s="324">
        <v>9.25</v>
      </c>
      <c r="BB21" s="324">
        <v>9.25</v>
      </c>
      <c r="BC21" s="324">
        <v>9.0500000000000007</v>
      </c>
      <c r="BD21" s="692">
        <v>8.6999999999999993</v>
      </c>
      <c r="BE21" s="692">
        <v>9.0500000000000007</v>
      </c>
      <c r="BF21" s="692">
        <v>9.0500000000000007</v>
      </c>
      <c r="BG21" s="692">
        <v>9</v>
      </c>
      <c r="BH21" s="395" t="s">
        <v>1603</v>
      </c>
      <c r="BI21" s="395" t="s">
        <v>1603</v>
      </c>
      <c r="BJ21" s="395" t="s">
        <v>1603</v>
      </c>
      <c r="BK21" s="395" t="s">
        <v>1603</v>
      </c>
      <c r="BL21" s="395" t="s">
        <v>1603</v>
      </c>
      <c r="BM21" s="395" t="s">
        <v>1603</v>
      </c>
      <c r="BN21" s="395" t="s">
        <v>1603</v>
      </c>
      <c r="BO21" s="395" t="s">
        <v>1603</v>
      </c>
      <c r="BP21" s="395" t="s">
        <v>1603</v>
      </c>
      <c r="BQ21" s="395" t="s">
        <v>1603</v>
      </c>
      <c r="BR21" s="395" t="s">
        <v>1603</v>
      </c>
      <c r="BS21" s="395" t="s">
        <v>1603</v>
      </c>
      <c r="BT21" s="395" t="s">
        <v>1603</v>
      </c>
      <c r="BU21" s="395" t="s">
        <v>1603</v>
      </c>
      <c r="BV21" s="395" t="s">
        <v>1603</v>
      </c>
    </row>
    <row r="22" spans="1:74" ht="11.1" customHeight="1" x14ac:dyDescent="0.2">
      <c r="A22" s="375" t="s">
        <v>189</v>
      </c>
      <c r="B22" s="446" t="s">
        <v>1000</v>
      </c>
      <c r="C22" s="324">
        <v>3.2</v>
      </c>
      <c r="D22" s="324">
        <v>3.2</v>
      </c>
      <c r="E22" s="324">
        <v>3.5</v>
      </c>
      <c r="F22" s="324">
        <v>3.8</v>
      </c>
      <c r="G22" s="324">
        <v>2.5</v>
      </c>
      <c r="H22" s="324">
        <v>2.35</v>
      </c>
      <c r="I22" s="324">
        <v>2.4500000000000002</v>
      </c>
      <c r="J22" s="324">
        <v>2.7</v>
      </c>
      <c r="K22" s="324">
        <v>2.5</v>
      </c>
      <c r="L22" s="324">
        <v>2.42</v>
      </c>
      <c r="M22" s="324">
        <v>2.5099999999999998</v>
      </c>
      <c r="N22" s="324">
        <v>2.58</v>
      </c>
      <c r="O22" s="324">
        <v>2.61</v>
      </c>
      <c r="P22" s="324">
        <v>2.61</v>
      </c>
      <c r="Q22" s="324">
        <v>2.61</v>
      </c>
      <c r="R22" s="324">
        <v>2.61</v>
      </c>
      <c r="S22" s="324">
        <v>2.64</v>
      </c>
      <c r="T22" s="324">
        <v>2.69</v>
      </c>
      <c r="U22" s="324">
        <v>2.72</v>
      </c>
      <c r="V22" s="324">
        <v>2.77</v>
      </c>
      <c r="W22" s="324">
        <v>2.79</v>
      </c>
      <c r="X22" s="324">
        <v>2.83</v>
      </c>
      <c r="Y22" s="324">
        <v>2.85</v>
      </c>
      <c r="Z22" s="324">
        <v>2.9</v>
      </c>
      <c r="AA22" s="324">
        <v>2.91</v>
      </c>
      <c r="AB22" s="324">
        <v>2.9449999999999998</v>
      </c>
      <c r="AC22" s="324">
        <v>2.97</v>
      </c>
      <c r="AD22" s="324">
        <v>3.01</v>
      </c>
      <c r="AE22" s="324">
        <v>3.04</v>
      </c>
      <c r="AF22" s="324">
        <v>3.08</v>
      </c>
      <c r="AG22" s="324">
        <v>3.13</v>
      </c>
      <c r="AH22" s="324">
        <v>3.18</v>
      </c>
      <c r="AI22" s="324">
        <v>3.19</v>
      </c>
      <c r="AJ22" s="324">
        <v>3.18</v>
      </c>
      <c r="AK22" s="324">
        <v>3.05</v>
      </c>
      <c r="AL22" s="324">
        <v>3.05</v>
      </c>
      <c r="AM22" s="324">
        <v>3.06</v>
      </c>
      <c r="AN22" s="324">
        <v>3.06</v>
      </c>
      <c r="AO22" s="324">
        <v>3.06</v>
      </c>
      <c r="AP22" s="324">
        <v>3.03</v>
      </c>
      <c r="AQ22" s="324">
        <v>2.9</v>
      </c>
      <c r="AR22" s="324">
        <v>2.9</v>
      </c>
      <c r="AS22" s="324">
        <v>2.9</v>
      </c>
      <c r="AT22" s="324">
        <v>2.91</v>
      </c>
      <c r="AU22" s="324">
        <v>2.92</v>
      </c>
      <c r="AV22" s="324">
        <v>2.93</v>
      </c>
      <c r="AW22" s="324">
        <v>2.89</v>
      </c>
      <c r="AX22" s="324">
        <v>2.89</v>
      </c>
      <c r="AY22" s="324">
        <v>2.92</v>
      </c>
      <c r="AZ22" s="324">
        <v>2.91</v>
      </c>
      <c r="BA22" s="324">
        <v>2.91</v>
      </c>
      <c r="BB22" s="324">
        <v>2.94</v>
      </c>
      <c r="BC22" s="324">
        <v>2.93</v>
      </c>
      <c r="BD22" s="692">
        <v>2.91</v>
      </c>
      <c r="BE22" s="692">
        <v>2.94</v>
      </c>
      <c r="BF22" s="692">
        <v>2.94</v>
      </c>
      <c r="BG22" s="692">
        <v>2.93</v>
      </c>
      <c r="BH22" s="395" t="s">
        <v>1603</v>
      </c>
      <c r="BI22" s="395" t="s">
        <v>1603</v>
      </c>
      <c r="BJ22" s="395" t="s">
        <v>1603</v>
      </c>
      <c r="BK22" s="395" t="s">
        <v>1603</v>
      </c>
      <c r="BL22" s="395" t="s">
        <v>1603</v>
      </c>
      <c r="BM22" s="395" t="s">
        <v>1603</v>
      </c>
      <c r="BN22" s="395" t="s">
        <v>1603</v>
      </c>
      <c r="BO22" s="395" t="s">
        <v>1603</v>
      </c>
      <c r="BP22" s="395" t="s">
        <v>1603</v>
      </c>
      <c r="BQ22" s="395" t="s">
        <v>1603</v>
      </c>
      <c r="BR22" s="395" t="s">
        <v>1603</v>
      </c>
      <c r="BS22" s="395" t="s">
        <v>1603</v>
      </c>
      <c r="BT22" s="395" t="s">
        <v>1603</v>
      </c>
      <c r="BU22" s="395" t="s">
        <v>1603</v>
      </c>
      <c r="BV22" s="395" t="s">
        <v>1603</v>
      </c>
    </row>
    <row r="23" spans="1:74" ht="11.1" customHeight="1" x14ac:dyDescent="0.2">
      <c r="A23" s="375" t="s">
        <v>190</v>
      </c>
      <c r="B23" s="446" t="s">
        <v>1001</v>
      </c>
      <c r="C23" s="324">
        <v>0.85</v>
      </c>
      <c r="D23" s="324">
        <v>0.8</v>
      </c>
      <c r="E23" s="324">
        <v>0.65</v>
      </c>
      <c r="F23" s="324">
        <v>0.6</v>
      </c>
      <c r="G23" s="324">
        <v>0.52500000000000002</v>
      </c>
      <c r="H23" s="324">
        <v>0.38</v>
      </c>
      <c r="I23" s="324">
        <v>0.36</v>
      </c>
      <c r="J23" s="324">
        <v>0.36</v>
      </c>
      <c r="K23" s="324">
        <v>0.34</v>
      </c>
      <c r="L23" s="324">
        <v>0.38</v>
      </c>
      <c r="M23" s="324">
        <v>0.4</v>
      </c>
      <c r="N23" s="324">
        <v>0.41</v>
      </c>
      <c r="O23" s="324">
        <v>0.5</v>
      </c>
      <c r="P23" s="324">
        <v>0.54</v>
      </c>
      <c r="Q23" s="324">
        <v>0.53</v>
      </c>
      <c r="R23" s="324">
        <v>0.49</v>
      </c>
      <c r="S23" s="324">
        <v>0.53500000000000003</v>
      </c>
      <c r="T23" s="324">
        <v>0.55000000000000004</v>
      </c>
      <c r="U23" s="324">
        <v>0.54</v>
      </c>
      <c r="V23" s="324">
        <v>0.53</v>
      </c>
      <c r="W23" s="324">
        <v>0.53</v>
      </c>
      <c r="X23" s="324">
        <v>0.6</v>
      </c>
      <c r="Y23" s="324">
        <v>0.68</v>
      </c>
      <c r="Z23" s="324">
        <v>0.75</v>
      </c>
      <c r="AA23" s="324">
        <v>0.68</v>
      </c>
      <c r="AB23" s="324">
        <v>0.7</v>
      </c>
      <c r="AC23" s="324">
        <v>0.72499999999999998</v>
      </c>
      <c r="AD23" s="324">
        <v>0.75</v>
      </c>
      <c r="AE23" s="324">
        <v>0.72</v>
      </c>
      <c r="AF23" s="324">
        <v>0.7</v>
      </c>
      <c r="AG23" s="324">
        <v>0.62</v>
      </c>
      <c r="AH23" s="324">
        <v>0.7</v>
      </c>
      <c r="AI23" s="324">
        <v>0.67</v>
      </c>
      <c r="AJ23" s="324">
        <v>0.72</v>
      </c>
      <c r="AK23" s="324">
        <v>0.67</v>
      </c>
      <c r="AL23" s="324">
        <v>0.67</v>
      </c>
      <c r="AM23" s="324">
        <v>0.72</v>
      </c>
      <c r="AN23" s="324">
        <v>0.67</v>
      </c>
      <c r="AO23" s="324">
        <v>0.7</v>
      </c>
      <c r="AP23" s="324">
        <v>0.74</v>
      </c>
      <c r="AQ23" s="324">
        <v>0.76</v>
      </c>
      <c r="AR23" s="324">
        <v>0.76</v>
      </c>
      <c r="AS23" s="324">
        <v>0.79</v>
      </c>
      <c r="AT23" s="324">
        <v>0.76</v>
      </c>
      <c r="AU23" s="324">
        <v>0.73499999999999999</v>
      </c>
      <c r="AV23" s="324">
        <v>0.73499999999999999</v>
      </c>
      <c r="AW23" s="324">
        <v>0.75</v>
      </c>
      <c r="AX23" s="324">
        <v>0.76</v>
      </c>
      <c r="AY23" s="324">
        <v>0.77</v>
      </c>
      <c r="AZ23" s="324">
        <v>0.80500000000000005</v>
      </c>
      <c r="BA23" s="324">
        <v>0.80500000000000005</v>
      </c>
      <c r="BB23" s="324">
        <v>0.82</v>
      </c>
      <c r="BC23" s="324">
        <v>0.84</v>
      </c>
      <c r="BD23" s="692">
        <v>0.83</v>
      </c>
      <c r="BE23" s="692">
        <v>0.84</v>
      </c>
      <c r="BF23" s="692">
        <v>0.86</v>
      </c>
      <c r="BG23" s="692">
        <v>0.87</v>
      </c>
      <c r="BH23" s="395" t="s">
        <v>1603</v>
      </c>
      <c r="BI23" s="395" t="s">
        <v>1603</v>
      </c>
      <c r="BJ23" s="395" t="s">
        <v>1603</v>
      </c>
      <c r="BK23" s="395" t="s">
        <v>1603</v>
      </c>
      <c r="BL23" s="395" t="s">
        <v>1603</v>
      </c>
      <c r="BM23" s="395" t="s">
        <v>1603</v>
      </c>
      <c r="BN23" s="395" t="s">
        <v>1603</v>
      </c>
      <c r="BO23" s="395" t="s">
        <v>1603</v>
      </c>
      <c r="BP23" s="395" t="s">
        <v>1603</v>
      </c>
      <c r="BQ23" s="395" t="s">
        <v>1603</v>
      </c>
      <c r="BR23" s="395" t="s">
        <v>1603</v>
      </c>
      <c r="BS23" s="395" t="s">
        <v>1603</v>
      </c>
      <c r="BT23" s="395" t="s">
        <v>1603</v>
      </c>
      <c r="BU23" s="395" t="s">
        <v>1603</v>
      </c>
      <c r="BV23" s="395" t="s">
        <v>1603</v>
      </c>
    </row>
    <row r="24" spans="1:74" ht="11.1" customHeight="1" x14ac:dyDescent="0.2">
      <c r="A24" s="375"/>
      <c r="B24" s="370"/>
      <c r="C24" s="324"/>
      <c r="D24" s="324"/>
      <c r="E24" s="324"/>
      <c r="F24" s="324"/>
      <c r="G24" s="324"/>
      <c r="H24" s="324"/>
      <c r="I24" s="324"/>
      <c r="J24" s="324"/>
      <c r="K24" s="324"/>
      <c r="L24" s="324"/>
      <c r="M24" s="324"/>
      <c r="N24" s="324"/>
      <c r="O24" s="324"/>
      <c r="P24" s="324"/>
      <c r="Q24" s="324"/>
      <c r="R24" s="324"/>
      <c r="S24" s="324"/>
      <c r="T24" s="324"/>
      <c r="U24" s="324"/>
      <c r="V24" s="324"/>
      <c r="W24" s="324"/>
      <c r="X24" s="324"/>
      <c r="Y24" s="324"/>
      <c r="Z24" s="324"/>
      <c r="AA24" s="324"/>
      <c r="AB24" s="324"/>
      <c r="AC24" s="324"/>
      <c r="AD24" s="324"/>
      <c r="AE24" s="324"/>
      <c r="AF24" s="324"/>
      <c r="AG24" s="324"/>
      <c r="AH24" s="324"/>
      <c r="AI24" s="324"/>
      <c r="AJ24" s="324"/>
      <c r="AK24" s="324"/>
      <c r="AL24" s="324"/>
      <c r="AM24" s="324"/>
      <c r="AN24" s="324"/>
      <c r="AO24" s="324"/>
      <c r="AP24" s="324"/>
      <c r="AQ24" s="324"/>
      <c r="AR24" s="324"/>
      <c r="AS24" s="324"/>
      <c r="AT24" s="324"/>
      <c r="AU24" s="324"/>
      <c r="AV24" s="324"/>
      <c r="AW24" s="324"/>
      <c r="AX24" s="324"/>
      <c r="AY24" s="324"/>
      <c r="AZ24" s="324"/>
      <c r="BA24" s="324"/>
      <c r="BB24" s="324"/>
      <c r="BC24" s="324"/>
      <c r="BD24" s="692"/>
      <c r="BE24" s="692"/>
      <c r="BF24" s="692"/>
      <c r="BG24" s="692"/>
      <c r="BH24" s="395"/>
      <c r="BI24" s="395"/>
      <c r="BJ24" s="395"/>
      <c r="BK24" s="395"/>
      <c r="BL24" s="395"/>
      <c r="BM24" s="395"/>
      <c r="BN24" s="395"/>
      <c r="BO24" s="395"/>
      <c r="BP24" s="395"/>
      <c r="BQ24" s="395"/>
      <c r="BR24" s="395"/>
      <c r="BS24" s="395"/>
      <c r="BT24" s="395"/>
      <c r="BU24" s="395"/>
      <c r="BV24" s="395"/>
    </row>
    <row r="25" spans="1:74" s="295" customFormat="1" ht="11.1" customHeight="1" x14ac:dyDescent="0.2">
      <c r="A25" s="460" t="s">
        <v>826</v>
      </c>
      <c r="B25" s="454" t="s">
        <v>871</v>
      </c>
      <c r="C25" s="107">
        <v>39.959000000000003</v>
      </c>
      <c r="D25" s="107">
        <v>39.927900000000001</v>
      </c>
      <c r="E25" s="107">
        <v>40.4895</v>
      </c>
      <c r="F25" s="107">
        <v>42.665100000000002</v>
      </c>
      <c r="G25" s="107">
        <v>34.241199999999999</v>
      </c>
      <c r="H25" s="107">
        <v>32.3551</v>
      </c>
      <c r="I25" s="107">
        <v>33.115400000000001</v>
      </c>
      <c r="J25" s="107">
        <v>34.656700000000001</v>
      </c>
      <c r="K25" s="107">
        <v>34.676000000000002</v>
      </c>
      <c r="L25" s="107">
        <v>34.820599999999999</v>
      </c>
      <c r="M25" s="107">
        <v>34.865400000000001</v>
      </c>
      <c r="N25" s="107">
        <v>34.9544</v>
      </c>
      <c r="O25" s="107">
        <v>35.046900000000001</v>
      </c>
      <c r="P25" s="107">
        <v>34.469700000000003</v>
      </c>
      <c r="Q25" s="107">
        <v>34.597200000000001</v>
      </c>
      <c r="R25" s="107">
        <v>34.743899999999996</v>
      </c>
      <c r="S25" s="107">
        <v>35.1648</v>
      </c>
      <c r="T25" s="107">
        <v>35.684600000000003</v>
      </c>
      <c r="U25" s="107">
        <v>36.364800000000002</v>
      </c>
      <c r="V25" s="107">
        <v>36.278199999999998</v>
      </c>
      <c r="W25" s="107">
        <v>36.898400000000002</v>
      </c>
      <c r="X25" s="107">
        <v>37.4407</v>
      </c>
      <c r="Y25" s="107">
        <v>37.848399999999998</v>
      </c>
      <c r="Z25" s="107">
        <v>37.993899999999996</v>
      </c>
      <c r="AA25" s="107">
        <v>38.100200000000001</v>
      </c>
      <c r="AB25" s="107">
        <v>38.623800000000003</v>
      </c>
      <c r="AC25" s="107">
        <v>38.155200000000001</v>
      </c>
      <c r="AD25" s="107">
        <v>37.618200000000002</v>
      </c>
      <c r="AE25" s="107">
        <v>37.646000000000001</v>
      </c>
      <c r="AF25" s="107">
        <v>38.124899999999997</v>
      </c>
      <c r="AG25" s="107">
        <v>38.7121</v>
      </c>
      <c r="AH25" s="107">
        <v>38.875300000000003</v>
      </c>
      <c r="AI25" s="107">
        <v>39.130899999999997</v>
      </c>
      <c r="AJ25" s="107">
        <v>38.659599999999998</v>
      </c>
      <c r="AK25" s="107">
        <v>38.6175</v>
      </c>
      <c r="AL25" s="107">
        <v>38.689100000000003</v>
      </c>
      <c r="AM25" s="107">
        <v>37.954599999999999</v>
      </c>
      <c r="AN25" s="107">
        <v>38.3568</v>
      </c>
      <c r="AO25" s="107">
        <v>38.247100000000003</v>
      </c>
      <c r="AP25" s="107">
        <v>38.024900000000002</v>
      </c>
      <c r="AQ25" s="107">
        <v>37.188699999999997</v>
      </c>
      <c r="AR25" s="107">
        <v>37.301499999999997</v>
      </c>
      <c r="AS25" s="107">
        <v>36.211799999999997</v>
      </c>
      <c r="AT25" s="107">
        <v>35.847900000000003</v>
      </c>
      <c r="AU25" s="107">
        <v>36.679400000000001</v>
      </c>
      <c r="AV25" s="107">
        <v>36.58</v>
      </c>
      <c r="AW25" s="107">
        <v>36.386499999999998</v>
      </c>
      <c r="AX25" s="107">
        <v>36.279800000000002</v>
      </c>
      <c r="AY25" s="107">
        <v>36.2273</v>
      </c>
      <c r="AZ25" s="107">
        <v>36.250500000000002</v>
      </c>
      <c r="BA25" s="107">
        <v>36.427900000000001</v>
      </c>
      <c r="BB25" s="107">
        <v>36.172699999999999</v>
      </c>
      <c r="BC25" s="107">
        <v>35.7515</v>
      </c>
      <c r="BD25" s="706">
        <v>35.309399999999997</v>
      </c>
      <c r="BE25" s="706">
        <v>35.800508106000002</v>
      </c>
      <c r="BF25" s="706">
        <v>35.611074614000003</v>
      </c>
      <c r="BG25" s="706">
        <v>35.263257064000001</v>
      </c>
      <c r="BH25" s="429">
        <v>35.066091723</v>
      </c>
      <c r="BI25" s="429">
        <v>35.423096895</v>
      </c>
      <c r="BJ25" s="429">
        <v>35.716126428000003</v>
      </c>
      <c r="BK25" s="429">
        <v>35.899692365</v>
      </c>
      <c r="BL25" s="429">
        <v>36.010999712</v>
      </c>
      <c r="BM25" s="429">
        <v>36.154663481</v>
      </c>
      <c r="BN25" s="429">
        <v>36.283571160000001</v>
      </c>
      <c r="BO25" s="429">
        <v>36.322562627000003</v>
      </c>
      <c r="BP25" s="429">
        <v>36.552925907999999</v>
      </c>
      <c r="BQ25" s="429">
        <v>36.688297976999998</v>
      </c>
      <c r="BR25" s="429">
        <v>36.661964328000003</v>
      </c>
      <c r="BS25" s="429">
        <v>36.860381744999998</v>
      </c>
      <c r="BT25" s="429">
        <v>36.746718674</v>
      </c>
      <c r="BU25" s="429">
        <v>36.674977884999997</v>
      </c>
      <c r="BV25" s="429">
        <v>36.585508892999997</v>
      </c>
    </row>
    <row r="26" spans="1:74" s="295" customFormat="1" ht="11.1" customHeight="1" x14ac:dyDescent="0.2">
      <c r="A26" s="460" t="s">
        <v>890</v>
      </c>
      <c r="B26" s="461" t="s">
        <v>987</v>
      </c>
      <c r="C26" s="107">
        <v>23.69</v>
      </c>
      <c r="D26" s="107">
        <v>23.65</v>
      </c>
      <c r="E26" s="107">
        <v>24.04</v>
      </c>
      <c r="F26" s="107">
        <v>26.195</v>
      </c>
      <c r="G26" s="107">
        <v>20.45</v>
      </c>
      <c r="H26" s="107">
        <v>18.72</v>
      </c>
      <c r="I26" s="107">
        <v>19.46</v>
      </c>
      <c r="J26" s="107">
        <v>20.41</v>
      </c>
      <c r="K26" s="107">
        <v>20.364999999999998</v>
      </c>
      <c r="L26" s="107">
        <v>20.47</v>
      </c>
      <c r="M26" s="107">
        <v>20.49</v>
      </c>
      <c r="N26" s="107">
        <v>20.504999999999999</v>
      </c>
      <c r="O26" s="107">
        <v>20.504999999999999</v>
      </c>
      <c r="P26" s="107">
        <v>19.855</v>
      </c>
      <c r="Q26" s="107">
        <v>19.855</v>
      </c>
      <c r="R26" s="107">
        <v>19.805</v>
      </c>
      <c r="S26" s="107">
        <v>20.236999999999998</v>
      </c>
      <c r="T26" s="107">
        <v>20.725000000000001</v>
      </c>
      <c r="U26" s="107">
        <v>21.38</v>
      </c>
      <c r="V26" s="107">
        <v>21.475000000000001</v>
      </c>
      <c r="W26" s="107">
        <v>21.824999999999999</v>
      </c>
      <c r="X26" s="107">
        <v>22.074999999999999</v>
      </c>
      <c r="Y26" s="107">
        <v>22.364999999999998</v>
      </c>
      <c r="Z26" s="107">
        <v>22.45</v>
      </c>
      <c r="AA26" s="107">
        <v>22.54</v>
      </c>
      <c r="AB26" s="107">
        <v>23.015000000000001</v>
      </c>
      <c r="AC26" s="107">
        <v>22.65</v>
      </c>
      <c r="AD26" s="107">
        <v>23.12</v>
      </c>
      <c r="AE26" s="107">
        <v>22.9846</v>
      </c>
      <c r="AF26" s="107">
        <v>23.25</v>
      </c>
      <c r="AG26" s="107">
        <v>23.65</v>
      </c>
      <c r="AH26" s="107">
        <v>23.98</v>
      </c>
      <c r="AI26" s="107">
        <v>24.15</v>
      </c>
      <c r="AJ26" s="107">
        <v>23.655000000000001</v>
      </c>
      <c r="AK26" s="107">
        <v>23.32</v>
      </c>
      <c r="AL26" s="107">
        <v>23.33</v>
      </c>
      <c r="AM26" s="107">
        <v>22.715</v>
      </c>
      <c r="AN26" s="107">
        <v>22.97</v>
      </c>
      <c r="AO26" s="107">
        <v>23.125</v>
      </c>
      <c r="AP26" s="107">
        <v>23.03</v>
      </c>
      <c r="AQ26" s="107">
        <v>22.324999999999999</v>
      </c>
      <c r="AR26" s="107">
        <v>22.445</v>
      </c>
      <c r="AS26" s="107">
        <v>21.52</v>
      </c>
      <c r="AT26" s="107">
        <v>21.164999999999999</v>
      </c>
      <c r="AU26" s="107">
        <v>21.8</v>
      </c>
      <c r="AV26" s="107">
        <v>21.66</v>
      </c>
      <c r="AW26" s="107">
        <v>21.52</v>
      </c>
      <c r="AX26" s="107">
        <v>21.41</v>
      </c>
      <c r="AY26" s="107">
        <v>21.45</v>
      </c>
      <c r="AZ26" s="107">
        <v>21.59</v>
      </c>
      <c r="BA26" s="107">
        <v>21.86</v>
      </c>
      <c r="BB26" s="107">
        <v>21.81</v>
      </c>
      <c r="BC26" s="107">
        <v>21.63</v>
      </c>
      <c r="BD26" s="706">
        <v>21.2</v>
      </c>
      <c r="BE26" s="706">
        <v>21.7</v>
      </c>
      <c r="BF26" s="706">
        <v>21.69</v>
      </c>
      <c r="BG26" s="706">
        <v>21.36</v>
      </c>
      <c r="BH26" s="429">
        <v>21.444403000000001</v>
      </c>
      <c r="BI26" s="429">
        <v>21.481563000000001</v>
      </c>
      <c r="BJ26" s="429">
        <v>21.581721999999999</v>
      </c>
      <c r="BK26" s="429">
        <v>21.720714999999998</v>
      </c>
      <c r="BL26" s="429">
        <v>21.783374999999999</v>
      </c>
      <c r="BM26" s="429">
        <v>21.895033999999999</v>
      </c>
      <c r="BN26" s="429">
        <v>22.006694</v>
      </c>
      <c r="BO26" s="429">
        <v>22.061354000000001</v>
      </c>
      <c r="BP26" s="429">
        <v>22.173013999999998</v>
      </c>
      <c r="BQ26" s="429">
        <v>22.274673</v>
      </c>
      <c r="BR26" s="429">
        <v>22.337333000000001</v>
      </c>
      <c r="BS26" s="429">
        <v>22.402992999999999</v>
      </c>
      <c r="BT26" s="429">
        <v>22.326651999999999</v>
      </c>
      <c r="BU26" s="429">
        <v>22.257311999999999</v>
      </c>
      <c r="BV26" s="429">
        <v>22.155971999999998</v>
      </c>
    </row>
    <row r="27" spans="1:74" s="295" customFormat="1" ht="11.1" customHeight="1" x14ac:dyDescent="0.2">
      <c r="A27" s="460" t="s">
        <v>891</v>
      </c>
      <c r="B27" s="462" t="s">
        <v>988</v>
      </c>
      <c r="C27" s="107">
        <v>16.268999999999998</v>
      </c>
      <c r="D27" s="107">
        <v>16.277899999999999</v>
      </c>
      <c r="E27" s="107">
        <v>16.4495</v>
      </c>
      <c r="F27" s="107">
        <v>16.470099999999999</v>
      </c>
      <c r="G27" s="107">
        <v>13.7912</v>
      </c>
      <c r="H27" s="107">
        <v>13.6351</v>
      </c>
      <c r="I27" s="107">
        <v>13.6554</v>
      </c>
      <c r="J27" s="107">
        <v>14.246700000000001</v>
      </c>
      <c r="K27" s="107">
        <v>14.311</v>
      </c>
      <c r="L27" s="107">
        <v>14.3506</v>
      </c>
      <c r="M27" s="107">
        <v>14.375400000000001</v>
      </c>
      <c r="N27" s="107">
        <v>14.449400000000001</v>
      </c>
      <c r="O27" s="107">
        <v>14.5419</v>
      </c>
      <c r="P27" s="107">
        <v>14.614699999999999</v>
      </c>
      <c r="Q27" s="107">
        <v>14.7422</v>
      </c>
      <c r="R27" s="107">
        <v>14.9389</v>
      </c>
      <c r="S27" s="107">
        <v>14.9278</v>
      </c>
      <c r="T27" s="107">
        <v>14.9596</v>
      </c>
      <c r="U27" s="107">
        <v>14.9848</v>
      </c>
      <c r="V27" s="107">
        <v>14.8032</v>
      </c>
      <c r="W27" s="107">
        <v>15.073399999999999</v>
      </c>
      <c r="X27" s="107">
        <v>15.3657</v>
      </c>
      <c r="Y27" s="107">
        <v>15.4834</v>
      </c>
      <c r="Z27" s="107">
        <v>15.543900000000001</v>
      </c>
      <c r="AA27" s="107">
        <v>15.5602</v>
      </c>
      <c r="AB27" s="107">
        <v>15.6088</v>
      </c>
      <c r="AC27" s="107">
        <v>15.5052</v>
      </c>
      <c r="AD27" s="107">
        <v>14.498200000000001</v>
      </c>
      <c r="AE27" s="107">
        <v>14.6614</v>
      </c>
      <c r="AF27" s="107">
        <v>14.8749</v>
      </c>
      <c r="AG27" s="107">
        <v>15.062099999999999</v>
      </c>
      <c r="AH27" s="107">
        <v>14.895300000000001</v>
      </c>
      <c r="AI27" s="107">
        <v>14.9809</v>
      </c>
      <c r="AJ27" s="107">
        <v>15.0046</v>
      </c>
      <c r="AK27" s="107">
        <v>15.297499999999999</v>
      </c>
      <c r="AL27" s="107">
        <v>15.3591</v>
      </c>
      <c r="AM27" s="107">
        <v>15.239599999999999</v>
      </c>
      <c r="AN27" s="107">
        <v>15.386799999999999</v>
      </c>
      <c r="AO27" s="107">
        <v>15.1221</v>
      </c>
      <c r="AP27" s="107">
        <v>14.994899999999999</v>
      </c>
      <c r="AQ27" s="107">
        <v>14.8637</v>
      </c>
      <c r="AR27" s="107">
        <v>14.8565</v>
      </c>
      <c r="AS27" s="107">
        <v>14.691800000000001</v>
      </c>
      <c r="AT27" s="107">
        <v>14.6829</v>
      </c>
      <c r="AU27" s="107">
        <v>14.8794</v>
      </c>
      <c r="AV27" s="107">
        <v>14.92</v>
      </c>
      <c r="AW27" s="107">
        <v>14.8665</v>
      </c>
      <c r="AX27" s="107">
        <v>14.8698</v>
      </c>
      <c r="AY27" s="107">
        <v>14.7773</v>
      </c>
      <c r="AZ27" s="107">
        <v>14.660500000000001</v>
      </c>
      <c r="BA27" s="107">
        <v>14.5679</v>
      </c>
      <c r="BB27" s="107">
        <v>14.3627</v>
      </c>
      <c r="BC27" s="107">
        <v>14.121499999999999</v>
      </c>
      <c r="BD27" s="706">
        <v>14.109400000000001</v>
      </c>
      <c r="BE27" s="706">
        <v>14.100508105999999</v>
      </c>
      <c r="BF27" s="706">
        <v>13.921074614</v>
      </c>
      <c r="BG27" s="706">
        <v>13.903257064</v>
      </c>
      <c r="BH27" s="429">
        <v>13.621688723</v>
      </c>
      <c r="BI27" s="429">
        <v>13.941533894999999</v>
      </c>
      <c r="BJ27" s="429">
        <v>14.134404428</v>
      </c>
      <c r="BK27" s="429">
        <v>14.178977365</v>
      </c>
      <c r="BL27" s="429">
        <v>14.227624712000001</v>
      </c>
      <c r="BM27" s="429">
        <v>14.259629480999999</v>
      </c>
      <c r="BN27" s="429">
        <v>14.27687716</v>
      </c>
      <c r="BO27" s="429">
        <v>14.261208627</v>
      </c>
      <c r="BP27" s="429">
        <v>14.379911908</v>
      </c>
      <c r="BQ27" s="429">
        <v>14.413624977</v>
      </c>
      <c r="BR27" s="429">
        <v>14.324631328000001</v>
      </c>
      <c r="BS27" s="429">
        <v>14.457388744999999</v>
      </c>
      <c r="BT27" s="429">
        <v>14.420066673999999</v>
      </c>
      <c r="BU27" s="429">
        <v>14.417665885</v>
      </c>
      <c r="BV27" s="429">
        <v>14.429536893</v>
      </c>
    </row>
    <row r="28" spans="1:74" ht="11.1" customHeight="1" x14ac:dyDescent="0.2">
      <c r="A28" s="375" t="s">
        <v>892</v>
      </c>
      <c r="B28" s="448" t="s">
        <v>203</v>
      </c>
      <c r="C28" s="324">
        <v>0.67589999999999995</v>
      </c>
      <c r="D28" s="324">
        <v>0.6653</v>
      </c>
      <c r="E28" s="324">
        <v>0.68159999999999998</v>
      </c>
      <c r="F28" s="324">
        <v>0.67769999999999997</v>
      </c>
      <c r="G28" s="324">
        <v>0.55510000000000004</v>
      </c>
      <c r="H28" s="324">
        <v>0.55169999999999997</v>
      </c>
      <c r="I28" s="324">
        <v>0.55200000000000005</v>
      </c>
      <c r="J28" s="324">
        <v>0.58250000000000002</v>
      </c>
      <c r="K28" s="324">
        <v>0.58289999999999997</v>
      </c>
      <c r="L28" s="324">
        <v>0.58489999999999998</v>
      </c>
      <c r="M28" s="324">
        <v>0.58489999999999998</v>
      </c>
      <c r="N28" s="324">
        <v>0.58489999999999998</v>
      </c>
      <c r="O28" s="324">
        <v>0.59089999999999998</v>
      </c>
      <c r="P28" s="324">
        <v>0.59089999999999998</v>
      </c>
      <c r="Q28" s="324">
        <v>0.59</v>
      </c>
      <c r="R28" s="324">
        <v>0.59189999999999998</v>
      </c>
      <c r="S28" s="324">
        <v>0.58389999999999997</v>
      </c>
      <c r="T28" s="324">
        <v>0.6079</v>
      </c>
      <c r="U28" s="324">
        <v>0.60389999999999999</v>
      </c>
      <c r="V28" s="324">
        <v>0.59399999999999997</v>
      </c>
      <c r="W28" s="324">
        <v>0.58409999999999995</v>
      </c>
      <c r="X28" s="324">
        <v>0.58379999999999999</v>
      </c>
      <c r="Y28" s="324">
        <v>0.58679999999999999</v>
      </c>
      <c r="Z28" s="324">
        <v>0.59499999999999997</v>
      </c>
      <c r="AA28" s="324">
        <v>0.57879999999999998</v>
      </c>
      <c r="AB28" s="324">
        <v>0.56420000000000003</v>
      </c>
      <c r="AC28" s="324">
        <v>0.57730000000000004</v>
      </c>
      <c r="AD28" s="324">
        <v>0.57699999999999996</v>
      </c>
      <c r="AE28" s="324">
        <v>0.56920000000000004</v>
      </c>
      <c r="AF28" s="324">
        <v>0.52139999999999997</v>
      </c>
      <c r="AG28" s="324">
        <v>0.54779999999999995</v>
      </c>
      <c r="AH28" s="324">
        <v>0.55189999999999995</v>
      </c>
      <c r="AI28" s="324">
        <v>0.54090000000000005</v>
      </c>
      <c r="AJ28" s="324">
        <v>0.54510000000000003</v>
      </c>
      <c r="AK28" s="324">
        <v>0.54790000000000005</v>
      </c>
      <c r="AL28" s="324">
        <v>0.54590000000000005</v>
      </c>
      <c r="AM28" s="324">
        <v>0.53090000000000004</v>
      </c>
      <c r="AN28" s="324">
        <v>0.52890000000000004</v>
      </c>
      <c r="AO28" s="324">
        <v>0.51290000000000002</v>
      </c>
      <c r="AP28" s="324">
        <v>0.50990000000000002</v>
      </c>
      <c r="AQ28" s="324">
        <v>0.49790000000000001</v>
      </c>
      <c r="AR28" s="324">
        <v>0.49790000000000001</v>
      </c>
      <c r="AS28" s="324">
        <v>0.49690000000000001</v>
      </c>
      <c r="AT28" s="324">
        <v>0.49590000000000001</v>
      </c>
      <c r="AU28" s="324">
        <v>0.4889</v>
      </c>
      <c r="AV28" s="324">
        <v>0.4869</v>
      </c>
      <c r="AW28" s="324">
        <v>0.4899</v>
      </c>
      <c r="AX28" s="324">
        <v>0.47989999999999999</v>
      </c>
      <c r="AY28" s="324">
        <v>0.47189999999999999</v>
      </c>
      <c r="AZ28" s="324">
        <v>0.47389999999999999</v>
      </c>
      <c r="BA28" s="324">
        <v>0.47889999999999999</v>
      </c>
      <c r="BB28" s="324">
        <v>0.47989999999999999</v>
      </c>
      <c r="BC28" s="324">
        <v>0.45879999999999999</v>
      </c>
      <c r="BD28" s="692">
        <v>0.48459999999999998</v>
      </c>
      <c r="BE28" s="692">
        <v>0.48529152050000002</v>
      </c>
      <c r="BF28" s="692">
        <v>0.47929152050000001</v>
      </c>
      <c r="BG28" s="692">
        <v>0.48592662766</v>
      </c>
      <c r="BH28" s="395" t="s">
        <v>1603</v>
      </c>
      <c r="BI28" s="395" t="s">
        <v>1603</v>
      </c>
      <c r="BJ28" s="395" t="s">
        <v>1603</v>
      </c>
      <c r="BK28" s="395" t="s">
        <v>1603</v>
      </c>
      <c r="BL28" s="395" t="s">
        <v>1603</v>
      </c>
      <c r="BM28" s="395" t="s">
        <v>1603</v>
      </c>
      <c r="BN28" s="395" t="s">
        <v>1603</v>
      </c>
      <c r="BO28" s="395" t="s">
        <v>1603</v>
      </c>
      <c r="BP28" s="395" t="s">
        <v>1603</v>
      </c>
      <c r="BQ28" s="395" t="s">
        <v>1603</v>
      </c>
      <c r="BR28" s="395" t="s">
        <v>1603</v>
      </c>
      <c r="BS28" s="395" t="s">
        <v>1603</v>
      </c>
      <c r="BT28" s="395" t="s">
        <v>1603</v>
      </c>
      <c r="BU28" s="395" t="s">
        <v>1603</v>
      </c>
      <c r="BV28" s="395" t="s">
        <v>1603</v>
      </c>
    </row>
    <row r="29" spans="1:74" ht="11.1" customHeight="1" x14ac:dyDescent="0.2">
      <c r="A29" s="375" t="s">
        <v>893</v>
      </c>
      <c r="B29" s="448" t="s">
        <v>876</v>
      </c>
      <c r="C29" s="324">
        <v>0.14449999999999999</v>
      </c>
      <c r="D29" s="324">
        <v>0.20119999999999999</v>
      </c>
      <c r="E29" s="324">
        <v>0.20749999999999999</v>
      </c>
      <c r="F29" s="324">
        <v>0.2142</v>
      </c>
      <c r="G29" s="324">
        <v>0.14499999999999999</v>
      </c>
      <c r="H29" s="324">
        <v>0.158</v>
      </c>
      <c r="I29" s="324">
        <v>0.153</v>
      </c>
      <c r="J29" s="324">
        <v>0.154</v>
      </c>
      <c r="K29" s="324">
        <v>0.16500000000000001</v>
      </c>
      <c r="L29" s="324">
        <v>0.17</v>
      </c>
      <c r="M29" s="324">
        <v>0.17</v>
      </c>
      <c r="N29" s="324">
        <v>0.17</v>
      </c>
      <c r="O29" s="324">
        <v>0.17</v>
      </c>
      <c r="P29" s="324">
        <v>0.17</v>
      </c>
      <c r="Q29" s="324">
        <v>0.17</v>
      </c>
      <c r="R29" s="324">
        <v>0.17</v>
      </c>
      <c r="S29" s="324">
        <v>0.17199999999999999</v>
      </c>
      <c r="T29" s="324">
        <v>0.17399999999999999</v>
      </c>
      <c r="U29" s="324">
        <v>0.17699999999999999</v>
      </c>
      <c r="V29" s="324">
        <v>0.17860000000000001</v>
      </c>
      <c r="W29" s="324">
        <v>0.1807</v>
      </c>
      <c r="X29" s="324">
        <v>0.16750000000000001</v>
      </c>
      <c r="Y29" s="324">
        <v>0.1847</v>
      </c>
      <c r="Z29" s="324">
        <v>0.18379999999999999</v>
      </c>
      <c r="AA29" s="324">
        <v>0.16109999999999999</v>
      </c>
      <c r="AB29" s="324">
        <v>0.18079999999999999</v>
      </c>
      <c r="AC29" s="324">
        <v>0.1983</v>
      </c>
      <c r="AD29" s="324">
        <v>0.19</v>
      </c>
      <c r="AE29" s="324">
        <v>0.16719999999999999</v>
      </c>
      <c r="AF29" s="324">
        <v>0.20230000000000001</v>
      </c>
      <c r="AG29" s="324">
        <v>0.2016</v>
      </c>
      <c r="AH29" s="324">
        <v>0.20019999999999999</v>
      </c>
      <c r="AI29" s="324">
        <v>0.2039</v>
      </c>
      <c r="AJ29" s="324">
        <v>0.2014</v>
      </c>
      <c r="AK29" s="324">
        <v>0.15379999999999999</v>
      </c>
      <c r="AL29" s="324">
        <v>0.19969999999999999</v>
      </c>
      <c r="AM29" s="324">
        <v>0.13689999999999999</v>
      </c>
      <c r="AN29" s="324">
        <v>0.16689999999999999</v>
      </c>
      <c r="AO29" s="324">
        <v>0.19620000000000001</v>
      </c>
      <c r="AP29" s="324">
        <v>0.188</v>
      </c>
      <c r="AQ29" s="324">
        <v>0.1961</v>
      </c>
      <c r="AR29" s="324">
        <v>0.20200000000000001</v>
      </c>
      <c r="AS29" s="324">
        <v>0.1177</v>
      </c>
      <c r="AT29" s="324">
        <v>0.19</v>
      </c>
      <c r="AU29" s="324">
        <v>0.2016</v>
      </c>
      <c r="AV29" s="324">
        <v>0.19650000000000001</v>
      </c>
      <c r="AW29" s="324">
        <v>0.19639999999999999</v>
      </c>
      <c r="AX29" s="324">
        <v>0.1673</v>
      </c>
      <c r="AY29" s="324">
        <v>0.17119999999999999</v>
      </c>
      <c r="AZ29" s="324">
        <v>0.1711</v>
      </c>
      <c r="BA29" s="324">
        <v>0.17100000000000001</v>
      </c>
      <c r="BB29" s="324">
        <v>0.1759</v>
      </c>
      <c r="BC29" s="324">
        <v>0.17780000000000001</v>
      </c>
      <c r="BD29" s="692">
        <v>0.17780000000000001</v>
      </c>
      <c r="BE29" s="692">
        <v>0.12465992652000001</v>
      </c>
      <c r="BF29" s="692">
        <v>0.12388608030000001</v>
      </c>
      <c r="BG29" s="692">
        <v>0.1231220314</v>
      </c>
      <c r="BH29" s="395" t="s">
        <v>1603</v>
      </c>
      <c r="BI29" s="395" t="s">
        <v>1603</v>
      </c>
      <c r="BJ29" s="395" t="s">
        <v>1603</v>
      </c>
      <c r="BK29" s="395" t="s">
        <v>1603</v>
      </c>
      <c r="BL29" s="395" t="s">
        <v>1603</v>
      </c>
      <c r="BM29" s="395" t="s">
        <v>1603</v>
      </c>
      <c r="BN29" s="395" t="s">
        <v>1603</v>
      </c>
      <c r="BO29" s="395" t="s">
        <v>1603</v>
      </c>
      <c r="BP29" s="395" t="s">
        <v>1603</v>
      </c>
      <c r="BQ29" s="395" t="s">
        <v>1603</v>
      </c>
      <c r="BR29" s="395" t="s">
        <v>1603</v>
      </c>
      <c r="BS29" s="395" t="s">
        <v>1603</v>
      </c>
      <c r="BT29" s="395" t="s">
        <v>1603</v>
      </c>
      <c r="BU29" s="395" t="s">
        <v>1603</v>
      </c>
      <c r="BV29" s="395" t="s">
        <v>1603</v>
      </c>
    </row>
    <row r="30" spans="1:74" ht="11.1" customHeight="1" x14ac:dyDescent="0.2">
      <c r="A30" s="375" t="s">
        <v>894</v>
      </c>
      <c r="B30" s="448" t="s">
        <v>878</v>
      </c>
      <c r="C30" s="324">
        <v>9.4E-2</v>
      </c>
      <c r="D30" s="324">
        <v>0.09</v>
      </c>
      <c r="E30" s="324">
        <v>8.5999999999999993E-2</v>
      </c>
      <c r="F30" s="324">
        <v>9.2999999999999999E-2</v>
      </c>
      <c r="G30" s="324">
        <v>9.5299999999999996E-2</v>
      </c>
      <c r="H30" s="324">
        <v>8.9599999999999999E-2</v>
      </c>
      <c r="I30" s="324">
        <v>6.59E-2</v>
      </c>
      <c r="J30" s="324">
        <v>8.9099999999999999E-2</v>
      </c>
      <c r="K30" s="324">
        <v>7.4200000000000002E-2</v>
      </c>
      <c r="L30" s="324">
        <v>8.0399999999999999E-2</v>
      </c>
      <c r="M30" s="324">
        <v>7.1499999999999994E-2</v>
      </c>
      <c r="N30" s="324">
        <v>8.7499999999999994E-2</v>
      </c>
      <c r="O30" s="324">
        <v>9.2700000000000005E-2</v>
      </c>
      <c r="P30" s="324">
        <v>9.1999999999999998E-2</v>
      </c>
      <c r="Q30" s="324">
        <v>8.3500000000000005E-2</v>
      </c>
      <c r="R30" s="324">
        <v>8.7400000000000005E-2</v>
      </c>
      <c r="S30" s="324">
        <v>8.8900000000000007E-2</v>
      </c>
      <c r="T30" s="324">
        <v>8.4000000000000005E-2</v>
      </c>
      <c r="U30" s="324">
        <v>6.4000000000000001E-2</v>
      </c>
      <c r="V30" s="324">
        <v>8.6999999999999994E-2</v>
      </c>
      <c r="W30" s="324">
        <v>7.4999999999999997E-2</v>
      </c>
      <c r="X30" s="324">
        <v>7.5999999999999998E-2</v>
      </c>
      <c r="Y30" s="324">
        <v>8.1000000000000003E-2</v>
      </c>
      <c r="Z30" s="324">
        <v>8.4400000000000003E-2</v>
      </c>
      <c r="AA30" s="324">
        <v>7.9600000000000004E-2</v>
      </c>
      <c r="AB30" s="324">
        <v>8.2100000000000006E-2</v>
      </c>
      <c r="AC30" s="324">
        <v>8.0699999999999994E-2</v>
      </c>
      <c r="AD30" s="324">
        <v>8.2500000000000004E-2</v>
      </c>
      <c r="AE30" s="324">
        <v>7.1999999999999995E-2</v>
      </c>
      <c r="AF30" s="324">
        <v>6.9699999999999998E-2</v>
      </c>
      <c r="AG30" s="324">
        <v>6.9800000000000001E-2</v>
      </c>
      <c r="AH30" s="324">
        <v>7.6899999999999996E-2</v>
      </c>
      <c r="AI30" s="324">
        <v>5.5500000000000001E-2</v>
      </c>
      <c r="AJ30" s="324">
        <v>5.0099999999999999E-2</v>
      </c>
      <c r="AK30" s="324">
        <v>7.5700000000000003E-2</v>
      </c>
      <c r="AL30" s="324">
        <v>7.46E-2</v>
      </c>
      <c r="AM30" s="324">
        <v>7.3599999999999999E-2</v>
      </c>
      <c r="AN30" s="324">
        <v>7.2900000000000006E-2</v>
      </c>
      <c r="AO30" s="324">
        <v>9.8900000000000002E-2</v>
      </c>
      <c r="AP30" s="324">
        <v>7.51E-2</v>
      </c>
      <c r="AQ30" s="324">
        <v>4.4499999999999998E-2</v>
      </c>
      <c r="AR30" s="324">
        <v>6.6000000000000003E-2</v>
      </c>
      <c r="AS30" s="324">
        <v>7.6100000000000001E-2</v>
      </c>
      <c r="AT30" s="324">
        <v>6.7799999999999999E-2</v>
      </c>
      <c r="AU30" s="324">
        <v>6.2E-2</v>
      </c>
      <c r="AV30" s="324">
        <v>7.0499999999999993E-2</v>
      </c>
      <c r="AW30" s="324">
        <v>8.0199999999999994E-2</v>
      </c>
      <c r="AX30" s="324">
        <v>8.1500000000000003E-2</v>
      </c>
      <c r="AY30" s="324">
        <v>8.1000000000000003E-2</v>
      </c>
      <c r="AZ30" s="324">
        <v>7.6499999999999999E-2</v>
      </c>
      <c r="BA30" s="324">
        <v>7.6899999999999996E-2</v>
      </c>
      <c r="BB30" s="324">
        <v>7.1999999999999995E-2</v>
      </c>
      <c r="BC30" s="324">
        <v>5.2999999999999999E-2</v>
      </c>
      <c r="BD30" s="692">
        <v>6.8699999999999997E-2</v>
      </c>
      <c r="BE30" s="692">
        <v>8.9700000000000002E-2</v>
      </c>
      <c r="BF30" s="692">
        <v>7.1635354166999995E-2</v>
      </c>
      <c r="BG30" s="692">
        <v>7.1415993923999999E-2</v>
      </c>
      <c r="BH30" s="395" t="s">
        <v>1603</v>
      </c>
      <c r="BI30" s="395" t="s">
        <v>1603</v>
      </c>
      <c r="BJ30" s="395" t="s">
        <v>1603</v>
      </c>
      <c r="BK30" s="395" t="s">
        <v>1603</v>
      </c>
      <c r="BL30" s="395" t="s">
        <v>1603</v>
      </c>
      <c r="BM30" s="395" t="s">
        <v>1603</v>
      </c>
      <c r="BN30" s="395" t="s">
        <v>1603</v>
      </c>
      <c r="BO30" s="395" t="s">
        <v>1603</v>
      </c>
      <c r="BP30" s="395" t="s">
        <v>1603</v>
      </c>
      <c r="BQ30" s="395" t="s">
        <v>1603</v>
      </c>
      <c r="BR30" s="395" t="s">
        <v>1603</v>
      </c>
      <c r="BS30" s="395" t="s">
        <v>1603</v>
      </c>
      <c r="BT30" s="395" t="s">
        <v>1603</v>
      </c>
      <c r="BU30" s="395" t="s">
        <v>1603</v>
      </c>
      <c r="BV30" s="395" t="s">
        <v>1603</v>
      </c>
    </row>
    <row r="31" spans="1:74" ht="11.1" customHeight="1" x14ac:dyDescent="0.2">
      <c r="A31" s="375" t="s">
        <v>895</v>
      </c>
      <c r="B31" s="448" t="s">
        <v>204</v>
      </c>
      <c r="C31" s="324">
        <v>1.6269</v>
      </c>
      <c r="D31" s="324">
        <v>1.6575</v>
      </c>
      <c r="E31" s="324">
        <v>1.6373</v>
      </c>
      <c r="F31" s="324">
        <v>1.6349</v>
      </c>
      <c r="G31" s="324">
        <v>1.4368000000000001</v>
      </c>
      <c r="H31" s="324">
        <v>1.2928999999999999</v>
      </c>
      <c r="I31" s="324">
        <v>1.3099000000000001</v>
      </c>
      <c r="J31" s="324">
        <v>1.3406</v>
      </c>
      <c r="K31" s="324">
        <v>1.3463000000000001</v>
      </c>
      <c r="L31" s="324">
        <v>1.3986000000000001</v>
      </c>
      <c r="M31" s="324">
        <v>1.4068000000000001</v>
      </c>
      <c r="N31" s="324">
        <v>1.4137</v>
      </c>
      <c r="O31" s="324">
        <v>1.3831</v>
      </c>
      <c r="P31" s="324">
        <v>1.504</v>
      </c>
      <c r="Q31" s="324">
        <v>1.4754</v>
      </c>
      <c r="R31" s="324">
        <v>1.4814000000000001</v>
      </c>
      <c r="S31" s="324">
        <v>1.4679</v>
      </c>
      <c r="T31" s="324">
        <v>1.4641999999999999</v>
      </c>
      <c r="U31" s="324">
        <v>1.4790000000000001</v>
      </c>
      <c r="V31" s="324">
        <v>1.2492000000000001</v>
      </c>
      <c r="W31" s="324">
        <v>1.3774999999999999</v>
      </c>
      <c r="X31" s="324">
        <v>1.6025</v>
      </c>
      <c r="Y31" s="324">
        <v>1.6221000000000001</v>
      </c>
      <c r="Z31" s="324">
        <v>1.6298999999999999</v>
      </c>
      <c r="AA31" s="324">
        <v>1.5929</v>
      </c>
      <c r="AB31" s="324">
        <v>1.6163000000000001</v>
      </c>
      <c r="AC31" s="324">
        <v>1.5646</v>
      </c>
      <c r="AD31" s="324">
        <v>1.4292</v>
      </c>
      <c r="AE31" s="324">
        <v>1.5421</v>
      </c>
      <c r="AF31" s="324">
        <v>1.1783999999999999</v>
      </c>
      <c r="AG31" s="324">
        <v>1.3712</v>
      </c>
      <c r="AH31" s="324">
        <v>1.1811</v>
      </c>
      <c r="AI31" s="324">
        <v>1.3063</v>
      </c>
      <c r="AJ31" s="324">
        <v>1.397</v>
      </c>
      <c r="AK31" s="324">
        <v>1.6285000000000001</v>
      </c>
      <c r="AL31" s="324">
        <v>1.6351</v>
      </c>
      <c r="AM31" s="324">
        <v>1.6382000000000001</v>
      </c>
      <c r="AN31" s="324">
        <v>1.5941000000000001</v>
      </c>
      <c r="AO31" s="324">
        <v>1.5963000000000001</v>
      </c>
      <c r="AP31" s="324">
        <v>1.6129</v>
      </c>
      <c r="AQ31" s="324">
        <v>1.556</v>
      </c>
      <c r="AR31" s="324">
        <v>1.5570999999999999</v>
      </c>
      <c r="AS31" s="324">
        <v>1.4770000000000001</v>
      </c>
      <c r="AT31" s="324">
        <v>1.4236</v>
      </c>
      <c r="AU31" s="324">
        <v>1.5754999999999999</v>
      </c>
      <c r="AV31" s="324">
        <v>1.5955999999999999</v>
      </c>
      <c r="AW31" s="324">
        <v>1.5334000000000001</v>
      </c>
      <c r="AX31" s="324">
        <v>1.5802</v>
      </c>
      <c r="AY31" s="324">
        <v>1.5837000000000001</v>
      </c>
      <c r="AZ31" s="324">
        <v>1.5744</v>
      </c>
      <c r="BA31" s="324">
        <v>1.5789</v>
      </c>
      <c r="BB31" s="324">
        <v>1.5490999999999999</v>
      </c>
      <c r="BC31" s="324">
        <v>1.4539</v>
      </c>
      <c r="BD31" s="692">
        <v>1.5458000000000001</v>
      </c>
      <c r="BE31" s="692">
        <v>1.5507578131999999</v>
      </c>
      <c r="BF31" s="692">
        <v>1.4476328132</v>
      </c>
      <c r="BG31" s="692">
        <v>1.4696845645000001</v>
      </c>
      <c r="BH31" s="395" t="s">
        <v>1603</v>
      </c>
      <c r="BI31" s="395" t="s">
        <v>1603</v>
      </c>
      <c r="BJ31" s="395" t="s">
        <v>1603</v>
      </c>
      <c r="BK31" s="395" t="s">
        <v>1603</v>
      </c>
      <c r="BL31" s="395" t="s">
        <v>1603</v>
      </c>
      <c r="BM31" s="395" t="s">
        <v>1603</v>
      </c>
      <c r="BN31" s="395" t="s">
        <v>1603</v>
      </c>
      <c r="BO31" s="395" t="s">
        <v>1603</v>
      </c>
      <c r="BP31" s="395" t="s">
        <v>1603</v>
      </c>
      <c r="BQ31" s="395" t="s">
        <v>1603</v>
      </c>
      <c r="BR31" s="395" t="s">
        <v>1603</v>
      </c>
      <c r="BS31" s="395" t="s">
        <v>1603</v>
      </c>
      <c r="BT31" s="395" t="s">
        <v>1603</v>
      </c>
      <c r="BU31" s="395" t="s">
        <v>1603</v>
      </c>
      <c r="BV31" s="395" t="s">
        <v>1603</v>
      </c>
    </row>
    <row r="32" spans="1:74" ht="11.1" customHeight="1" x14ac:dyDescent="0.2">
      <c r="A32" s="375" t="s">
        <v>896</v>
      </c>
      <c r="B32" s="448" t="s">
        <v>194</v>
      </c>
      <c r="C32" s="324">
        <v>0.53110000000000002</v>
      </c>
      <c r="D32" s="324">
        <v>0.51139999999999997</v>
      </c>
      <c r="E32" s="324">
        <v>0.51349999999999996</v>
      </c>
      <c r="F32" s="324">
        <v>0.42770000000000002</v>
      </c>
      <c r="G32" s="324">
        <v>0.41570000000000001</v>
      </c>
      <c r="H32" s="324">
        <v>0.437</v>
      </c>
      <c r="I32" s="324">
        <v>0.45369999999999999</v>
      </c>
      <c r="J32" s="324">
        <v>0.44080000000000003</v>
      </c>
      <c r="K32" s="324">
        <v>0.43240000000000001</v>
      </c>
      <c r="L32" s="324">
        <v>0.43219999999999997</v>
      </c>
      <c r="M32" s="324">
        <v>0.44469999999999998</v>
      </c>
      <c r="N32" s="324">
        <v>0.44879999999999998</v>
      </c>
      <c r="O32" s="324">
        <v>0.46110000000000001</v>
      </c>
      <c r="P32" s="324">
        <v>0.44579999999999997</v>
      </c>
      <c r="Q32" s="324">
        <v>0.43509999999999999</v>
      </c>
      <c r="R32" s="324">
        <v>0.42630000000000001</v>
      </c>
      <c r="S32" s="324">
        <v>0.44490000000000002</v>
      </c>
      <c r="T32" s="324">
        <v>0.44040000000000001</v>
      </c>
      <c r="U32" s="324">
        <v>0.4</v>
      </c>
      <c r="V32" s="324">
        <v>0.38300000000000001</v>
      </c>
      <c r="W32" s="324">
        <v>0.38790000000000002</v>
      </c>
      <c r="X32" s="324">
        <v>0.37</v>
      </c>
      <c r="Y32" s="324">
        <v>0.40600000000000003</v>
      </c>
      <c r="Z32" s="324">
        <v>0.41599999999999998</v>
      </c>
      <c r="AA32" s="324">
        <v>0.40200000000000002</v>
      </c>
      <c r="AB32" s="324">
        <v>0.441</v>
      </c>
      <c r="AC32" s="324">
        <v>0.40300000000000002</v>
      </c>
      <c r="AD32" s="324">
        <v>0.39900000000000002</v>
      </c>
      <c r="AE32" s="324">
        <v>0.379</v>
      </c>
      <c r="AF32" s="324">
        <v>0.40600000000000003</v>
      </c>
      <c r="AG32" s="324">
        <v>0.34499999999999997</v>
      </c>
      <c r="AH32" s="324">
        <v>0.39100000000000001</v>
      </c>
      <c r="AI32" s="324">
        <v>0.39700000000000002</v>
      </c>
      <c r="AJ32" s="324">
        <v>0.39300000000000002</v>
      </c>
      <c r="AK32" s="324">
        <v>0.41</v>
      </c>
      <c r="AL32" s="324">
        <v>0.40300000000000002</v>
      </c>
      <c r="AM32" s="324">
        <v>0.38500000000000001</v>
      </c>
      <c r="AN32" s="324">
        <v>0.39900000000000002</v>
      </c>
      <c r="AO32" s="324">
        <v>0.39200000000000002</v>
      </c>
      <c r="AP32" s="324">
        <v>0.375</v>
      </c>
      <c r="AQ32" s="324">
        <v>0.34499999999999997</v>
      </c>
      <c r="AR32" s="324">
        <v>0.371</v>
      </c>
      <c r="AS32" s="324">
        <v>0.378</v>
      </c>
      <c r="AT32" s="324">
        <v>0.33600000000000002</v>
      </c>
      <c r="AU32" s="324">
        <v>0.36499999999999999</v>
      </c>
      <c r="AV32" s="324">
        <v>0.375</v>
      </c>
      <c r="AW32" s="324">
        <v>0.378</v>
      </c>
      <c r="AX32" s="324">
        <v>0.376</v>
      </c>
      <c r="AY32" s="324">
        <v>0.36299999999999999</v>
      </c>
      <c r="AZ32" s="324">
        <v>0.36799999999999999</v>
      </c>
      <c r="BA32" s="324">
        <v>0.375</v>
      </c>
      <c r="BB32" s="324">
        <v>0.35499999999999998</v>
      </c>
      <c r="BC32" s="324">
        <v>0.36199999999999999</v>
      </c>
      <c r="BD32" s="692">
        <v>0.33900000000000002</v>
      </c>
      <c r="BE32" s="692">
        <v>0.36215384615000001</v>
      </c>
      <c r="BF32" s="692">
        <v>0.36015384615000001</v>
      </c>
      <c r="BG32" s="692">
        <v>0.35815384615000001</v>
      </c>
      <c r="BH32" s="395" t="s">
        <v>1603</v>
      </c>
      <c r="BI32" s="395" t="s">
        <v>1603</v>
      </c>
      <c r="BJ32" s="395" t="s">
        <v>1603</v>
      </c>
      <c r="BK32" s="395" t="s">
        <v>1603</v>
      </c>
      <c r="BL32" s="395" t="s">
        <v>1603</v>
      </c>
      <c r="BM32" s="395" t="s">
        <v>1603</v>
      </c>
      <c r="BN32" s="395" t="s">
        <v>1603</v>
      </c>
      <c r="BO32" s="395" t="s">
        <v>1603</v>
      </c>
      <c r="BP32" s="395" t="s">
        <v>1603</v>
      </c>
      <c r="BQ32" s="395" t="s">
        <v>1603</v>
      </c>
      <c r="BR32" s="395" t="s">
        <v>1603</v>
      </c>
      <c r="BS32" s="395" t="s">
        <v>1603</v>
      </c>
      <c r="BT32" s="395" t="s">
        <v>1603</v>
      </c>
      <c r="BU32" s="395" t="s">
        <v>1603</v>
      </c>
      <c r="BV32" s="395" t="s">
        <v>1603</v>
      </c>
    </row>
    <row r="33" spans="1:74" ht="11.1" customHeight="1" x14ac:dyDescent="0.2">
      <c r="A33" s="375" t="s">
        <v>897</v>
      </c>
      <c r="B33" s="448" t="s">
        <v>195</v>
      </c>
      <c r="C33" s="324">
        <v>1.7242</v>
      </c>
      <c r="D33" s="324">
        <v>1.7293000000000001</v>
      </c>
      <c r="E33" s="324">
        <v>1.7467999999999999</v>
      </c>
      <c r="F33" s="324">
        <v>1.7265999999999999</v>
      </c>
      <c r="G33" s="324">
        <v>1.6419999999999999</v>
      </c>
      <c r="H33" s="324">
        <v>1.6161000000000001</v>
      </c>
      <c r="I33" s="324">
        <v>1.6040000000000001</v>
      </c>
      <c r="J33" s="324">
        <v>1.6336999999999999</v>
      </c>
      <c r="K33" s="324">
        <v>1.6440999999999999</v>
      </c>
      <c r="L33" s="324">
        <v>1.6271</v>
      </c>
      <c r="M33" s="324">
        <v>1.6327</v>
      </c>
      <c r="N33" s="324">
        <v>1.6489</v>
      </c>
      <c r="O33" s="324">
        <v>1.6485000000000001</v>
      </c>
      <c r="P33" s="324">
        <v>1.6665000000000001</v>
      </c>
      <c r="Q33" s="324">
        <v>1.6981999999999999</v>
      </c>
      <c r="R33" s="324">
        <v>1.6952</v>
      </c>
      <c r="S33" s="324">
        <v>1.6828000000000001</v>
      </c>
      <c r="T33" s="324">
        <v>1.681</v>
      </c>
      <c r="U33" s="324">
        <v>1.6694</v>
      </c>
      <c r="V33" s="324">
        <v>1.6162000000000001</v>
      </c>
      <c r="W33" s="324">
        <v>1.6656</v>
      </c>
      <c r="X33" s="324">
        <v>1.6516999999999999</v>
      </c>
      <c r="Y33" s="324">
        <v>1.6526000000000001</v>
      </c>
      <c r="Z33" s="324">
        <v>1.65</v>
      </c>
      <c r="AA33" s="324">
        <v>1.6519999999999999</v>
      </c>
      <c r="AB33" s="324">
        <v>1.6337999999999999</v>
      </c>
      <c r="AC33" s="324">
        <v>1.625</v>
      </c>
      <c r="AD33" s="324">
        <v>1.607</v>
      </c>
      <c r="AE33" s="324">
        <v>1.6161000000000001</v>
      </c>
      <c r="AF33" s="324">
        <v>1.6242000000000001</v>
      </c>
      <c r="AG33" s="324">
        <v>1.6220000000000001</v>
      </c>
      <c r="AH33" s="324">
        <v>1.6258999999999999</v>
      </c>
      <c r="AI33" s="324">
        <v>1.6183000000000001</v>
      </c>
      <c r="AJ33" s="324">
        <v>1.6213</v>
      </c>
      <c r="AK33" s="324">
        <v>1.6068</v>
      </c>
      <c r="AL33" s="324">
        <v>1.6168</v>
      </c>
      <c r="AM33" s="324">
        <v>1.6476999999999999</v>
      </c>
      <c r="AN33" s="324">
        <v>1.6425000000000001</v>
      </c>
      <c r="AO33" s="324">
        <v>1.6545000000000001</v>
      </c>
      <c r="AP33" s="324">
        <v>1.6666000000000001</v>
      </c>
      <c r="AQ33" s="324">
        <v>1.6752</v>
      </c>
      <c r="AR33" s="324">
        <v>1.6711</v>
      </c>
      <c r="AS33" s="324">
        <v>1.6365000000000001</v>
      </c>
      <c r="AT33" s="324">
        <v>1.6664000000000001</v>
      </c>
      <c r="AU33" s="324">
        <v>1.6557999999999999</v>
      </c>
      <c r="AV33" s="324">
        <v>1.6389</v>
      </c>
      <c r="AW33" s="324">
        <v>1.6294999999999999</v>
      </c>
      <c r="AX33" s="324">
        <v>1.625</v>
      </c>
      <c r="AY33" s="324">
        <v>1.6017999999999999</v>
      </c>
      <c r="AZ33" s="324">
        <v>1.597</v>
      </c>
      <c r="BA33" s="324">
        <v>1.5949</v>
      </c>
      <c r="BB33" s="324">
        <v>1.5593999999999999</v>
      </c>
      <c r="BC33" s="324">
        <v>1.5642</v>
      </c>
      <c r="BD33" s="692">
        <v>1.5709</v>
      </c>
      <c r="BE33" s="692">
        <v>1.5652999999999999</v>
      </c>
      <c r="BF33" s="692">
        <v>1.565512</v>
      </c>
      <c r="BG33" s="692">
        <v>1.5679540000000001</v>
      </c>
      <c r="BH33" s="395" t="s">
        <v>1603</v>
      </c>
      <c r="BI33" s="395" t="s">
        <v>1603</v>
      </c>
      <c r="BJ33" s="395" t="s">
        <v>1603</v>
      </c>
      <c r="BK33" s="395" t="s">
        <v>1603</v>
      </c>
      <c r="BL33" s="395" t="s">
        <v>1603</v>
      </c>
      <c r="BM33" s="395" t="s">
        <v>1603</v>
      </c>
      <c r="BN33" s="395" t="s">
        <v>1603</v>
      </c>
      <c r="BO33" s="395" t="s">
        <v>1603</v>
      </c>
      <c r="BP33" s="395" t="s">
        <v>1603</v>
      </c>
      <c r="BQ33" s="395" t="s">
        <v>1603</v>
      </c>
      <c r="BR33" s="395" t="s">
        <v>1603</v>
      </c>
      <c r="BS33" s="395" t="s">
        <v>1603</v>
      </c>
      <c r="BT33" s="395" t="s">
        <v>1603</v>
      </c>
      <c r="BU33" s="395" t="s">
        <v>1603</v>
      </c>
      <c r="BV33" s="395" t="s">
        <v>1603</v>
      </c>
    </row>
    <row r="34" spans="1:74" ht="11.1" customHeight="1" x14ac:dyDescent="0.2">
      <c r="A34" s="375" t="s">
        <v>898</v>
      </c>
      <c r="B34" s="448" t="s">
        <v>207</v>
      </c>
      <c r="C34" s="324">
        <v>0.82169999999999999</v>
      </c>
      <c r="D34" s="324">
        <v>0.80320000000000003</v>
      </c>
      <c r="E34" s="324">
        <v>0.93600000000000005</v>
      </c>
      <c r="F34" s="324">
        <v>0.94689999999999996</v>
      </c>
      <c r="G34" s="324">
        <v>0.66700000000000004</v>
      </c>
      <c r="H34" s="324">
        <v>0.68300000000000005</v>
      </c>
      <c r="I34" s="324">
        <v>0.67100000000000004</v>
      </c>
      <c r="J34" s="324">
        <v>0.72</v>
      </c>
      <c r="K34" s="324">
        <v>0.71799999999999997</v>
      </c>
      <c r="L34" s="324">
        <v>0.72099999999999997</v>
      </c>
      <c r="M34" s="324">
        <v>0.72</v>
      </c>
      <c r="N34" s="324">
        <v>0.72199999999999998</v>
      </c>
      <c r="O34" s="324">
        <v>0.73</v>
      </c>
      <c r="P34" s="324">
        <v>0.72899999999999998</v>
      </c>
      <c r="Q34" s="324">
        <v>0.73</v>
      </c>
      <c r="R34" s="324">
        <v>0.73099999999999998</v>
      </c>
      <c r="S34" s="324">
        <v>0.74</v>
      </c>
      <c r="T34" s="324">
        <v>0.74399999999999999</v>
      </c>
      <c r="U34" s="324">
        <v>0.75</v>
      </c>
      <c r="V34" s="324">
        <v>0.75600000000000001</v>
      </c>
      <c r="W34" s="324">
        <v>0.76400000000000001</v>
      </c>
      <c r="X34" s="324">
        <v>0.77200000000000002</v>
      </c>
      <c r="Y34" s="324">
        <v>0.77600000000000002</v>
      </c>
      <c r="Z34" s="324">
        <v>0.79500000000000004</v>
      </c>
      <c r="AA34" s="324">
        <v>0.81</v>
      </c>
      <c r="AB34" s="324">
        <v>0.81799999999999995</v>
      </c>
      <c r="AC34" s="324">
        <v>0.82899999999999996</v>
      </c>
      <c r="AD34" s="324">
        <v>0.83799999999999997</v>
      </c>
      <c r="AE34" s="324">
        <v>0.83899999999999997</v>
      </c>
      <c r="AF34" s="324">
        <v>0.85199999999999998</v>
      </c>
      <c r="AG34" s="324">
        <v>0.86499999999999999</v>
      </c>
      <c r="AH34" s="324">
        <v>0.88</v>
      </c>
      <c r="AI34" s="324">
        <v>0.88200000000000001</v>
      </c>
      <c r="AJ34" s="324">
        <v>0.879</v>
      </c>
      <c r="AK34" s="324">
        <v>0.84099999999999997</v>
      </c>
      <c r="AL34" s="324">
        <v>0.84</v>
      </c>
      <c r="AM34" s="324">
        <v>0.83799999999999997</v>
      </c>
      <c r="AN34" s="324">
        <v>0.83599999999999997</v>
      </c>
      <c r="AO34" s="324">
        <v>0.83699999999999997</v>
      </c>
      <c r="AP34" s="324">
        <v>0.83899999999999997</v>
      </c>
      <c r="AQ34" s="324">
        <v>0.81299999999999994</v>
      </c>
      <c r="AR34" s="324">
        <v>0.80179999999999996</v>
      </c>
      <c r="AS34" s="324">
        <v>0.80089999999999995</v>
      </c>
      <c r="AT34" s="324">
        <v>0.80179999999999996</v>
      </c>
      <c r="AU34" s="324">
        <v>0.80189999999999995</v>
      </c>
      <c r="AV34" s="324">
        <v>0.8014</v>
      </c>
      <c r="AW34" s="324">
        <v>0.80179999999999996</v>
      </c>
      <c r="AX34" s="324">
        <v>0.80110000000000003</v>
      </c>
      <c r="AY34" s="324">
        <v>0.77190000000000003</v>
      </c>
      <c r="AZ34" s="324">
        <v>0.76180000000000003</v>
      </c>
      <c r="BA34" s="324">
        <v>0.75949999999999995</v>
      </c>
      <c r="BB34" s="324">
        <v>0.75860000000000005</v>
      </c>
      <c r="BC34" s="324">
        <v>0.75900000000000001</v>
      </c>
      <c r="BD34" s="692">
        <v>0.75980000000000003</v>
      </c>
      <c r="BE34" s="692">
        <v>0.75984499999999999</v>
      </c>
      <c r="BF34" s="692">
        <v>0.75996300000000006</v>
      </c>
      <c r="BG34" s="692">
        <v>0.75900000000000001</v>
      </c>
      <c r="BH34" s="395" t="s">
        <v>1603</v>
      </c>
      <c r="BI34" s="395" t="s">
        <v>1603</v>
      </c>
      <c r="BJ34" s="395" t="s">
        <v>1603</v>
      </c>
      <c r="BK34" s="395" t="s">
        <v>1603</v>
      </c>
      <c r="BL34" s="395" t="s">
        <v>1603</v>
      </c>
      <c r="BM34" s="395" t="s">
        <v>1603</v>
      </c>
      <c r="BN34" s="395" t="s">
        <v>1603</v>
      </c>
      <c r="BO34" s="395" t="s">
        <v>1603</v>
      </c>
      <c r="BP34" s="395" t="s">
        <v>1603</v>
      </c>
      <c r="BQ34" s="395" t="s">
        <v>1603</v>
      </c>
      <c r="BR34" s="395" t="s">
        <v>1603</v>
      </c>
      <c r="BS34" s="395" t="s">
        <v>1603</v>
      </c>
      <c r="BT34" s="395" t="s">
        <v>1603</v>
      </c>
      <c r="BU34" s="395" t="s">
        <v>1603</v>
      </c>
      <c r="BV34" s="395" t="s">
        <v>1603</v>
      </c>
    </row>
    <row r="35" spans="1:74" ht="11.1" customHeight="1" x14ac:dyDescent="0.2">
      <c r="A35" s="375" t="s">
        <v>899</v>
      </c>
      <c r="B35" s="448" t="s">
        <v>205</v>
      </c>
      <c r="C35" s="324">
        <v>10.423999999999999</v>
      </c>
      <c r="D35" s="324">
        <v>10.401</v>
      </c>
      <c r="E35" s="324">
        <v>10.417999999999999</v>
      </c>
      <c r="F35" s="324">
        <v>10.532</v>
      </c>
      <c r="G35" s="324">
        <v>8.6140000000000008</v>
      </c>
      <c r="H35" s="324">
        <v>8.5920000000000005</v>
      </c>
      <c r="I35" s="324">
        <v>8.6219999999999999</v>
      </c>
      <c r="J35" s="324">
        <v>9.0540000000000003</v>
      </c>
      <c r="K35" s="324">
        <v>9.1110000000000007</v>
      </c>
      <c r="L35" s="324">
        <v>9.1029999999999998</v>
      </c>
      <c r="M35" s="324">
        <v>9.1140000000000008</v>
      </c>
      <c r="N35" s="324">
        <v>9.14</v>
      </c>
      <c r="O35" s="324">
        <v>9.234</v>
      </c>
      <c r="P35" s="324">
        <v>9.1890000000000001</v>
      </c>
      <c r="Q35" s="324">
        <v>9.3450000000000006</v>
      </c>
      <c r="R35" s="324">
        <v>9.5410000000000004</v>
      </c>
      <c r="S35" s="324">
        <v>9.5310000000000006</v>
      </c>
      <c r="T35" s="324">
        <v>9.5429999999999993</v>
      </c>
      <c r="U35" s="324">
        <v>9.6229999999999993</v>
      </c>
      <c r="V35" s="324">
        <v>9.7289999999999992</v>
      </c>
      <c r="W35" s="324">
        <v>9.8219999999999992</v>
      </c>
      <c r="X35" s="324">
        <v>9.9209999999999994</v>
      </c>
      <c r="Y35" s="324">
        <v>9.9559999999999995</v>
      </c>
      <c r="Z35" s="324">
        <v>9.9770000000000003</v>
      </c>
      <c r="AA35" s="324">
        <v>10.066000000000001</v>
      </c>
      <c r="AB35" s="324">
        <v>10.047000000000001</v>
      </c>
      <c r="AC35" s="324">
        <v>10.01</v>
      </c>
      <c r="AD35" s="324">
        <v>9.1549999999999994</v>
      </c>
      <c r="AE35" s="324">
        <v>9.2579999999999991</v>
      </c>
      <c r="AF35" s="324">
        <v>9.8019999999999996</v>
      </c>
      <c r="AG35" s="324">
        <v>9.82</v>
      </c>
      <c r="AH35" s="324">
        <v>9.7680000000000007</v>
      </c>
      <c r="AI35" s="324">
        <v>9.7509999999999994</v>
      </c>
      <c r="AJ35" s="324">
        <v>9.6929999999999996</v>
      </c>
      <c r="AK35" s="324">
        <v>9.8160000000000007</v>
      </c>
      <c r="AL35" s="324">
        <v>9.8320000000000007</v>
      </c>
      <c r="AM35" s="324">
        <v>9.7827999999999999</v>
      </c>
      <c r="AN35" s="324">
        <v>9.9428000000000001</v>
      </c>
      <c r="AO35" s="324">
        <v>9.6417999999999999</v>
      </c>
      <c r="AP35" s="324">
        <v>9.5418000000000003</v>
      </c>
      <c r="AQ35" s="324">
        <v>9.5337999999999994</v>
      </c>
      <c r="AR35" s="324">
        <v>9.4738000000000007</v>
      </c>
      <c r="AS35" s="324">
        <v>9.4847999999999999</v>
      </c>
      <c r="AT35" s="324">
        <v>9.4778000000000002</v>
      </c>
      <c r="AU35" s="324">
        <v>9.5028000000000006</v>
      </c>
      <c r="AV35" s="324">
        <v>9.5277999999999992</v>
      </c>
      <c r="AW35" s="324">
        <v>9.5277999999999992</v>
      </c>
      <c r="AX35" s="324">
        <v>9.5277999999999992</v>
      </c>
      <c r="AY35" s="324">
        <v>9.5028000000000006</v>
      </c>
      <c r="AZ35" s="324">
        <v>9.4277999999999995</v>
      </c>
      <c r="BA35" s="324">
        <v>9.4027999999999992</v>
      </c>
      <c r="BB35" s="324">
        <v>9.3027999999999995</v>
      </c>
      <c r="BC35" s="324">
        <v>9.2027999999999999</v>
      </c>
      <c r="BD35" s="692">
        <v>9.0728000000000009</v>
      </c>
      <c r="BE35" s="692">
        <v>9.0728000000000009</v>
      </c>
      <c r="BF35" s="692">
        <v>9.0229999999999997</v>
      </c>
      <c r="BG35" s="692">
        <v>8.9779999999999998</v>
      </c>
      <c r="BH35" s="395" t="s">
        <v>1603</v>
      </c>
      <c r="BI35" s="395" t="s">
        <v>1603</v>
      </c>
      <c r="BJ35" s="395" t="s">
        <v>1603</v>
      </c>
      <c r="BK35" s="395" t="s">
        <v>1603</v>
      </c>
      <c r="BL35" s="395" t="s">
        <v>1603</v>
      </c>
      <c r="BM35" s="395" t="s">
        <v>1603</v>
      </c>
      <c r="BN35" s="395" t="s">
        <v>1603</v>
      </c>
      <c r="BO35" s="395" t="s">
        <v>1603</v>
      </c>
      <c r="BP35" s="395" t="s">
        <v>1603</v>
      </c>
      <c r="BQ35" s="395" t="s">
        <v>1603</v>
      </c>
      <c r="BR35" s="395" t="s">
        <v>1603</v>
      </c>
      <c r="BS35" s="395" t="s">
        <v>1603</v>
      </c>
      <c r="BT35" s="395" t="s">
        <v>1603</v>
      </c>
      <c r="BU35" s="395" t="s">
        <v>1603</v>
      </c>
      <c r="BV35" s="395" t="s">
        <v>1603</v>
      </c>
    </row>
    <row r="36" spans="1:74" ht="11.1" customHeight="1" x14ac:dyDescent="0.2">
      <c r="A36" s="375" t="s">
        <v>900</v>
      </c>
      <c r="B36" s="448" t="s">
        <v>565</v>
      </c>
      <c r="C36" s="324">
        <v>0.15640000000000001</v>
      </c>
      <c r="D36" s="324">
        <v>0.1502</v>
      </c>
      <c r="E36" s="324">
        <v>0.15559999999999999</v>
      </c>
      <c r="F36" s="324">
        <v>0.1515</v>
      </c>
      <c r="G36" s="324">
        <v>0.15609999999999999</v>
      </c>
      <c r="H36" s="324">
        <v>0.15110000000000001</v>
      </c>
      <c r="I36" s="324">
        <v>0.16139999999999999</v>
      </c>
      <c r="J36" s="324">
        <v>0.17069999999999999</v>
      </c>
      <c r="K36" s="324">
        <v>0.17799999999999999</v>
      </c>
      <c r="L36" s="324">
        <v>0.17430000000000001</v>
      </c>
      <c r="M36" s="324">
        <v>0.17169999999999999</v>
      </c>
      <c r="N36" s="324">
        <v>0.1719</v>
      </c>
      <c r="O36" s="324">
        <v>0.1673</v>
      </c>
      <c r="P36" s="324">
        <v>0.16270000000000001</v>
      </c>
      <c r="Q36" s="324">
        <v>0.15229999999999999</v>
      </c>
      <c r="R36" s="324">
        <v>0.15409999999999999</v>
      </c>
      <c r="S36" s="324">
        <v>0.15579999999999999</v>
      </c>
      <c r="T36" s="324">
        <v>0.1605</v>
      </c>
      <c r="U36" s="324">
        <v>0.15790000000000001</v>
      </c>
      <c r="V36" s="324">
        <v>0.14960000000000001</v>
      </c>
      <c r="W36" s="324">
        <v>0.156</v>
      </c>
      <c r="X36" s="324">
        <v>0.16059999999999999</v>
      </c>
      <c r="Y36" s="324">
        <v>0.15759999999999999</v>
      </c>
      <c r="Z36" s="324">
        <v>0.151</v>
      </c>
      <c r="AA36" s="324">
        <v>0.15390000000000001</v>
      </c>
      <c r="AB36" s="324">
        <v>0.1598</v>
      </c>
      <c r="AC36" s="324">
        <v>0.15079999999999999</v>
      </c>
      <c r="AD36" s="324">
        <v>0.155</v>
      </c>
      <c r="AE36" s="324">
        <v>0.15329999999999999</v>
      </c>
      <c r="AF36" s="324">
        <v>0.1552</v>
      </c>
      <c r="AG36" s="324">
        <v>0.15679999999999999</v>
      </c>
      <c r="AH36" s="324">
        <v>0.15809999999999999</v>
      </c>
      <c r="AI36" s="324">
        <v>0.16259999999999999</v>
      </c>
      <c r="AJ36" s="324">
        <v>0.15939999999999999</v>
      </c>
      <c r="AK36" s="324">
        <v>0.15140000000000001</v>
      </c>
      <c r="AL36" s="324">
        <v>0.14499999999999999</v>
      </c>
      <c r="AM36" s="324">
        <v>0.13950000000000001</v>
      </c>
      <c r="AN36" s="324">
        <v>0.13600000000000001</v>
      </c>
      <c r="AO36" s="324">
        <v>0.1245</v>
      </c>
      <c r="AP36" s="324">
        <v>0.1176</v>
      </c>
      <c r="AQ36" s="324">
        <v>0.13400000000000001</v>
      </c>
      <c r="AR36" s="324">
        <v>0.14729999999999999</v>
      </c>
      <c r="AS36" s="324">
        <v>0.157</v>
      </c>
      <c r="AT36" s="324">
        <v>0.15720000000000001</v>
      </c>
      <c r="AU36" s="324">
        <v>0.16</v>
      </c>
      <c r="AV36" s="324">
        <v>0.16</v>
      </c>
      <c r="AW36" s="324">
        <v>0.16</v>
      </c>
      <c r="AX36" s="324">
        <v>0.16</v>
      </c>
      <c r="AY36" s="324">
        <v>0.16</v>
      </c>
      <c r="AZ36" s="324">
        <v>0.16</v>
      </c>
      <c r="BA36" s="324">
        <v>0.08</v>
      </c>
      <c r="BB36" s="324">
        <v>7.0000000000000007E-2</v>
      </c>
      <c r="BC36" s="324">
        <v>0.06</v>
      </c>
      <c r="BD36" s="692">
        <v>0.06</v>
      </c>
      <c r="BE36" s="692">
        <v>0.06</v>
      </c>
      <c r="BF36" s="692">
        <v>0.06</v>
      </c>
      <c r="BG36" s="692">
        <v>0.06</v>
      </c>
      <c r="BH36" s="395" t="s">
        <v>1603</v>
      </c>
      <c r="BI36" s="395" t="s">
        <v>1603</v>
      </c>
      <c r="BJ36" s="395" t="s">
        <v>1603</v>
      </c>
      <c r="BK36" s="395" t="s">
        <v>1603</v>
      </c>
      <c r="BL36" s="395" t="s">
        <v>1603</v>
      </c>
      <c r="BM36" s="395" t="s">
        <v>1603</v>
      </c>
      <c r="BN36" s="395" t="s">
        <v>1603</v>
      </c>
      <c r="BO36" s="395" t="s">
        <v>1603</v>
      </c>
      <c r="BP36" s="395" t="s">
        <v>1603</v>
      </c>
      <c r="BQ36" s="395" t="s">
        <v>1603</v>
      </c>
      <c r="BR36" s="395" t="s">
        <v>1603</v>
      </c>
      <c r="BS36" s="395" t="s">
        <v>1603</v>
      </c>
      <c r="BT36" s="395" t="s">
        <v>1603</v>
      </c>
      <c r="BU36" s="395" t="s">
        <v>1603</v>
      </c>
      <c r="BV36" s="395" t="s">
        <v>1603</v>
      </c>
    </row>
    <row r="37" spans="1:74" ht="11.1" customHeight="1" x14ac:dyDescent="0.2">
      <c r="A37" s="375" t="s">
        <v>901</v>
      </c>
      <c r="B37" s="448" t="s">
        <v>885</v>
      </c>
      <c r="C37" s="324">
        <v>7.0300000000000001E-2</v>
      </c>
      <c r="D37" s="324">
        <v>6.88E-2</v>
      </c>
      <c r="E37" s="324">
        <v>6.7199999999999996E-2</v>
      </c>
      <c r="F37" s="324">
        <v>6.5600000000000006E-2</v>
      </c>
      <c r="G37" s="324">
        <v>6.4199999999999993E-2</v>
      </c>
      <c r="H37" s="324">
        <v>6.3700000000000007E-2</v>
      </c>
      <c r="I37" s="324">
        <v>6.25E-2</v>
      </c>
      <c r="J37" s="324">
        <v>6.13E-2</v>
      </c>
      <c r="K37" s="324">
        <v>5.91E-2</v>
      </c>
      <c r="L37" s="324">
        <v>5.91E-2</v>
      </c>
      <c r="M37" s="324">
        <v>5.91E-2</v>
      </c>
      <c r="N37" s="324">
        <v>6.1699999999999998E-2</v>
      </c>
      <c r="O37" s="324">
        <v>6.4299999999999996E-2</v>
      </c>
      <c r="P37" s="324">
        <v>6.4799999999999996E-2</v>
      </c>
      <c r="Q37" s="324">
        <v>6.2700000000000006E-2</v>
      </c>
      <c r="R37" s="324">
        <v>6.0600000000000001E-2</v>
      </c>
      <c r="S37" s="324">
        <v>6.0600000000000001E-2</v>
      </c>
      <c r="T37" s="324">
        <v>6.0600000000000001E-2</v>
      </c>
      <c r="U37" s="324">
        <v>6.0600000000000001E-2</v>
      </c>
      <c r="V37" s="324">
        <v>6.0600000000000001E-2</v>
      </c>
      <c r="W37" s="324">
        <v>6.0600000000000001E-2</v>
      </c>
      <c r="X37" s="324">
        <v>6.0600000000000001E-2</v>
      </c>
      <c r="Y37" s="324">
        <v>6.0600000000000001E-2</v>
      </c>
      <c r="Z37" s="324">
        <v>6.1800000000000001E-2</v>
      </c>
      <c r="AA37" s="324">
        <v>6.3899999999999998E-2</v>
      </c>
      <c r="AB37" s="324">
        <v>6.5799999999999997E-2</v>
      </c>
      <c r="AC37" s="324">
        <v>6.6500000000000004E-2</v>
      </c>
      <c r="AD37" s="324">
        <v>6.5500000000000003E-2</v>
      </c>
      <c r="AE37" s="324">
        <v>6.5500000000000003E-2</v>
      </c>
      <c r="AF37" s="324">
        <v>6.3700000000000007E-2</v>
      </c>
      <c r="AG37" s="324">
        <v>6.2899999999999998E-2</v>
      </c>
      <c r="AH37" s="324">
        <v>6.2199999999999998E-2</v>
      </c>
      <c r="AI37" s="324">
        <v>6.3399999999999998E-2</v>
      </c>
      <c r="AJ37" s="324">
        <v>6.5299999999999997E-2</v>
      </c>
      <c r="AK37" s="324">
        <v>6.6400000000000001E-2</v>
      </c>
      <c r="AL37" s="324">
        <v>6.7000000000000004E-2</v>
      </c>
      <c r="AM37" s="324">
        <v>6.7000000000000004E-2</v>
      </c>
      <c r="AN37" s="324">
        <v>6.7699999999999996E-2</v>
      </c>
      <c r="AO37" s="324">
        <v>6.8000000000000005E-2</v>
      </c>
      <c r="AP37" s="324">
        <v>6.9000000000000006E-2</v>
      </c>
      <c r="AQ37" s="324">
        <v>6.8199999999999997E-2</v>
      </c>
      <c r="AR37" s="324">
        <v>6.8500000000000005E-2</v>
      </c>
      <c r="AS37" s="324">
        <v>6.6900000000000001E-2</v>
      </c>
      <c r="AT37" s="324">
        <v>6.6400000000000001E-2</v>
      </c>
      <c r="AU37" s="324">
        <v>6.59E-2</v>
      </c>
      <c r="AV37" s="324">
        <v>6.7400000000000002E-2</v>
      </c>
      <c r="AW37" s="324">
        <v>6.9500000000000006E-2</v>
      </c>
      <c r="AX37" s="324">
        <v>7.0999999999999994E-2</v>
      </c>
      <c r="AY37" s="324">
        <v>7.0000000000000007E-2</v>
      </c>
      <c r="AZ37" s="324">
        <v>0.05</v>
      </c>
      <c r="BA37" s="324">
        <v>0.05</v>
      </c>
      <c r="BB37" s="324">
        <v>0.04</v>
      </c>
      <c r="BC37" s="324">
        <v>0.03</v>
      </c>
      <c r="BD37" s="692">
        <v>0.03</v>
      </c>
      <c r="BE37" s="692">
        <v>0.03</v>
      </c>
      <c r="BF37" s="692">
        <v>0.03</v>
      </c>
      <c r="BG37" s="692">
        <v>0.03</v>
      </c>
      <c r="BH37" s="395" t="s">
        <v>1603</v>
      </c>
      <c r="BI37" s="395" t="s">
        <v>1603</v>
      </c>
      <c r="BJ37" s="395" t="s">
        <v>1603</v>
      </c>
      <c r="BK37" s="395" t="s">
        <v>1603</v>
      </c>
      <c r="BL37" s="395" t="s">
        <v>1603</v>
      </c>
      <c r="BM37" s="395" t="s">
        <v>1603</v>
      </c>
      <c r="BN37" s="395" t="s">
        <v>1603</v>
      </c>
      <c r="BO37" s="395" t="s">
        <v>1603</v>
      </c>
      <c r="BP37" s="395" t="s">
        <v>1603</v>
      </c>
      <c r="BQ37" s="395" t="s">
        <v>1603</v>
      </c>
      <c r="BR37" s="395" t="s">
        <v>1603</v>
      </c>
      <c r="BS37" s="395" t="s">
        <v>1603</v>
      </c>
      <c r="BT37" s="395" t="s">
        <v>1603</v>
      </c>
      <c r="BU37" s="395" t="s">
        <v>1603</v>
      </c>
      <c r="BV37" s="395" t="s">
        <v>1603</v>
      </c>
    </row>
    <row r="38" spans="1:74" ht="11.1" customHeight="1" x14ac:dyDescent="0.2">
      <c r="A38" s="375"/>
      <c r="B38" s="446"/>
      <c r="C38" s="324"/>
      <c r="D38" s="324"/>
      <c r="E38" s="324"/>
      <c r="F38" s="324"/>
      <c r="G38" s="324"/>
      <c r="H38" s="324"/>
      <c r="I38" s="324"/>
      <c r="J38" s="324"/>
      <c r="K38" s="324"/>
      <c r="L38" s="324"/>
      <c r="M38" s="324"/>
      <c r="N38" s="324"/>
      <c r="O38" s="324"/>
      <c r="P38" s="324"/>
      <c r="Q38" s="324"/>
      <c r="R38" s="324"/>
      <c r="S38" s="324"/>
      <c r="T38" s="324"/>
      <c r="U38" s="324"/>
      <c r="V38" s="324"/>
      <c r="W38" s="324"/>
      <c r="X38" s="324"/>
      <c r="Y38" s="324"/>
      <c r="Z38" s="324"/>
      <c r="AA38" s="324"/>
      <c r="AB38" s="324"/>
      <c r="AC38" s="324"/>
      <c r="AD38" s="324"/>
      <c r="AE38" s="324"/>
      <c r="AF38" s="324"/>
      <c r="AG38" s="324"/>
      <c r="AH38" s="324"/>
      <c r="AI38" s="324"/>
      <c r="AJ38" s="324"/>
      <c r="AK38" s="324"/>
      <c r="AL38" s="324"/>
      <c r="AM38" s="324"/>
      <c r="AN38" s="324"/>
      <c r="AO38" s="324"/>
      <c r="AP38" s="324"/>
      <c r="AQ38" s="324"/>
      <c r="AR38" s="324"/>
      <c r="AS38" s="324"/>
      <c r="AT38" s="324"/>
      <c r="AU38" s="324"/>
      <c r="AV38" s="324"/>
      <c r="AW38" s="324"/>
      <c r="AX38" s="324"/>
      <c r="AY38" s="324"/>
      <c r="AZ38" s="324"/>
      <c r="BA38" s="324"/>
      <c r="BB38" s="324"/>
      <c r="BC38" s="324"/>
      <c r="BD38" s="692"/>
      <c r="BE38" s="692"/>
      <c r="BF38" s="692"/>
      <c r="BG38" s="692"/>
      <c r="BH38" s="395"/>
      <c r="BI38" s="395"/>
      <c r="BJ38" s="395"/>
      <c r="BK38" s="395"/>
      <c r="BL38" s="395"/>
      <c r="BM38" s="395"/>
      <c r="BN38" s="395"/>
      <c r="BO38" s="395"/>
      <c r="BP38" s="395"/>
      <c r="BQ38" s="395"/>
      <c r="BR38" s="395"/>
      <c r="BS38" s="395"/>
      <c r="BT38" s="395"/>
      <c r="BU38" s="395"/>
      <c r="BV38" s="395"/>
    </row>
    <row r="39" spans="1:74" ht="11.1" customHeight="1" x14ac:dyDescent="0.2">
      <c r="A39" s="375"/>
      <c r="B39" s="463" t="s">
        <v>902</v>
      </c>
      <c r="C39" s="324"/>
      <c r="D39" s="324"/>
      <c r="E39" s="324"/>
      <c r="F39" s="324"/>
      <c r="G39" s="324"/>
      <c r="H39" s="324"/>
      <c r="I39" s="324"/>
      <c r="J39" s="324"/>
      <c r="K39" s="324"/>
      <c r="L39" s="324"/>
      <c r="M39" s="324"/>
      <c r="N39" s="324"/>
      <c r="O39" s="324"/>
      <c r="P39" s="324"/>
      <c r="Q39" s="324"/>
      <c r="R39" s="324"/>
      <c r="S39" s="324"/>
      <c r="T39" s="324"/>
      <c r="U39" s="324"/>
      <c r="V39" s="324"/>
      <c r="W39" s="324"/>
      <c r="X39" s="324"/>
      <c r="Y39" s="324"/>
      <c r="Z39" s="324"/>
      <c r="AA39" s="324"/>
      <c r="AB39" s="324"/>
      <c r="AC39" s="324"/>
      <c r="AD39" s="324"/>
      <c r="AE39" s="324"/>
      <c r="AF39" s="324"/>
      <c r="AG39" s="324"/>
      <c r="AH39" s="324"/>
      <c r="AI39" s="324"/>
      <c r="AJ39" s="324"/>
      <c r="AK39" s="324"/>
      <c r="AL39" s="324"/>
      <c r="AM39" s="324"/>
      <c r="AN39" s="324"/>
      <c r="AO39" s="324"/>
      <c r="AP39" s="324"/>
      <c r="AQ39" s="324"/>
      <c r="AR39" s="324"/>
      <c r="AS39" s="324"/>
      <c r="AT39" s="324"/>
      <c r="AU39" s="324"/>
      <c r="AV39" s="324"/>
      <c r="AW39" s="324"/>
      <c r="AX39" s="324"/>
      <c r="AY39" s="324"/>
      <c r="AZ39" s="324"/>
      <c r="BA39" s="324"/>
      <c r="BB39" s="324"/>
      <c r="BC39" s="324"/>
      <c r="BD39" s="692"/>
      <c r="BE39" s="692"/>
      <c r="BF39" s="692"/>
      <c r="BG39" s="692"/>
      <c r="BH39" s="395"/>
      <c r="BI39" s="395"/>
      <c r="BJ39" s="395"/>
      <c r="BK39" s="395"/>
      <c r="BL39" s="395"/>
      <c r="BM39" s="395"/>
      <c r="BN39" s="395"/>
      <c r="BO39" s="395"/>
      <c r="BP39" s="395"/>
      <c r="BQ39" s="395"/>
      <c r="BR39" s="395"/>
      <c r="BS39" s="395"/>
      <c r="BT39" s="395"/>
      <c r="BU39" s="395"/>
      <c r="BV39" s="395"/>
    </row>
    <row r="40" spans="1:74" s="295" customFormat="1" ht="11.1" customHeight="1" x14ac:dyDescent="0.2">
      <c r="A40" s="460" t="s">
        <v>285</v>
      </c>
      <c r="B40" s="454" t="s">
        <v>903</v>
      </c>
      <c r="C40" s="107">
        <v>30.14</v>
      </c>
      <c r="D40" s="107">
        <v>29.47</v>
      </c>
      <c r="E40" s="107">
        <v>29.504999999999999</v>
      </c>
      <c r="F40" s="107">
        <v>29.7</v>
      </c>
      <c r="G40" s="107">
        <v>29.587917000000001</v>
      </c>
      <c r="H40" s="107">
        <v>29.35</v>
      </c>
      <c r="I40" s="107">
        <v>29.215</v>
      </c>
      <c r="J40" s="107">
        <v>29.14</v>
      </c>
      <c r="K40" s="107">
        <v>29.1</v>
      </c>
      <c r="L40" s="107">
        <v>29.37</v>
      </c>
      <c r="M40" s="107">
        <v>29.96</v>
      </c>
      <c r="N40" s="107">
        <v>29.99</v>
      </c>
      <c r="O40" s="107">
        <v>29.73</v>
      </c>
      <c r="P40" s="107">
        <v>30.22</v>
      </c>
      <c r="Q40" s="107">
        <v>30.32</v>
      </c>
      <c r="R40" s="107">
        <v>30.31</v>
      </c>
      <c r="S40" s="107">
        <v>30.395</v>
      </c>
      <c r="T40" s="107">
        <v>30.44</v>
      </c>
      <c r="U40" s="107">
        <v>30.38</v>
      </c>
      <c r="V40" s="107">
        <v>30.14</v>
      </c>
      <c r="W40" s="107">
        <v>30.24</v>
      </c>
      <c r="X40" s="107">
        <v>30.254999999999999</v>
      </c>
      <c r="Y40" s="107">
        <v>30.26</v>
      </c>
      <c r="Z40" s="107">
        <v>30.27</v>
      </c>
      <c r="AA40" s="107">
        <v>30.07</v>
      </c>
      <c r="AB40" s="107">
        <v>30.3</v>
      </c>
      <c r="AC40" s="107">
        <v>30.13</v>
      </c>
      <c r="AD40" s="107">
        <v>30</v>
      </c>
      <c r="AE40" s="107">
        <v>29.62</v>
      </c>
      <c r="AF40" s="107">
        <v>29.55</v>
      </c>
      <c r="AG40" s="107">
        <v>29.36</v>
      </c>
      <c r="AH40" s="107">
        <v>29.89</v>
      </c>
      <c r="AI40" s="107">
        <v>29.97</v>
      </c>
      <c r="AJ40" s="107">
        <v>30.125</v>
      </c>
      <c r="AK40" s="107">
        <v>30.05</v>
      </c>
      <c r="AL40" s="107">
        <v>30.15</v>
      </c>
      <c r="AM40" s="107">
        <v>30.344999999999999</v>
      </c>
      <c r="AN40" s="107">
        <v>30.45</v>
      </c>
      <c r="AO40" s="107">
        <v>30.561640000000001</v>
      </c>
      <c r="AP40" s="107">
        <v>30.13025</v>
      </c>
      <c r="AQ40" s="107">
        <v>30.41525</v>
      </c>
      <c r="AR40" s="107">
        <v>30.43525</v>
      </c>
      <c r="AS40" s="107">
        <v>30.410250000000001</v>
      </c>
      <c r="AT40" s="107">
        <v>30.61525</v>
      </c>
      <c r="AU40" s="107">
        <v>30.725249999999999</v>
      </c>
      <c r="AV40" s="107">
        <v>30.795249999999999</v>
      </c>
      <c r="AW40" s="107">
        <v>30.90025</v>
      </c>
      <c r="AX40" s="107">
        <v>31.04025</v>
      </c>
      <c r="AY40" s="107">
        <v>30.951250000000002</v>
      </c>
      <c r="AZ40" s="107">
        <v>31.056249999999999</v>
      </c>
      <c r="BA40" s="107">
        <v>31.17625</v>
      </c>
      <c r="BB40" s="107">
        <v>31.12125</v>
      </c>
      <c r="BC40" s="107">
        <v>31.19125</v>
      </c>
      <c r="BD40" s="706">
        <v>31.19125</v>
      </c>
      <c r="BE40" s="706">
        <v>31.251249999999999</v>
      </c>
      <c r="BF40" s="706">
        <v>31.12125</v>
      </c>
      <c r="BG40" s="706">
        <v>30.611249999999998</v>
      </c>
      <c r="BH40" s="429">
        <v>31.067653</v>
      </c>
      <c r="BI40" s="429">
        <v>31.114813000000002</v>
      </c>
      <c r="BJ40" s="429">
        <v>31.135971999999999</v>
      </c>
      <c r="BK40" s="429">
        <v>31.128965000000001</v>
      </c>
      <c r="BL40" s="429">
        <v>31.177624999999999</v>
      </c>
      <c r="BM40" s="429">
        <v>31.225283999999998</v>
      </c>
      <c r="BN40" s="429">
        <v>31.272943999999999</v>
      </c>
      <c r="BO40" s="429">
        <v>31.321604000000001</v>
      </c>
      <c r="BP40" s="429">
        <v>31.369264000000001</v>
      </c>
      <c r="BQ40" s="429">
        <v>31.436672999999999</v>
      </c>
      <c r="BR40" s="429">
        <v>31.435333</v>
      </c>
      <c r="BS40" s="429">
        <v>31.434992999999999</v>
      </c>
      <c r="BT40" s="429">
        <v>31.434652</v>
      </c>
      <c r="BU40" s="429">
        <v>31.434311999999998</v>
      </c>
      <c r="BV40" s="429">
        <v>31.433972000000001</v>
      </c>
    </row>
    <row r="41" spans="1:74" ht="11.1" customHeight="1" x14ac:dyDescent="0.2">
      <c r="A41" s="375" t="s">
        <v>274</v>
      </c>
      <c r="B41" s="446" t="s">
        <v>1002</v>
      </c>
      <c r="C41" s="324">
        <v>25.13</v>
      </c>
      <c r="D41" s="324">
        <v>25.18</v>
      </c>
      <c r="E41" s="324">
        <v>25.414999999999999</v>
      </c>
      <c r="F41" s="324">
        <v>25.425000000000001</v>
      </c>
      <c r="G41" s="324">
        <v>25.442917000000001</v>
      </c>
      <c r="H41" s="324">
        <v>25.43</v>
      </c>
      <c r="I41" s="324">
        <v>25.32</v>
      </c>
      <c r="J41" s="324">
        <v>25.26</v>
      </c>
      <c r="K41" s="324">
        <v>25.2</v>
      </c>
      <c r="L41" s="324">
        <v>25.14</v>
      </c>
      <c r="M41" s="324">
        <v>25.13</v>
      </c>
      <c r="N41" s="324">
        <v>25.12</v>
      </c>
      <c r="O41" s="324">
        <v>25.08</v>
      </c>
      <c r="P41" s="324">
        <v>25.23</v>
      </c>
      <c r="Q41" s="324">
        <v>25.33</v>
      </c>
      <c r="R41" s="324">
        <v>25.48</v>
      </c>
      <c r="S41" s="324">
        <v>25.48</v>
      </c>
      <c r="T41" s="324">
        <v>25.53</v>
      </c>
      <c r="U41" s="324">
        <v>25.53</v>
      </c>
      <c r="V41" s="324">
        <v>25.48</v>
      </c>
      <c r="W41" s="324">
        <v>25.48</v>
      </c>
      <c r="X41" s="324">
        <v>25.48</v>
      </c>
      <c r="Y41" s="324">
        <v>25.48</v>
      </c>
      <c r="Z41" s="324">
        <v>25.48</v>
      </c>
      <c r="AA41" s="324">
        <v>25.43</v>
      </c>
      <c r="AB41" s="324">
        <v>25.48</v>
      </c>
      <c r="AC41" s="324">
        <v>25.53</v>
      </c>
      <c r="AD41" s="324">
        <v>25.53</v>
      </c>
      <c r="AE41" s="324">
        <v>25.43</v>
      </c>
      <c r="AF41" s="324">
        <v>25.43</v>
      </c>
      <c r="AG41" s="324">
        <v>25.52</v>
      </c>
      <c r="AH41" s="324">
        <v>25.57</v>
      </c>
      <c r="AI41" s="324">
        <v>25.55</v>
      </c>
      <c r="AJ41" s="324">
        <v>25.65</v>
      </c>
      <c r="AK41" s="324">
        <v>25.66</v>
      </c>
      <c r="AL41" s="324">
        <v>25.66</v>
      </c>
      <c r="AM41" s="324">
        <v>25.75</v>
      </c>
      <c r="AN41" s="324">
        <v>25.8</v>
      </c>
      <c r="AO41" s="324">
        <v>25.926639999999999</v>
      </c>
      <c r="AP41" s="324">
        <v>25.63025</v>
      </c>
      <c r="AQ41" s="324">
        <v>25.70025</v>
      </c>
      <c r="AR41" s="324">
        <v>25.730250000000002</v>
      </c>
      <c r="AS41" s="324">
        <v>25.800249999999998</v>
      </c>
      <c r="AT41" s="324">
        <v>25.95025</v>
      </c>
      <c r="AU41" s="324">
        <v>26.000250000000001</v>
      </c>
      <c r="AV41" s="324">
        <v>26.050249999999998</v>
      </c>
      <c r="AW41" s="324">
        <v>26.15025</v>
      </c>
      <c r="AX41" s="324">
        <v>26.20025</v>
      </c>
      <c r="AY41" s="324">
        <v>26.331250000000001</v>
      </c>
      <c r="AZ41" s="324">
        <v>26.331250000000001</v>
      </c>
      <c r="BA41" s="324">
        <v>26.391249999999999</v>
      </c>
      <c r="BB41" s="324">
        <v>26.37125</v>
      </c>
      <c r="BC41" s="324">
        <v>26.37125</v>
      </c>
      <c r="BD41" s="692">
        <v>26.37125</v>
      </c>
      <c r="BE41" s="692">
        <v>26.411249999999999</v>
      </c>
      <c r="BF41" s="692">
        <v>26.44125</v>
      </c>
      <c r="BG41" s="692">
        <v>26.46125</v>
      </c>
      <c r="BH41" s="395">
        <v>26.411249999999999</v>
      </c>
      <c r="BI41" s="395">
        <v>26.411249999999999</v>
      </c>
      <c r="BJ41" s="395">
        <v>26.411249999999999</v>
      </c>
      <c r="BK41" s="395">
        <v>26.46125</v>
      </c>
      <c r="BL41" s="395">
        <v>26.51125</v>
      </c>
      <c r="BM41" s="395">
        <v>26.561250000000001</v>
      </c>
      <c r="BN41" s="395">
        <v>26.611249999999998</v>
      </c>
      <c r="BO41" s="395">
        <v>26.661249999999999</v>
      </c>
      <c r="BP41" s="395">
        <v>26.71125</v>
      </c>
      <c r="BQ41" s="395">
        <v>26.780999999999999</v>
      </c>
      <c r="BR41" s="395">
        <v>26.780999999999999</v>
      </c>
      <c r="BS41" s="395">
        <v>26.780999999999999</v>
      </c>
      <c r="BT41" s="395">
        <v>26.780999999999999</v>
      </c>
      <c r="BU41" s="395">
        <v>26.780999999999999</v>
      </c>
      <c r="BV41" s="395">
        <v>26.780999999999999</v>
      </c>
    </row>
    <row r="42" spans="1:74" ht="11.1" customHeight="1" x14ac:dyDescent="0.2">
      <c r="A42" s="375" t="s">
        <v>560</v>
      </c>
      <c r="B42" s="446" t="s">
        <v>1003</v>
      </c>
      <c r="C42" s="324">
        <v>5.01</v>
      </c>
      <c r="D42" s="324">
        <v>4.29</v>
      </c>
      <c r="E42" s="324">
        <v>4.09</v>
      </c>
      <c r="F42" s="324">
        <v>4.2750000000000004</v>
      </c>
      <c r="G42" s="324">
        <v>4.1449999999999996</v>
      </c>
      <c r="H42" s="324">
        <v>3.92</v>
      </c>
      <c r="I42" s="324">
        <v>3.895</v>
      </c>
      <c r="J42" s="324">
        <v>3.88</v>
      </c>
      <c r="K42" s="324">
        <v>3.9</v>
      </c>
      <c r="L42" s="324">
        <v>4.2300000000000004</v>
      </c>
      <c r="M42" s="324">
        <v>4.83</v>
      </c>
      <c r="N42" s="324">
        <v>4.87</v>
      </c>
      <c r="O42" s="324">
        <v>4.6500000000000004</v>
      </c>
      <c r="P42" s="324">
        <v>4.99</v>
      </c>
      <c r="Q42" s="324">
        <v>4.99</v>
      </c>
      <c r="R42" s="324">
        <v>4.83</v>
      </c>
      <c r="S42" s="324">
        <v>4.915</v>
      </c>
      <c r="T42" s="324">
        <v>4.91</v>
      </c>
      <c r="U42" s="324">
        <v>4.8499999999999996</v>
      </c>
      <c r="V42" s="324">
        <v>4.66</v>
      </c>
      <c r="W42" s="324">
        <v>4.76</v>
      </c>
      <c r="X42" s="324">
        <v>4.7750000000000004</v>
      </c>
      <c r="Y42" s="324">
        <v>4.78</v>
      </c>
      <c r="Z42" s="324">
        <v>4.79</v>
      </c>
      <c r="AA42" s="324">
        <v>4.6399999999999997</v>
      </c>
      <c r="AB42" s="324">
        <v>4.82</v>
      </c>
      <c r="AC42" s="324">
        <v>4.5999999999999996</v>
      </c>
      <c r="AD42" s="324">
        <v>4.47</v>
      </c>
      <c r="AE42" s="324">
        <v>4.1900000000000004</v>
      </c>
      <c r="AF42" s="324">
        <v>4.12</v>
      </c>
      <c r="AG42" s="324">
        <v>3.84</v>
      </c>
      <c r="AH42" s="324">
        <v>4.32</v>
      </c>
      <c r="AI42" s="324">
        <v>4.42</v>
      </c>
      <c r="AJ42" s="324">
        <v>4.4749999999999996</v>
      </c>
      <c r="AK42" s="324">
        <v>4.3899999999999997</v>
      </c>
      <c r="AL42" s="324">
        <v>4.49</v>
      </c>
      <c r="AM42" s="324">
        <v>4.5949999999999998</v>
      </c>
      <c r="AN42" s="324">
        <v>4.6500000000000004</v>
      </c>
      <c r="AO42" s="324">
        <v>4.6349999999999998</v>
      </c>
      <c r="AP42" s="324">
        <v>4.5</v>
      </c>
      <c r="AQ42" s="324">
        <v>4.7149999999999999</v>
      </c>
      <c r="AR42" s="324">
        <v>4.7050000000000001</v>
      </c>
      <c r="AS42" s="324">
        <v>4.6100000000000003</v>
      </c>
      <c r="AT42" s="324">
        <v>4.665</v>
      </c>
      <c r="AU42" s="324">
        <v>4.7249999999999996</v>
      </c>
      <c r="AV42" s="324">
        <v>4.7450000000000001</v>
      </c>
      <c r="AW42" s="324">
        <v>4.75</v>
      </c>
      <c r="AX42" s="324">
        <v>4.84</v>
      </c>
      <c r="AY42" s="324">
        <v>4.62</v>
      </c>
      <c r="AZ42" s="324">
        <v>4.7249999999999996</v>
      </c>
      <c r="BA42" s="324">
        <v>4.7850000000000001</v>
      </c>
      <c r="BB42" s="324">
        <v>4.75</v>
      </c>
      <c r="BC42" s="324">
        <v>4.82</v>
      </c>
      <c r="BD42" s="692">
        <v>4.82</v>
      </c>
      <c r="BE42" s="692">
        <v>4.84</v>
      </c>
      <c r="BF42" s="692">
        <v>4.68</v>
      </c>
      <c r="BG42" s="692">
        <v>4.1500000000000004</v>
      </c>
      <c r="BH42" s="395">
        <v>4.6564030000000001</v>
      </c>
      <c r="BI42" s="395">
        <v>4.7035629999999999</v>
      </c>
      <c r="BJ42" s="395">
        <v>4.7247219999999999</v>
      </c>
      <c r="BK42" s="395">
        <v>4.6677150000000003</v>
      </c>
      <c r="BL42" s="395">
        <v>4.6663750000000004</v>
      </c>
      <c r="BM42" s="395">
        <v>4.664034</v>
      </c>
      <c r="BN42" s="395">
        <v>4.6616939999999998</v>
      </c>
      <c r="BO42" s="395">
        <v>4.6603539999999999</v>
      </c>
      <c r="BP42" s="395">
        <v>4.6580139999999997</v>
      </c>
      <c r="BQ42" s="395">
        <v>4.6556730000000002</v>
      </c>
      <c r="BR42" s="395">
        <v>4.6543330000000003</v>
      </c>
      <c r="BS42" s="395">
        <v>4.6539929999999998</v>
      </c>
      <c r="BT42" s="395">
        <v>4.6536520000000001</v>
      </c>
      <c r="BU42" s="395">
        <v>4.6533119999999997</v>
      </c>
      <c r="BV42" s="395">
        <v>4.6529720000000001</v>
      </c>
    </row>
    <row r="43" spans="1:74" ht="11.1" customHeight="1" x14ac:dyDescent="0.2">
      <c r="A43" s="375"/>
      <c r="B43" s="454"/>
      <c r="C43" s="324"/>
      <c r="D43" s="324"/>
      <c r="E43" s="324"/>
      <c r="F43" s="324"/>
      <c r="G43" s="324"/>
      <c r="H43" s="324"/>
      <c r="I43" s="324"/>
      <c r="J43" s="324"/>
      <c r="K43" s="324"/>
      <c r="L43" s="324"/>
      <c r="M43" s="324"/>
      <c r="N43" s="324"/>
      <c r="O43" s="324"/>
      <c r="P43" s="324"/>
      <c r="Q43" s="324"/>
      <c r="R43" s="324"/>
      <c r="S43" s="324"/>
      <c r="T43" s="324"/>
      <c r="U43" s="324"/>
      <c r="V43" s="324"/>
      <c r="W43" s="324"/>
      <c r="X43" s="324"/>
      <c r="Y43" s="324"/>
      <c r="Z43" s="324"/>
      <c r="AA43" s="324"/>
      <c r="AB43" s="324"/>
      <c r="AC43" s="324"/>
      <c r="AD43" s="324"/>
      <c r="AE43" s="324"/>
      <c r="AF43" s="324"/>
      <c r="AG43" s="324"/>
      <c r="AH43" s="324"/>
      <c r="AI43" s="324"/>
      <c r="AJ43" s="324"/>
      <c r="AK43" s="324"/>
      <c r="AL43" s="324"/>
      <c r="AM43" s="324"/>
      <c r="AN43" s="324"/>
      <c r="AO43" s="324"/>
      <c r="AP43" s="324"/>
      <c r="AQ43" s="324"/>
      <c r="AR43" s="324"/>
      <c r="AS43" s="324"/>
      <c r="AT43" s="324"/>
      <c r="AU43" s="324"/>
      <c r="AV43" s="324"/>
      <c r="AW43" s="324"/>
      <c r="AX43" s="324"/>
      <c r="AY43" s="324"/>
      <c r="AZ43" s="324"/>
      <c r="BA43" s="324"/>
      <c r="BB43" s="324"/>
      <c r="BC43" s="324"/>
      <c r="BD43" s="692"/>
      <c r="BE43" s="692"/>
      <c r="BF43" s="692"/>
      <c r="BG43" s="692"/>
      <c r="BH43" s="395"/>
      <c r="BI43" s="395"/>
      <c r="BJ43" s="395"/>
      <c r="BK43" s="395"/>
      <c r="BL43" s="395"/>
      <c r="BM43" s="395"/>
      <c r="BN43" s="395"/>
      <c r="BO43" s="395"/>
      <c r="BP43" s="395"/>
      <c r="BQ43" s="395"/>
      <c r="BR43" s="395"/>
      <c r="BS43" s="395"/>
      <c r="BT43" s="395"/>
      <c r="BU43" s="395"/>
      <c r="BV43" s="395"/>
    </row>
    <row r="44" spans="1:74" ht="11.1" customHeight="1" x14ac:dyDescent="0.2">
      <c r="A44" s="375"/>
      <c r="B44" s="463" t="s">
        <v>904</v>
      </c>
      <c r="C44" s="324"/>
      <c r="D44" s="324"/>
      <c r="E44" s="324"/>
      <c r="F44" s="324"/>
      <c r="G44" s="324"/>
      <c r="H44" s="324"/>
      <c r="I44" s="324"/>
      <c r="J44" s="324"/>
      <c r="K44" s="324"/>
      <c r="L44" s="324"/>
      <c r="M44" s="324"/>
      <c r="N44" s="324"/>
      <c r="O44" s="324"/>
      <c r="P44" s="324"/>
      <c r="Q44" s="324"/>
      <c r="R44" s="324"/>
      <c r="S44" s="324"/>
      <c r="T44" s="324"/>
      <c r="U44" s="324"/>
      <c r="V44" s="324"/>
      <c r="W44" s="324"/>
      <c r="X44" s="324"/>
      <c r="Y44" s="324"/>
      <c r="Z44" s="324"/>
      <c r="AA44" s="324"/>
      <c r="AB44" s="324"/>
      <c r="AC44" s="324"/>
      <c r="AD44" s="324"/>
      <c r="AE44" s="324"/>
      <c r="AF44" s="324"/>
      <c r="AG44" s="324"/>
      <c r="AH44" s="324"/>
      <c r="AI44" s="324"/>
      <c r="AJ44" s="324"/>
      <c r="AK44" s="324"/>
      <c r="AL44" s="324"/>
      <c r="AM44" s="324"/>
      <c r="AN44" s="324"/>
      <c r="AO44" s="324"/>
      <c r="AP44" s="324"/>
      <c r="AQ44" s="324"/>
      <c r="AR44" s="324"/>
      <c r="AS44" s="324"/>
      <c r="AT44" s="324"/>
      <c r="AU44" s="324"/>
      <c r="AV44" s="324"/>
      <c r="AW44" s="324"/>
      <c r="AX44" s="324"/>
      <c r="AY44" s="324"/>
      <c r="AZ44" s="324"/>
      <c r="BA44" s="324"/>
      <c r="BB44" s="324"/>
      <c r="BC44" s="324"/>
      <c r="BD44" s="692"/>
      <c r="BE44" s="692"/>
      <c r="BF44" s="692"/>
      <c r="BG44" s="692"/>
      <c r="BH44" s="395"/>
      <c r="BI44" s="395"/>
      <c r="BJ44" s="395"/>
      <c r="BK44" s="395"/>
      <c r="BL44" s="395"/>
      <c r="BM44" s="395"/>
      <c r="BN44" s="395"/>
      <c r="BO44" s="395"/>
      <c r="BP44" s="395"/>
      <c r="BQ44" s="395"/>
      <c r="BR44" s="395"/>
      <c r="BS44" s="395"/>
      <c r="BT44" s="395"/>
      <c r="BU44" s="395"/>
      <c r="BV44" s="395"/>
    </row>
    <row r="45" spans="1:74" s="295" customFormat="1" ht="11.1" customHeight="1" x14ac:dyDescent="0.2">
      <c r="A45" s="460" t="s">
        <v>482</v>
      </c>
      <c r="B45" s="454" t="s">
        <v>903</v>
      </c>
      <c r="C45" s="107">
        <v>2.82</v>
      </c>
      <c r="D45" s="107">
        <v>2.82</v>
      </c>
      <c r="E45" s="107">
        <v>2.7149999999999999</v>
      </c>
      <c r="F45" s="107">
        <v>0.84499999999999997</v>
      </c>
      <c r="G45" s="107">
        <v>6.5579169999999998</v>
      </c>
      <c r="H45" s="107">
        <v>8.2200000000000006</v>
      </c>
      <c r="I45" s="107">
        <v>7.39</v>
      </c>
      <c r="J45" s="107">
        <v>6.38</v>
      </c>
      <c r="K45" s="107">
        <v>6.3650000000000002</v>
      </c>
      <c r="L45" s="107">
        <v>6.18</v>
      </c>
      <c r="M45" s="107">
        <v>6.04</v>
      </c>
      <c r="N45" s="107">
        <v>5.835</v>
      </c>
      <c r="O45" s="107">
        <v>5.5250000000000004</v>
      </c>
      <c r="P45" s="107">
        <v>6.4349999999999996</v>
      </c>
      <c r="Q45" s="107">
        <v>6.4249999999999998</v>
      </c>
      <c r="R45" s="107">
        <v>6.4249999999999998</v>
      </c>
      <c r="S45" s="107">
        <v>6.0030000000000001</v>
      </c>
      <c r="T45" s="107">
        <v>5.4850000000000003</v>
      </c>
      <c r="U45" s="107">
        <v>4.7699999999999996</v>
      </c>
      <c r="V45" s="107">
        <v>4.5049999999999999</v>
      </c>
      <c r="W45" s="107">
        <v>4.2750000000000004</v>
      </c>
      <c r="X45" s="107">
        <v>3.97</v>
      </c>
      <c r="Y45" s="107">
        <v>3.625</v>
      </c>
      <c r="Z45" s="107">
        <v>3.57</v>
      </c>
      <c r="AA45" s="107">
        <v>3.37</v>
      </c>
      <c r="AB45" s="107">
        <v>2.9049999999999998</v>
      </c>
      <c r="AC45" s="107">
        <v>3.0750000000000002</v>
      </c>
      <c r="AD45" s="107">
        <v>2.62</v>
      </c>
      <c r="AE45" s="107">
        <v>2.6854</v>
      </c>
      <c r="AF45" s="107">
        <v>2.4500000000000002</v>
      </c>
      <c r="AG45" s="107">
        <v>1.99</v>
      </c>
      <c r="AH45" s="107">
        <v>1.54</v>
      </c>
      <c r="AI45" s="107">
        <v>1.47</v>
      </c>
      <c r="AJ45" s="107">
        <v>2.04</v>
      </c>
      <c r="AK45" s="107">
        <v>2.39</v>
      </c>
      <c r="AL45" s="107">
        <v>2.44</v>
      </c>
      <c r="AM45" s="107">
        <v>3.23</v>
      </c>
      <c r="AN45" s="107">
        <v>3.05</v>
      </c>
      <c r="AO45" s="107">
        <v>2.9466399999999999</v>
      </c>
      <c r="AP45" s="107">
        <v>2.5402499999999999</v>
      </c>
      <c r="AQ45" s="107">
        <v>3.43025</v>
      </c>
      <c r="AR45" s="107">
        <v>3.3002500000000001</v>
      </c>
      <c r="AS45" s="107">
        <v>4.1202500000000004</v>
      </c>
      <c r="AT45" s="107">
        <v>4.5302499999999997</v>
      </c>
      <c r="AU45" s="107">
        <v>3.9802499999999998</v>
      </c>
      <c r="AV45" s="107">
        <v>4.1502499999999998</v>
      </c>
      <c r="AW45" s="107">
        <v>4.2402499999999996</v>
      </c>
      <c r="AX45" s="107">
        <v>4.4502499999999996</v>
      </c>
      <c r="AY45" s="107">
        <v>4.49125</v>
      </c>
      <c r="AZ45" s="107">
        <v>4.3012499999999996</v>
      </c>
      <c r="BA45" s="107">
        <v>4.0912499999999996</v>
      </c>
      <c r="BB45" s="107">
        <v>4.0512499999999996</v>
      </c>
      <c r="BC45" s="107">
        <v>4.28125</v>
      </c>
      <c r="BD45" s="706">
        <v>4.7012499999999999</v>
      </c>
      <c r="BE45" s="706">
        <v>4.24125</v>
      </c>
      <c r="BF45" s="706">
        <v>4.32125</v>
      </c>
      <c r="BG45" s="706">
        <v>4.5912499999999996</v>
      </c>
      <c r="BH45" s="429">
        <v>4.4432499999999999</v>
      </c>
      <c r="BI45" s="429">
        <v>4.4432499999999999</v>
      </c>
      <c r="BJ45" s="429">
        <v>4.3542500000000004</v>
      </c>
      <c r="BK45" s="429">
        <v>4.2082499999999996</v>
      </c>
      <c r="BL45" s="429">
        <v>4.1942500000000003</v>
      </c>
      <c r="BM45" s="429">
        <v>4.1302500000000002</v>
      </c>
      <c r="BN45" s="429">
        <v>4.0662500000000001</v>
      </c>
      <c r="BO45" s="429">
        <v>4.0602499999999999</v>
      </c>
      <c r="BP45" s="429">
        <v>3.9962499999999999</v>
      </c>
      <c r="BQ45" s="429">
        <v>3.9620000000000002</v>
      </c>
      <c r="BR45" s="429">
        <v>3.8980000000000001</v>
      </c>
      <c r="BS45" s="429">
        <v>3.8319999999999999</v>
      </c>
      <c r="BT45" s="429">
        <v>3.9079999999999999</v>
      </c>
      <c r="BU45" s="429">
        <v>3.9769999999999999</v>
      </c>
      <c r="BV45" s="429">
        <v>4.0780000000000003</v>
      </c>
    </row>
    <row r="46" spans="1:74" ht="11.1" customHeight="1" x14ac:dyDescent="0.2">
      <c r="A46" s="375" t="s">
        <v>275</v>
      </c>
      <c r="B46" s="446" t="s">
        <v>1002</v>
      </c>
      <c r="C46" s="324">
        <v>2.82</v>
      </c>
      <c r="D46" s="324">
        <v>2.82</v>
      </c>
      <c r="E46" s="324">
        <v>2.7149999999999999</v>
      </c>
      <c r="F46" s="324">
        <v>0.61093896713999996</v>
      </c>
      <c r="G46" s="324">
        <v>5.9979170000000002</v>
      </c>
      <c r="H46" s="324">
        <v>7.59</v>
      </c>
      <c r="I46" s="324">
        <v>6.71</v>
      </c>
      <c r="J46" s="324">
        <v>5.78</v>
      </c>
      <c r="K46" s="324">
        <v>5.79</v>
      </c>
      <c r="L46" s="324">
        <v>5.67</v>
      </c>
      <c r="M46" s="324">
        <v>5.54</v>
      </c>
      <c r="N46" s="324">
        <v>5.37</v>
      </c>
      <c r="O46" s="324">
        <v>5.13</v>
      </c>
      <c r="P46" s="324">
        <v>5.94</v>
      </c>
      <c r="Q46" s="324">
        <v>5.94</v>
      </c>
      <c r="R46" s="324">
        <v>5.94</v>
      </c>
      <c r="S46" s="324">
        <v>5.548</v>
      </c>
      <c r="T46" s="324">
        <v>5.0599999999999996</v>
      </c>
      <c r="U46" s="324">
        <v>4.4400000000000004</v>
      </c>
      <c r="V46" s="324">
        <v>4.1849999999999996</v>
      </c>
      <c r="W46" s="324">
        <v>3.9950000000000001</v>
      </c>
      <c r="X46" s="324">
        <v>3.7</v>
      </c>
      <c r="Y46" s="324">
        <v>3.4950000000000001</v>
      </c>
      <c r="Z46" s="324">
        <v>3.38</v>
      </c>
      <c r="AA46" s="324">
        <v>3.19</v>
      </c>
      <c r="AB46" s="324">
        <v>2.7749999999999999</v>
      </c>
      <c r="AC46" s="324">
        <v>3.02</v>
      </c>
      <c r="AD46" s="324">
        <v>2.56</v>
      </c>
      <c r="AE46" s="324">
        <v>2.5453999999999999</v>
      </c>
      <c r="AF46" s="324">
        <v>2.33</v>
      </c>
      <c r="AG46" s="324">
        <v>1.97</v>
      </c>
      <c r="AH46" s="324">
        <v>1.53</v>
      </c>
      <c r="AI46" s="324">
        <v>1.46</v>
      </c>
      <c r="AJ46" s="324">
        <v>2.04</v>
      </c>
      <c r="AK46" s="324">
        <v>2.37</v>
      </c>
      <c r="AL46" s="324">
        <v>2.42</v>
      </c>
      <c r="AM46" s="324">
        <v>3.21</v>
      </c>
      <c r="AN46" s="324">
        <v>3.03</v>
      </c>
      <c r="AO46" s="324">
        <v>2.9166400000000001</v>
      </c>
      <c r="AP46" s="324">
        <v>2.5202499999999999</v>
      </c>
      <c r="AQ46" s="324">
        <v>3.3802500000000002</v>
      </c>
      <c r="AR46" s="324">
        <v>3.2202500000000001</v>
      </c>
      <c r="AS46" s="324">
        <v>4.0502500000000001</v>
      </c>
      <c r="AT46" s="324">
        <v>4.4402499999999998</v>
      </c>
      <c r="AU46" s="324">
        <v>3.9002500000000002</v>
      </c>
      <c r="AV46" s="324">
        <v>4.0802500000000004</v>
      </c>
      <c r="AW46" s="324">
        <v>4.1702500000000002</v>
      </c>
      <c r="AX46" s="324">
        <v>4.3702500000000004</v>
      </c>
      <c r="AY46" s="324">
        <v>4.3912500000000003</v>
      </c>
      <c r="AZ46" s="324">
        <v>4.1912500000000001</v>
      </c>
      <c r="BA46" s="324">
        <v>3.9812500000000002</v>
      </c>
      <c r="BB46" s="324">
        <v>3.9412500000000001</v>
      </c>
      <c r="BC46" s="324">
        <v>4.1612499999999999</v>
      </c>
      <c r="BD46" s="692">
        <v>4.5812499999999998</v>
      </c>
      <c r="BE46" s="692">
        <v>4.1327781330000004</v>
      </c>
      <c r="BF46" s="692">
        <v>4.2112499999999997</v>
      </c>
      <c r="BG46" s="692">
        <v>4.4812500000000002</v>
      </c>
      <c r="BH46" s="395">
        <v>4.3312499999999998</v>
      </c>
      <c r="BI46" s="395">
        <v>4.3312499999999998</v>
      </c>
      <c r="BJ46" s="395">
        <v>4.2462499999999999</v>
      </c>
      <c r="BK46" s="395">
        <v>4.1052499999999998</v>
      </c>
      <c r="BL46" s="395">
        <v>4.0942499999999997</v>
      </c>
      <c r="BM46" s="395">
        <v>4.0332499999999998</v>
      </c>
      <c r="BN46" s="395">
        <v>3.9722499999999998</v>
      </c>
      <c r="BO46" s="395">
        <v>3.9702500000000001</v>
      </c>
      <c r="BP46" s="395">
        <v>3.9092500000000001</v>
      </c>
      <c r="BQ46" s="395">
        <v>3.8780000000000001</v>
      </c>
      <c r="BR46" s="395">
        <v>3.8170000000000002</v>
      </c>
      <c r="BS46" s="395">
        <v>3.7549999999999999</v>
      </c>
      <c r="BT46" s="395">
        <v>3.8340000000000001</v>
      </c>
      <c r="BU46" s="395">
        <v>3.9060000000000001</v>
      </c>
      <c r="BV46" s="395">
        <v>4.0060000000000002</v>
      </c>
    </row>
    <row r="47" spans="1:74" ht="11.1" customHeight="1" x14ac:dyDescent="0.2">
      <c r="A47" s="375" t="s">
        <v>561</v>
      </c>
      <c r="B47" s="446" t="s">
        <v>1003</v>
      </c>
      <c r="C47" s="324">
        <v>0</v>
      </c>
      <c r="D47" s="324">
        <v>0</v>
      </c>
      <c r="E47" s="324">
        <v>0</v>
      </c>
      <c r="F47" s="324">
        <v>0.23406103285999999</v>
      </c>
      <c r="G47" s="324">
        <v>0.56000000000000005</v>
      </c>
      <c r="H47" s="324">
        <v>0.63</v>
      </c>
      <c r="I47" s="324">
        <v>0.68</v>
      </c>
      <c r="J47" s="324">
        <v>0.6</v>
      </c>
      <c r="K47" s="324">
        <v>0.57499999999999996</v>
      </c>
      <c r="L47" s="324">
        <v>0.51</v>
      </c>
      <c r="M47" s="324">
        <v>0.5</v>
      </c>
      <c r="N47" s="324">
        <v>0.46500000000000002</v>
      </c>
      <c r="O47" s="324">
        <v>0.39500000000000002</v>
      </c>
      <c r="P47" s="324">
        <v>0.495</v>
      </c>
      <c r="Q47" s="324">
        <v>0.48499999999999999</v>
      </c>
      <c r="R47" s="324">
        <v>0.48499999999999999</v>
      </c>
      <c r="S47" s="324">
        <v>0.45500000000000002</v>
      </c>
      <c r="T47" s="324">
        <v>0.42499999999999999</v>
      </c>
      <c r="U47" s="324">
        <v>0.33</v>
      </c>
      <c r="V47" s="324">
        <v>0.32</v>
      </c>
      <c r="W47" s="324">
        <v>0.28000000000000003</v>
      </c>
      <c r="X47" s="324">
        <v>0.27</v>
      </c>
      <c r="Y47" s="324">
        <v>0.13</v>
      </c>
      <c r="Z47" s="324">
        <v>0.19</v>
      </c>
      <c r="AA47" s="324">
        <v>0.18</v>
      </c>
      <c r="AB47" s="324">
        <v>0.13</v>
      </c>
      <c r="AC47" s="324">
        <v>5.5E-2</v>
      </c>
      <c r="AD47" s="324">
        <v>0.06</v>
      </c>
      <c r="AE47" s="324">
        <v>0.14000000000000001</v>
      </c>
      <c r="AF47" s="324">
        <v>0.12</v>
      </c>
      <c r="AG47" s="324">
        <v>0.02</v>
      </c>
      <c r="AH47" s="324">
        <v>0.01</v>
      </c>
      <c r="AI47" s="324">
        <v>0.01</v>
      </c>
      <c r="AJ47" s="324">
        <v>0</v>
      </c>
      <c r="AK47" s="324">
        <v>0.02</v>
      </c>
      <c r="AL47" s="324">
        <v>0.02</v>
      </c>
      <c r="AM47" s="324">
        <v>0.02</v>
      </c>
      <c r="AN47" s="324">
        <v>0.02</v>
      </c>
      <c r="AO47" s="324">
        <v>0.03</v>
      </c>
      <c r="AP47" s="324">
        <v>0.02</v>
      </c>
      <c r="AQ47" s="324">
        <v>0.05</v>
      </c>
      <c r="AR47" s="324">
        <v>0.08</v>
      </c>
      <c r="AS47" s="324">
        <v>7.0000000000000007E-2</v>
      </c>
      <c r="AT47" s="324">
        <v>0.09</v>
      </c>
      <c r="AU47" s="324">
        <v>0.08</v>
      </c>
      <c r="AV47" s="324">
        <v>7.0000000000000007E-2</v>
      </c>
      <c r="AW47" s="324">
        <v>7.0000000000000007E-2</v>
      </c>
      <c r="AX47" s="324">
        <v>0.08</v>
      </c>
      <c r="AY47" s="324">
        <v>0.1</v>
      </c>
      <c r="AZ47" s="324">
        <v>0.11</v>
      </c>
      <c r="BA47" s="324">
        <v>0.11</v>
      </c>
      <c r="BB47" s="324">
        <v>0.11</v>
      </c>
      <c r="BC47" s="324">
        <v>0.12</v>
      </c>
      <c r="BD47" s="692">
        <v>0.12</v>
      </c>
      <c r="BE47" s="692">
        <v>0.10847186701</v>
      </c>
      <c r="BF47" s="692">
        <v>0.11</v>
      </c>
      <c r="BG47" s="692">
        <v>0.11</v>
      </c>
      <c r="BH47" s="395">
        <v>0.112</v>
      </c>
      <c r="BI47" s="395">
        <v>0.112</v>
      </c>
      <c r="BJ47" s="395">
        <v>0.108</v>
      </c>
      <c r="BK47" s="395">
        <v>0.10299999999999999</v>
      </c>
      <c r="BL47" s="395">
        <v>0.1</v>
      </c>
      <c r="BM47" s="395">
        <v>9.7000000000000003E-2</v>
      </c>
      <c r="BN47" s="395">
        <v>9.4E-2</v>
      </c>
      <c r="BO47" s="395">
        <v>0.09</v>
      </c>
      <c r="BP47" s="395">
        <v>8.6999999999999994E-2</v>
      </c>
      <c r="BQ47" s="395">
        <v>8.4000000000000005E-2</v>
      </c>
      <c r="BR47" s="395">
        <v>8.1000000000000003E-2</v>
      </c>
      <c r="BS47" s="395">
        <v>7.6999999999999999E-2</v>
      </c>
      <c r="BT47" s="395">
        <v>7.3999999999999996E-2</v>
      </c>
      <c r="BU47" s="395">
        <v>7.0999999999999994E-2</v>
      </c>
      <c r="BV47" s="395">
        <v>7.1999999999999995E-2</v>
      </c>
    </row>
    <row r="48" spans="1:74" ht="11.1" customHeight="1" x14ac:dyDescent="0.2">
      <c r="A48" s="375"/>
      <c r="B48" s="464"/>
      <c r="C48" s="324"/>
      <c r="D48" s="324"/>
      <c r="E48" s="324"/>
      <c r="F48" s="324"/>
      <c r="G48" s="324"/>
      <c r="H48" s="324"/>
      <c r="I48" s="324"/>
      <c r="J48" s="324"/>
      <c r="K48" s="324"/>
      <c r="L48" s="324"/>
      <c r="M48" s="324"/>
      <c r="N48" s="324"/>
      <c r="O48" s="324"/>
      <c r="P48" s="324"/>
      <c r="Q48" s="324"/>
      <c r="R48" s="324"/>
      <c r="S48" s="324"/>
      <c r="T48" s="324"/>
      <c r="U48" s="324"/>
      <c r="V48" s="324"/>
      <c r="W48" s="324"/>
      <c r="X48" s="324"/>
      <c r="Y48" s="324"/>
      <c r="Z48" s="324"/>
      <c r="AA48" s="324"/>
      <c r="AB48" s="324"/>
      <c r="AC48" s="324"/>
      <c r="AD48" s="324"/>
      <c r="AE48" s="324"/>
      <c r="AF48" s="324"/>
      <c r="AG48" s="324"/>
      <c r="AH48" s="324"/>
      <c r="AI48" s="324"/>
      <c r="AJ48" s="324"/>
      <c r="AK48" s="324"/>
      <c r="AL48" s="324"/>
      <c r="AM48" s="324"/>
      <c r="AN48" s="324"/>
      <c r="AO48" s="324"/>
      <c r="AP48" s="324"/>
      <c r="AQ48" s="324"/>
      <c r="AR48" s="324"/>
      <c r="AS48" s="324"/>
      <c r="AT48" s="324"/>
      <c r="AU48" s="324"/>
      <c r="AV48" s="324"/>
      <c r="AW48" s="324"/>
      <c r="AX48" s="324"/>
      <c r="AY48" s="324"/>
      <c r="AZ48" s="324"/>
      <c r="BA48" s="324"/>
      <c r="BB48" s="324"/>
      <c r="BC48" s="324"/>
      <c r="BD48" s="692"/>
      <c r="BE48" s="692"/>
      <c r="BF48" s="692"/>
      <c r="BG48" s="692"/>
      <c r="BH48" s="395"/>
      <c r="BI48" s="395"/>
      <c r="BJ48" s="395"/>
      <c r="BK48" s="395"/>
      <c r="BL48" s="395"/>
      <c r="BM48" s="395"/>
      <c r="BN48" s="395"/>
      <c r="BO48" s="395"/>
      <c r="BP48" s="395"/>
      <c r="BQ48" s="395"/>
      <c r="BR48" s="395"/>
      <c r="BS48" s="395"/>
      <c r="BT48" s="395"/>
      <c r="BU48" s="395"/>
      <c r="BV48" s="395"/>
    </row>
    <row r="49" spans="1:74" ht="11.1" customHeight="1" x14ac:dyDescent="0.2">
      <c r="A49" s="375"/>
      <c r="B49" s="463" t="s">
        <v>853</v>
      </c>
      <c r="C49" s="324"/>
      <c r="D49" s="324"/>
      <c r="E49" s="324"/>
      <c r="F49" s="324"/>
      <c r="G49" s="324"/>
      <c r="H49" s="324"/>
      <c r="I49" s="324"/>
      <c r="J49" s="324"/>
      <c r="K49" s="324"/>
      <c r="L49" s="324"/>
      <c r="M49" s="324"/>
      <c r="N49" s="324"/>
      <c r="O49" s="324"/>
      <c r="P49" s="324"/>
      <c r="Q49" s="324"/>
      <c r="R49" s="324"/>
      <c r="S49" s="324"/>
      <c r="T49" s="324"/>
      <c r="U49" s="324"/>
      <c r="V49" s="324"/>
      <c r="W49" s="324"/>
      <c r="X49" s="324"/>
      <c r="Y49" s="324"/>
      <c r="Z49" s="324"/>
      <c r="AA49" s="324"/>
      <c r="AB49" s="324"/>
      <c r="AC49" s="324"/>
      <c r="AD49" s="324"/>
      <c r="AE49" s="324"/>
      <c r="AF49" s="324"/>
      <c r="AG49" s="324"/>
      <c r="AH49" s="324"/>
      <c r="AI49" s="324"/>
      <c r="AJ49" s="324"/>
      <c r="AK49" s="324"/>
      <c r="AL49" s="324"/>
      <c r="AM49" s="324"/>
      <c r="AN49" s="324"/>
      <c r="AO49" s="324"/>
      <c r="AP49" s="324"/>
      <c r="AQ49" s="324"/>
      <c r="AR49" s="324"/>
      <c r="AS49" s="324"/>
      <c r="AT49" s="324"/>
      <c r="AU49" s="324"/>
      <c r="AV49" s="324"/>
      <c r="AW49" s="324"/>
      <c r="AX49" s="324"/>
      <c r="AY49" s="324"/>
      <c r="AZ49" s="324"/>
      <c r="BA49" s="324"/>
      <c r="BB49" s="324"/>
      <c r="BC49" s="324"/>
      <c r="BD49" s="692"/>
      <c r="BE49" s="692"/>
      <c r="BF49" s="692"/>
      <c r="BG49" s="692"/>
      <c r="BH49" s="395"/>
      <c r="BI49" s="395"/>
      <c r="BJ49" s="395"/>
      <c r="BK49" s="395"/>
      <c r="BL49" s="395"/>
      <c r="BM49" s="395"/>
      <c r="BN49" s="395"/>
      <c r="BO49" s="395"/>
      <c r="BP49" s="395"/>
      <c r="BQ49" s="395"/>
      <c r="BR49" s="395"/>
      <c r="BS49" s="395"/>
      <c r="BT49" s="395"/>
      <c r="BU49" s="395"/>
      <c r="BV49" s="395"/>
    </row>
    <row r="50" spans="1:74" s="295" customFormat="1" ht="11.1" customHeight="1" x14ac:dyDescent="0.2">
      <c r="A50" s="459" t="s">
        <v>905</v>
      </c>
      <c r="B50" s="457" t="s">
        <v>903</v>
      </c>
      <c r="C50" s="108">
        <v>3.1160000000000001</v>
      </c>
      <c r="D50" s="108">
        <v>3.77</v>
      </c>
      <c r="E50" s="108">
        <v>3.972</v>
      </c>
      <c r="F50" s="108">
        <v>3.8490000000000002</v>
      </c>
      <c r="G50" s="108">
        <v>3.9390000000000001</v>
      </c>
      <c r="H50" s="108">
        <v>4.1589999999999998</v>
      </c>
      <c r="I50" s="108">
        <v>4.1749999999999998</v>
      </c>
      <c r="J50" s="108">
        <v>4.1100000000000003</v>
      </c>
      <c r="K50" s="108">
        <v>4.0599999999999996</v>
      </c>
      <c r="L50" s="108">
        <v>3.68</v>
      </c>
      <c r="M50" s="108">
        <v>2.97</v>
      </c>
      <c r="N50" s="108">
        <v>2.8675000000000002</v>
      </c>
      <c r="O50" s="108">
        <v>2.8639999999999999</v>
      </c>
      <c r="P50" s="108">
        <v>2.3540000000000001</v>
      </c>
      <c r="Q50" s="108">
        <v>2.23</v>
      </c>
      <c r="R50" s="108">
        <v>2.2155</v>
      </c>
      <c r="S50" s="108">
        <v>2.105</v>
      </c>
      <c r="T50" s="108">
        <v>2.0499999999999998</v>
      </c>
      <c r="U50" s="108">
        <v>2.0459999999999998</v>
      </c>
      <c r="V50" s="108">
        <v>2.266</v>
      </c>
      <c r="W50" s="108">
        <v>2.14</v>
      </c>
      <c r="X50" s="108">
        <v>2.0459999999999998</v>
      </c>
      <c r="Y50" s="108">
        <v>2.0259999999999998</v>
      </c>
      <c r="Z50" s="108">
        <v>2.016</v>
      </c>
      <c r="AA50" s="108">
        <v>2.0840000000000001</v>
      </c>
      <c r="AB50" s="108">
        <v>1.8640000000000001</v>
      </c>
      <c r="AC50" s="108">
        <v>1.994</v>
      </c>
      <c r="AD50" s="108">
        <v>2.1040000000000001</v>
      </c>
      <c r="AE50" s="108">
        <v>2.5640000000000001</v>
      </c>
      <c r="AF50" s="108">
        <v>2.5939999999999999</v>
      </c>
      <c r="AG50" s="108">
        <v>2.8919999999999999</v>
      </c>
      <c r="AH50" s="108">
        <v>2.31</v>
      </c>
      <c r="AI50" s="108">
        <v>2.2999999999999998</v>
      </c>
      <c r="AJ50" s="108">
        <v>2.1419999999999999</v>
      </c>
      <c r="AK50" s="108">
        <v>2.1579999999999999</v>
      </c>
      <c r="AL50" s="108">
        <v>2.1059999999999999</v>
      </c>
      <c r="AM50" s="108">
        <v>2.0099999999999998</v>
      </c>
      <c r="AN50" s="108">
        <v>1.8979999999999999</v>
      </c>
      <c r="AO50" s="108">
        <v>1.9113599999999999</v>
      </c>
      <c r="AP50" s="108">
        <v>2.3377500000000002</v>
      </c>
      <c r="AQ50" s="108">
        <v>2.0297499999999999</v>
      </c>
      <c r="AR50" s="108">
        <v>2.0277500000000002</v>
      </c>
      <c r="AS50" s="108">
        <v>2.1197499999999998</v>
      </c>
      <c r="AT50" s="108">
        <v>1.9697499999999999</v>
      </c>
      <c r="AU50" s="108">
        <v>1.75275</v>
      </c>
      <c r="AV50" s="108">
        <v>1.6447499999999999</v>
      </c>
      <c r="AW50" s="108">
        <v>1.5297499999999999</v>
      </c>
      <c r="AX50" s="108">
        <v>1.38975</v>
      </c>
      <c r="AY50" s="108">
        <v>1.63975</v>
      </c>
      <c r="AZ50" s="108">
        <v>1.5197499999999999</v>
      </c>
      <c r="BA50" s="108">
        <v>1.4097500000000001</v>
      </c>
      <c r="BB50" s="108">
        <v>1.5097499999999999</v>
      </c>
      <c r="BC50" s="108">
        <v>1.4497500000000001</v>
      </c>
      <c r="BD50" s="709">
        <v>1.4497500000000001</v>
      </c>
      <c r="BE50" s="709">
        <v>1.38975</v>
      </c>
      <c r="BF50" s="709">
        <v>1.54975</v>
      </c>
      <c r="BG50" s="709">
        <v>2.08975</v>
      </c>
      <c r="BH50" s="445" t="s">
        <v>1603</v>
      </c>
      <c r="BI50" s="445" t="s">
        <v>1603</v>
      </c>
      <c r="BJ50" s="445" t="s">
        <v>1603</v>
      </c>
      <c r="BK50" s="445" t="s">
        <v>1603</v>
      </c>
      <c r="BL50" s="445" t="s">
        <v>1603</v>
      </c>
      <c r="BM50" s="445" t="s">
        <v>1603</v>
      </c>
      <c r="BN50" s="445" t="s">
        <v>1603</v>
      </c>
      <c r="BO50" s="445" t="s">
        <v>1603</v>
      </c>
      <c r="BP50" s="445" t="s">
        <v>1603</v>
      </c>
      <c r="BQ50" s="445" t="s">
        <v>1603</v>
      </c>
      <c r="BR50" s="445" t="s">
        <v>1603</v>
      </c>
      <c r="BS50" s="445" t="s">
        <v>1603</v>
      </c>
      <c r="BT50" s="445" t="s">
        <v>1603</v>
      </c>
      <c r="BU50" s="445" t="s">
        <v>1603</v>
      </c>
      <c r="BV50" s="445" t="s">
        <v>1603</v>
      </c>
    </row>
    <row r="51" spans="1:74" ht="12" customHeight="1" x14ac:dyDescent="0.25">
      <c r="B51" s="925" t="s">
        <v>850</v>
      </c>
      <c r="C51" s="895"/>
      <c r="D51" s="895"/>
      <c r="E51" s="895"/>
      <c r="F51" s="895"/>
      <c r="G51" s="895"/>
      <c r="H51" s="895"/>
      <c r="I51" s="895"/>
      <c r="J51" s="895"/>
      <c r="K51" s="895"/>
      <c r="L51" s="895"/>
      <c r="M51" s="895"/>
      <c r="N51" s="895"/>
      <c r="O51" s="895"/>
      <c r="P51" s="895"/>
      <c r="Q51" s="895"/>
      <c r="BD51" s="710"/>
      <c r="BE51" s="211"/>
      <c r="BF51" s="710"/>
    </row>
    <row r="52" spans="1:74" ht="12" customHeight="1" x14ac:dyDescent="0.2">
      <c r="B52" s="379" t="s">
        <v>848</v>
      </c>
      <c r="C52" s="379"/>
      <c r="D52" s="379"/>
      <c r="E52" s="379"/>
      <c r="F52" s="379"/>
      <c r="G52" s="379"/>
      <c r="H52" s="379"/>
      <c r="I52" s="379"/>
      <c r="J52" s="379"/>
      <c r="K52" s="379"/>
      <c r="L52" s="379"/>
      <c r="M52" s="379"/>
      <c r="N52" s="379"/>
      <c r="O52" s="379"/>
      <c r="P52" s="379"/>
      <c r="Q52" s="379"/>
      <c r="R52" s="715"/>
      <c r="S52" s="715"/>
      <c r="T52" s="715"/>
      <c r="U52" s="715"/>
      <c r="V52" s="715"/>
      <c r="W52" s="715"/>
      <c r="X52" s="715"/>
      <c r="Y52" s="715"/>
      <c r="Z52" s="715"/>
      <c r="AA52" s="715"/>
      <c r="AB52" s="715"/>
      <c r="AC52" s="715"/>
      <c r="AD52" s="715"/>
      <c r="AE52" s="715"/>
      <c r="AF52" s="715"/>
      <c r="AG52" s="715"/>
      <c r="AH52" s="715"/>
      <c r="AI52" s="715"/>
      <c r="AJ52" s="715"/>
      <c r="AK52" s="715"/>
      <c r="AL52" s="715"/>
      <c r="AM52" s="715"/>
      <c r="AN52" s="715"/>
      <c r="AO52" s="715"/>
      <c r="AP52" s="715"/>
      <c r="AQ52" s="715"/>
      <c r="AR52" s="715"/>
      <c r="AS52" s="715"/>
      <c r="AT52" s="715"/>
      <c r="AU52" s="715"/>
      <c r="AV52" s="715"/>
      <c r="AW52" s="715"/>
      <c r="AX52" s="715"/>
      <c r="AY52" s="710"/>
      <c r="AZ52" s="710"/>
      <c r="BA52" s="710"/>
      <c r="BB52" s="710"/>
      <c r="BC52" s="710"/>
      <c r="BD52" s="710"/>
      <c r="BE52" s="710"/>
      <c r="BF52" s="710"/>
    </row>
    <row r="53" spans="1:74" ht="12" customHeight="1" x14ac:dyDescent="0.2">
      <c r="B53" s="379" t="s">
        <v>849</v>
      </c>
      <c r="C53" s="379"/>
      <c r="D53" s="379"/>
      <c r="E53" s="379"/>
      <c r="F53" s="379"/>
      <c r="G53" s="379"/>
      <c r="H53" s="379"/>
      <c r="I53" s="379"/>
      <c r="J53" s="379"/>
      <c r="K53" s="379"/>
      <c r="L53" s="379"/>
      <c r="M53" s="379"/>
      <c r="N53" s="379"/>
      <c r="O53" s="379"/>
      <c r="P53" s="379"/>
      <c r="Q53" s="379"/>
      <c r="R53" s="715"/>
      <c r="S53" s="715"/>
      <c r="T53" s="715"/>
      <c r="U53" s="715"/>
      <c r="V53" s="715"/>
      <c r="W53" s="715"/>
      <c r="X53" s="715"/>
      <c r="Y53" s="715"/>
      <c r="Z53" s="715"/>
      <c r="AA53" s="715"/>
      <c r="AB53" s="715"/>
      <c r="AC53" s="715"/>
      <c r="AD53" s="715"/>
      <c r="AE53" s="715"/>
      <c r="AF53" s="715"/>
      <c r="AG53" s="715"/>
      <c r="AH53" s="715"/>
      <c r="AI53" s="715"/>
      <c r="AJ53" s="715"/>
      <c r="AK53" s="715"/>
      <c r="AL53" s="715"/>
      <c r="AM53" s="715"/>
      <c r="AN53" s="715"/>
      <c r="AO53" s="715"/>
      <c r="AP53" s="715"/>
      <c r="AQ53" s="715"/>
      <c r="AR53" s="715"/>
      <c r="AS53" s="715"/>
      <c r="AT53" s="715"/>
      <c r="AU53" s="715"/>
      <c r="AV53" s="715"/>
      <c r="AW53" s="715"/>
      <c r="AX53" s="715"/>
      <c r="AY53" s="710"/>
      <c r="AZ53" s="710"/>
      <c r="BA53" s="710"/>
      <c r="BB53" s="710"/>
      <c r="BC53" s="710"/>
      <c r="BD53" s="710"/>
      <c r="BE53" s="710"/>
      <c r="BF53" s="710"/>
    </row>
    <row r="54" spans="1:74" ht="12" customHeight="1" x14ac:dyDescent="0.25">
      <c r="B54" s="926" t="s">
        <v>851</v>
      </c>
      <c r="C54" s="927"/>
      <c r="D54" s="927"/>
      <c r="E54" s="927"/>
      <c r="F54" s="927"/>
      <c r="G54" s="927"/>
      <c r="H54" s="927"/>
      <c r="I54" s="927"/>
      <c r="J54" s="927"/>
      <c r="K54" s="927"/>
      <c r="L54" s="927"/>
      <c r="M54" s="927"/>
      <c r="N54" s="927"/>
      <c r="O54" s="927"/>
      <c r="P54" s="927"/>
      <c r="Q54" s="927"/>
      <c r="R54" s="715"/>
      <c r="S54" s="715"/>
      <c r="T54" s="715"/>
      <c r="U54" s="715"/>
      <c r="V54" s="715"/>
      <c r="W54" s="715"/>
      <c r="X54" s="715"/>
      <c r="Y54" s="715"/>
      <c r="Z54" s="715"/>
      <c r="AA54" s="715"/>
      <c r="AB54" s="715"/>
      <c r="AC54" s="715"/>
      <c r="AD54" s="715"/>
      <c r="AE54" s="715"/>
      <c r="AF54" s="715"/>
      <c r="AG54" s="715"/>
      <c r="AH54" s="715"/>
      <c r="AI54" s="715"/>
      <c r="AJ54" s="715"/>
      <c r="AK54" s="715"/>
      <c r="AL54" s="715"/>
      <c r="AM54" s="715"/>
      <c r="AN54" s="715"/>
      <c r="AO54" s="715"/>
      <c r="AP54" s="715"/>
      <c r="AQ54" s="715"/>
      <c r="AR54" s="715"/>
      <c r="AS54" s="715"/>
      <c r="AT54" s="715"/>
      <c r="AU54" s="715"/>
      <c r="AV54" s="715"/>
      <c r="AW54" s="715"/>
      <c r="AX54" s="715"/>
      <c r="AY54" s="710"/>
      <c r="AZ54" s="710"/>
      <c r="BA54" s="710"/>
      <c r="BB54" s="710"/>
      <c r="BC54" s="710"/>
      <c r="BD54" s="710"/>
      <c r="BE54" s="710"/>
      <c r="BF54" s="710"/>
    </row>
    <row r="55" spans="1:74" ht="12" customHeight="1" x14ac:dyDescent="0.2">
      <c r="B55" s="928" t="s">
        <v>830</v>
      </c>
      <c r="C55" s="929"/>
      <c r="D55" s="929"/>
      <c r="E55" s="929"/>
      <c r="F55" s="929"/>
      <c r="G55" s="929"/>
      <c r="H55" s="929"/>
      <c r="I55" s="929"/>
      <c r="J55" s="929"/>
      <c r="K55" s="929"/>
      <c r="L55" s="929"/>
      <c r="M55" s="929"/>
      <c r="N55" s="929"/>
      <c r="O55" s="929"/>
      <c r="P55" s="929"/>
      <c r="Q55" s="929"/>
      <c r="R55" s="715"/>
      <c r="S55" s="715"/>
      <c r="T55" s="715"/>
      <c r="U55" s="715"/>
      <c r="V55" s="715"/>
      <c r="W55" s="715"/>
      <c r="X55" s="715"/>
      <c r="Y55" s="715"/>
      <c r="Z55" s="715"/>
      <c r="AA55" s="715"/>
      <c r="AB55" s="715"/>
      <c r="AC55" s="715"/>
      <c r="AD55" s="715"/>
      <c r="AE55" s="715"/>
      <c r="AF55" s="715"/>
      <c r="AG55" s="715"/>
      <c r="AH55" s="715"/>
      <c r="AI55" s="715"/>
      <c r="AJ55" s="715"/>
      <c r="AK55" s="715"/>
      <c r="AL55" s="715"/>
      <c r="AM55" s="715"/>
      <c r="AN55" s="715"/>
      <c r="AO55" s="715"/>
      <c r="AP55" s="715"/>
      <c r="AQ55" s="715"/>
      <c r="AR55" s="715"/>
      <c r="AS55" s="715"/>
      <c r="AT55" s="715"/>
      <c r="AU55" s="715"/>
      <c r="AV55" s="715"/>
      <c r="AW55" s="715"/>
      <c r="AX55" s="715"/>
      <c r="AY55" s="710"/>
      <c r="AZ55" s="710"/>
      <c r="BA55" s="710"/>
      <c r="BB55" s="710"/>
      <c r="BC55" s="710"/>
      <c r="BE55" s="705"/>
    </row>
    <row r="56" spans="1:74" ht="12" customHeight="1" x14ac:dyDescent="0.25">
      <c r="B56" s="930" t="str">
        <f>Dates!$G$2</f>
        <v>EIA completed modeling and analysis for this report on Thursday, October 3, 2024.</v>
      </c>
      <c r="C56" s="900"/>
      <c r="D56" s="900"/>
      <c r="E56" s="900"/>
      <c r="F56" s="900"/>
      <c r="G56" s="900"/>
      <c r="H56" s="900"/>
      <c r="I56" s="900"/>
      <c r="J56" s="900"/>
      <c r="K56" s="900"/>
      <c r="L56" s="900"/>
      <c r="M56" s="900"/>
      <c r="N56" s="900"/>
      <c r="O56" s="900"/>
      <c r="P56" s="900"/>
      <c r="Q56" s="900"/>
      <c r="R56" s="715"/>
      <c r="S56" s="715"/>
      <c r="T56" s="715"/>
      <c r="U56" s="715"/>
      <c r="V56" s="715"/>
      <c r="W56" s="715"/>
      <c r="X56" s="715"/>
      <c r="Y56" s="715"/>
      <c r="Z56" s="715"/>
      <c r="AA56" s="715"/>
      <c r="AB56" s="715"/>
      <c r="AC56" s="715"/>
      <c r="AD56" s="715"/>
      <c r="AE56" s="715"/>
      <c r="AF56" s="715"/>
      <c r="AG56" s="715"/>
      <c r="AH56" s="715"/>
      <c r="AI56" s="715"/>
      <c r="AJ56" s="715"/>
      <c r="AK56" s="715"/>
      <c r="AL56" s="715"/>
      <c r="AM56" s="715"/>
      <c r="AN56" s="715"/>
      <c r="AO56" s="715"/>
      <c r="AP56" s="715"/>
      <c r="AQ56" s="715"/>
      <c r="AR56" s="715"/>
      <c r="AS56" s="715"/>
      <c r="AT56" s="715"/>
      <c r="AU56" s="715"/>
      <c r="AV56" s="715"/>
      <c r="AW56" s="715"/>
      <c r="AX56" s="715"/>
      <c r="AY56" s="710"/>
      <c r="AZ56" s="710"/>
      <c r="BA56" s="710"/>
      <c r="BB56" s="710"/>
      <c r="BC56" s="710"/>
      <c r="BE56" s="705"/>
    </row>
    <row r="57" spans="1:74" ht="12" customHeight="1" x14ac:dyDescent="0.25">
      <c r="B57" s="899" t="s">
        <v>483</v>
      </c>
      <c r="C57" s="900"/>
      <c r="D57" s="900"/>
      <c r="E57" s="900"/>
      <c r="F57" s="900"/>
      <c r="G57" s="900"/>
      <c r="H57" s="900"/>
      <c r="I57" s="900"/>
      <c r="J57" s="900"/>
      <c r="K57" s="900"/>
      <c r="L57" s="900"/>
      <c r="M57" s="900"/>
      <c r="N57" s="900"/>
      <c r="O57" s="900"/>
      <c r="P57" s="900"/>
      <c r="Q57" s="900"/>
      <c r="R57" s="715"/>
      <c r="S57" s="715"/>
      <c r="T57" s="715"/>
      <c r="U57" s="715"/>
      <c r="V57" s="715"/>
      <c r="W57" s="715"/>
      <c r="X57" s="715"/>
      <c r="Y57" s="715"/>
      <c r="Z57" s="715"/>
      <c r="AA57" s="715"/>
      <c r="AB57" s="715"/>
      <c r="AC57" s="715"/>
      <c r="AD57" s="715"/>
      <c r="AE57" s="715"/>
      <c r="AF57" s="715"/>
      <c r="AG57" s="715"/>
      <c r="AH57" s="715"/>
      <c r="AI57" s="715"/>
      <c r="AJ57" s="715"/>
      <c r="AK57" s="715"/>
      <c r="AL57" s="715"/>
      <c r="AM57" s="715"/>
      <c r="AN57" s="715"/>
      <c r="AO57" s="715"/>
      <c r="AP57" s="715"/>
      <c r="AQ57" s="715"/>
      <c r="AR57" s="715"/>
      <c r="AS57" s="715"/>
      <c r="AT57" s="715"/>
      <c r="AU57" s="715"/>
      <c r="AV57" s="715"/>
      <c r="AW57" s="715"/>
      <c r="AX57" s="715"/>
      <c r="AY57" s="710"/>
      <c r="AZ57" s="710"/>
      <c r="BA57" s="710"/>
      <c r="BB57" s="710"/>
      <c r="BC57" s="710"/>
      <c r="BE57" s="705"/>
    </row>
    <row r="58" spans="1:74" ht="12" customHeight="1" x14ac:dyDescent="0.25">
      <c r="B58" s="997" t="s">
        <v>1452</v>
      </c>
      <c r="C58" s="998"/>
      <c r="D58" s="998"/>
      <c r="E58" s="998"/>
      <c r="F58" s="998"/>
      <c r="G58" s="998"/>
      <c r="H58" s="998"/>
      <c r="I58" s="998"/>
      <c r="J58" s="998"/>
      <c r="K58" s="998"/>
      <c r="L58" s="998"/>
      <c r="M58" s="998"/>
      <c r="N58" s="998"/>
      <c r="O58" s="998"/>
      <c r="P58" s="998"/>
      <c r="Q58" s="998"/>
      <c r="R58" s="715"/>
      <c r="S58" s="715"/>
      <c r="T58" s="715"/>
      <c r="U58" s="715"/>
      <c r="V58" s="715"/>
      <c r="W58" s="715"/>
      <c r="X58" s="715"/>
      <c r="Y58" s="715"/>
      <c r="Z58" s="715"/>
      <c r="AA58" s="715"/>
      <c r="AB58" s="715"/>
      <c r="AC58" s="715"/>
      <c r="AD58" s="715"/>
      <c r="AE58" s="715"/>
      <c r="AF58" s="715"/>
      <c r="AG58" s="715"/>
      <c r="AH58" s="715"/>
      <c r="AI58" s="715"/>
      <c r="AJ58" s="715"/>
      <c r="AK58" s="715"/>
      <c r="AL58" s="715"/>
      <c r="AM58" s="715"/>
      <c r="AN58" s="715"/>
      <c r="AO58" s="715"/>
      <c r="AP58" s="715"/>
      <c r="AQ58" s="715"/>
      <c r="AR58" s="715"/>
      <c r="AS58" s="715"/>
      <c r="AT58" s="715"/>
      <c r="AU58" s="715"/>
      <c r="AV58" s="715"/>
      <c r="AW58" s="715"/>
      <c r="AX58" s="715"/>
      <c r="AY58" s="710"/>
      <c r="AZ58" s="710"/>
      <c r="BA58" s="710"/>
      <c r="BB58" s="710"/>
      <c r="BC58" s="710"/>
      <c r="BE58" s="705"/>
    </row>
    <row r="59" spans="1:74" ht="12" customHeight="1" x14ac:dyDescent="0.25">
      <c r="B59" s="931" t="s">
        <v>494</v>
      </c>
      <c r="C59" s="900"/>
      <c r="D59" s="900"/>
      <c r="E59" s="900"/>
      <c r="F59" s="900"/>
      <c r="G59" s="900"/>
      <c r="H59" s="900"/>
      <c r="I59" s="900"/>
      <c r="J59" s="900"/>
      <c r="K59" s="900"/>
      <c r="L59" s="900"/>
      <c r="M59" s="900"/>
      <c r="N59" s="900"/>
      <c r="O59" s="900"/>
      <c r="P59" s="900"/>
      <c r="Q59" s="900"/>
      <c r="R59" s="715"/>
      <c r="S59" s="715"/>
      <c r="T59" s="715"/>
      <c r="U59" s="715"/>
      <c r="V59" s="715"/>
      <c r="W59" s="715"/>
      <c r="X59" s="715"/>
      <c r="Y59" s="715"/>
      <c r="Z59" s="715"/>
      <c r="AA59" s="715"/>
      <c r="AB59" s="715"/>
      <c r="AC59" s="715"/>
      <c r="AD59" s="715"/>
      <c r="AE59" s="715"/>
      <c r="AF59" s="715"/>
      <c r="AG59" s="715"/>
      <c r="AH59" s="715"/>
      <c r="AI59" s="715"/>
      <c r="AJ59" s="715"/>
      <c r="AK59" s="715"/>
      <c r="AL59" s="715"/>
      <c r="AM59" s="715"/>
      <c r="AN59" s="715"/>
      <c r="AO59" s="715"/>
      <c r="AP59" s="715"/>
      <c r="AQ59" s="715"/>
      <c r="AR59" s="715"/>
      <c r="AS59" s="715"/>
      <c r="AT59" s="715"/>
      <c r="AU59" s="715"/>
      <c r="AV59" s="715"/>
      <c r="AW59" s="715"/>
      <c r="AX59" s="715"/>
      <c r="AY59" s="710"/>
      <c r="AZ59" s="710"/>
      <c r="BA59" s="710"/>
      <c r="BB59" s="710"/>
      <c r="BC59" s="710"/>
      <c r="BE59" s="705"/>
    </row>
    <row r="60" spans="1:74" ht="12.6" customHeight="1" x14ac:dyDescent="0.25">
      <c r="B60" s="686" t="s">
        <v>844</v>
      </c>
      <c r="C60" s="900"/>
      <c r="D60" s="900"/>
      <c r="E60" s="900"/>
      <c r="F60" s="900"/>
      <c r="G60" s="900"/>
      <c r="H60" s="900"/>
      <c r="I60" s="900"/>
      <c r="J60" s="900"/>
      <c r="K60" s="900"/>
      <c r="L60" s="900"/>
      <c r="M60" s="900"/>
      <c r="N60" s="900"/>
      <c r="O60" s="900"/>
      <c r="P60" s="900"/>
      <c r="Q60" s="900"/>
      <c r="R60" s="715"/>
      <c r="S60" s="715"/>
      <c r="T60" s="715"/>
      <c r="U60" s="715"/>
      <c r="V60" s="715"/>
      <c r="W60" s="715"/>
      <c r="X60" s="715"/>
      <c r="Y60" s="715"/>
      <c r="Z60" s="715"/>
      <c r="AA60" s="715"/>
      <c r="AB60" s="715"/>
      <c r="AC60" s="715"/>
      <c r="AD60" s="715"/>
      <c r="AE60" s="715"/>
      <c r="AF60" s="715"/>
      <c r="AG60" s="715"/>
      <c r="AH60" s="715"/>
      <c r="AI60" s="715"/>
      <c r="AJ60" s="715"/>
      <c r="AK60" s="715"/>
      <c r="AL60" s="715"/>
      <c r="AM60" s="715"/>
      <c r="AN60" s="715"/>
      <c r="AO60" s="715"/>
      <c r="AP60" s="715"/>
      <c r="AQ60" s="715"/>
      <c r="AR60" s="715"/>
      <c r="AS60" s="715"/>
      <c r="AT60" s="715"/>
      <c r="AU60" s="715"/>
      <c r="AV60" s="715"/>
      <c r="AW60" s="715"/>
      <c r="AX60" s="715"/>
      <c r="AY60" s="710"/>
      <c r="AZ60" s="710"/>
      <c r="BA60" s="710"/>
      <c r="BB60" s="710"/>
      <c r="BC60" s="710"/>
      <c r="BE60" s="705"/>
    </row>
    <row r="61" spans="1:74" ht="12.6" customHeight="1" x14ac:dyDescent="0.25">
      <c r="B61" s="932" t="s">
        <v>845</v>
      </c>
      <c r="C61" s="900"/>
      <c r="D61" s="900"/>
      <c r="E61" s="900"/>
      <c r="F61" s="900"/>
      <c r="G61" s="900"/>
      <c r="H61" s="900"/>
      <c r="I61" s="900"/>
      <c r="J61" s="900"/>
      <c r="K61" s="900"/>
      <c r="L61" s="900"/>
      <c r="M61" s="900"/>
      <c r="N61" s="900"/>
      <c r="O61" s="900"/>
      <c r="P61" s="900"/>
      <c r="Q61" s="900"/>
      <c r="R61" s="715"/>
      <c r="S61" s="715"/>
      <c r="T61" s="715"/>
      <c r="U61" s="715"/>
      <c r="V61" s="715"/>
      <c r="W61" s="715"/>
      <c r="X61" s="715"/>
      <c r="Y61" s="715"/>
      <c r="Z61" s="715"/>
      <c r="AA61" s="715"/>
      <c r="AB61" s="715"/>
      <c r="AC61" s="715"/>
      <c r="AD61" s="715"/>
      <c r="AE61" s="715"/>
      <c r="AF61" s="715"/>
      <c r="AG61" s="715"/>
      <c r="AH61" s="715"/>
      <c r="AI61" s="715"/>
      <c r="AJ61" s="715"/>
      <c r="AK61" s="715"/>
      <c r="AL61" s="715"/>
      <c r="AM61" s="715"/>
      <c r="AN61" s="715"/>
      <c r="AO61" s="715"/>
      <c r="AP61" s="715"/>
      <c r="AQ61" s="715"/>
      <c r="AR61" s="715"/>
      <c r="AS61" s="715"/>
      <c r="AT61" s="715"/>
      <c r="AU61" s="715"/>
      <c r="AV61" s="715"/>
      <c r="AW61" s="715"/>
      <c r="AX61" s="715"/>
      <c r="AY61" s="710"/>
      <c r="AZ61" s="710"/>
      <c r="BA61" s="710"/>
      <c r="BB61" s="710"/>
      <c r="BC61" s="710"/>
      <c r="BE61" s="705"/>
    </row>
    <row r="62" spans="1:74" ht="12.6" customHeight="1" x14ac:dyDescent="0.25">
      <c r="B62" s="810" t="s">
        <v>846</v>
      </c>
      <c r="C62" s="900"/>
      <c r="D62" s="900"/>
      <c r="E62" s="900"/>
      <c r="F62" s="900"/>
      <c r="G62" s="900"/>
      <c r="H62" s="900"/>
      <c r="I62" s="900"/>
      <c r="J62" s="900"/>
      <c r="K62" s="900"/>
      <c r="L62" s="900"/>
      <c r="M62" s="900"/>
      <c r="N62" s="900"/>
      <c r="O62" s="900"/>
      <c r="P62" s="900"/>
      <c r="Q62" s="900"/>
      <c r="R62" s="715"/>
      <c r="S62" s="715"/>
      <c r="T62" s="715"/>
      <c r="U62" s="715"/>
      <c r="V62" s="715"/>
      <c r="W62" s="715"/>
      <c r="X62" s="715"/>
      <c r="Y62" s="715"/>
      <c r="Z62" s="715"/>
      <c r="AA62" s="715"/>
      <c r="AB62" s="715"/>
      <c r="AC62" s="715"/>
      <c r="AD62" s="715"/>
      <c r="AE62" s="715"/>
      <c r="AF62" s="715"/>
      <c r="AG62" s="715"/>
      <c r="AH62" s="715"/>
      <c r="AI62" s="715"/>
      <c r="AJ62" s="715"/>
      <c r="AK62" s="715"/>
      <c r="AL62" s="715"/>
      <c r="AM62" s="715"/>
      <c r="AN62" s="715"/>
      <c r="AO62" s="715"/>
      <c r="AP62" s="715"/>
      <c r="AQ62" s="715"/>
      <c r="AR62" s="715"/>
      <c r="AS62" s="715"/>
      <c r="AT62" s="715"/>
      <c r="AU62" s="715"/>
      <c r="AV62" s="715"/>
      <c r="AW62" s="715"/>
      <c r="AX62" s="715"/>
      <c r="AY62" s="710"/>
      <c r="AZ62" s="710"/>
      <c r="BA62" s="710"/>
      <c r="BB62" s="710"/>
      <c r="BC62" s="710"/>
      <c r="BE62" s="705"/>
    </row>
    <row r="63" spans="1:74" x14ac:dyDescent="0.2">
      <c r="B63" s="715"/>
      <c r="C63" s="715"/>
      <c r="D63" s="715"/>
      <c r="E63" s="715"/>
      <c r="F63" s="715"/>
      <c r="G63" s="715"/>
      <c r="H63" s="715"/>
      <c r="I63" s="715"/>
      <c r="J63" s="715"/>
      <c r="K63" s="715"/>
      <c r="L63" s="715"/>
      <c r="M63" s="715"/>
      <c r="N63" s="715"/>
      <c r="O63" s="715"/>
      <c r="P63" s="715"/>
      <c r="Q63" s="715"/>
      <c r="R63" s="715"/>
      <c r="S63" s="715"/>
      <c r="T63" s="715"/>
      <c r="U63" s="715"/>
      <c r="V63" s="715"/>
      <c r="W63" s="715"/>
      <c r="X63" s="715"/>
      <c r="Y63" s="715"/>
      <c r="Z63" s="715"/>
      <c r="AA63" s="715"/>
      <c r="AB63" s="715"/>
      <c r="AC63" s="715"/>
      <c r="AD63" s="715"/>
      <c r="AE63" s="715"/>
      <c r="AF63" s="715"/>
      <c r="AG63" s="715"/>
      <c r="AH63" s="715"/>
      <c r="AI63" s="715"/>
      <c r="AJ63" s="715"/>
      <c r="AK63" s="715"/>
      <c r="AL63" s="715"/>
      <c r="AM63" s="715"/>
      <c r="AN63" s="715"/>
      <c r="AO63" s="715"/>
      <c r="AP63" s="715"/>
      <c r="AQ63" s="715"/>
      <c r="AR63" s="715"/>
      <c r="AS63" s="715"/>
      <c r="AT63" s="715"/>
      <c r="AU63" s="715"/>
      <c r="AV63" s="715"/>
      <c r="AW63" s="715"/>
      <c r="AX63" s="715"/>
      <c r="AY63" s="710"/>
      <c r="AZ63" s="710"/>
      <c r="BA63" s="710"/>
      <c r="BB63" s="710"/>
      <c r="BC63" s="710"/>
      <c r="BE63" s="705"/>
    </row>
    <row r="64" spans="1:74" x14ac:dyDescent="0.2">
      <c r="B64" s="715"/>
      <c r="C64" s="715"/>
      <c r="D64" s="715"/>
      <c r="E64" s="715"/>
      <c r="F64" s="715"/>
      <c r="G64" s="715"/>
      <c r="H64" s="715"/>
      <c r="I64" s="715"/>
      <c r="J64" s="715"/>
      <c r="K64" s="715"/>
      <c r="L64" s="715"/>
      <c r="M64" s="715"/>
      <c r="N64" s="715"/>
      <c r="O64" s="715"/>
      <c r="P64" s="715"/>
      <c r="Q64" s="715"/>
      <c r="R64" s="715"/>
      <c r="S64" s="715"/>
      <c r="T64" s="715"/>
      <c r="U64" s="715"/>
      <c r="V64" s="715"/>
      <c r="W64" s="715"/>
      <c r="X64" s="715"/>
      <c r="Y64" s="715"/>
      <c r="Z64" s="715"/>
      <c r="AA64" s="715"/>
      <c r="AB64" s="715"/>
      <c r="AC64" s="715"/>
      <c r="AD64" s="715"/>
      <c r="AE64" s="715"/>
      <c r="AF64" s="715"/>
      <c r="AG64" s="715"/>
      <c r="AH64" s="715"/>
      <c r="AI64" s="715"/>
      <c r="AJ64" s="715"/>
      <c r="AK64" s="715"/>
      <c r="AL64" s="715"/>
      <c r="AM64" s="715"/>
      <c r="AN64" s="715"/>
      <c r="AO64" s="715"/>
      <c r="AP64" s="715"/>
      <c r="AQ64" s="715"/>
      <c r="AR64" s="715"/>
      <c r="AS64" s="715"/>
      <c r="AT64" s="715"/>
      <c r="AU64" s="715"/>
      <c r="AV64" s="715"/>
      <c r="AW64" s="715"/>
      <c r="AX64" s="715"/>
      <c r="AY64" s="710"/>
      <c r="AZ64" s="710"/>
      <c r="BA64" s="710"/>
      <c r="BB64" s="710"/>
      <c r="BC64" s="710"/>
      <c r="BE64" s="705"/>
    </row>
    <row r="65" spans="2:57" x14ac:dyDescent="0.2">
      <c r="B65" s="715"/>
      <c r="C65" s="715"/>
      <c r="D65" s="715"/>
      <c r="E65" s="715"/>
      <c r="F65" s="715"/>
      <c r="G65" s="715"/>
      <c r="H65" s="715"/>
      <c r="I65" s="715"/>
      <c r="J65" s="715"/>
      <c r="K65" s="715"/>
      <c r="L65" s="715"/>
      <c r="M65" s="715"/>
      <c r="N65" s="715"/>
      <c r="O65" s="715"/>
      <c r="P65" s="715"/>
      <c r="Q65" s="715"/>
      <c r="R65" s="715"/>
      <c r="S65" s="715"/>
      <c r="T65" s="715"/>
      <c r="U65" s="715"/>
      <c r="V65" s="715"/>
      <c r="W65" s="715"/>
      <c r="X65" s="715"/>
      <c r="Y65" s="715"/>
      <c r="Z65" s="715"/>
      <c r="AA65" s="715"/>
      <c r="AB65" s="715"/>
      <c r="AC65" s="715"/>
      <c r="AD65" s="715"/>
      <c r="AE65" s="715"/>
      <c r="AF65" s="715"/>
      <c r="AG65" s="715"/>
      <c r="AH65" s="715"/>
      <c r="AI65" s="715"/>
      <c r="AJ65" s="715"/>
      <c r="AK65" s="715"/>
      <c r="AL65" s="715"/>
      <c r="AM65" s="715"/>
      <c r="AN65" s="715"/>
      <c r="AO65" s="715"/>
      <c r="AP65" s="715"/>
      <c r="AQ65" s="715"/>
      <c r="AR65" s="715"/>
      <c r="AS65" s="715"/>
      <c r="AT65" s="715"/>
      <c r="AU65" s="715"/>
      <c r="AV65" s="715"/>
      <c r="AW65" s="715"/>
      <c r="AX65" s="715"/>
      <c r="AY65" s="710"/>
      <c r="AZ65" s="710"/>
      <c r="BA65" s="710"/>
      <c r="BB65" s="710"/>
      <c r="BC65" s="710"/>
      <c r="BE65" s="705"/>
    </row>
    <row r="66" spans="2:57" x14ac:dyDescent="0.2">
      <c r="B66" s="715"/>
      <c r="C66" s="715"/>
      <c r="D66" s="715"/>
      <c r="E66" s="715"/>
      <c r="F66" s="715"/>
      <c r="G66" s="715"/>
      <c r="H66" s="715"/>
      <c r="I66" s="715"/>
      <c r="J66" s="715"/>
      <c r="K66" s="715"/>
      <c r="L66" s="715"/>
      <c r="M66" s="715"/>
      <c r="N66" s="715"/>
      <c r="O66" s="715"/>
      <c r="P66" s="715"/>
      <c r="Q66" s="715"/>
      <c r="R66" s="715"/>
      <c r="S66" s="715"/>
      <c r="T66" s="715"/>
      <c r="U66" s="715"/>
      <c r="V66" s="715"/>
      <c r="W66" s="715"/>
      <c r="X66" s="715"/>
      <c r="Y66" s="715"/>
      <c r="Z66" s="715"/>
      <c r="AA66" s="715"/>
      <c r="AB66" s="715"/>
      <c r="AC66" s="715"/>
      <c r="AD66" s="715"/>
      <c r="AE66" s="715"/>
      <c r="AF66" s="715"/>
      <c r="AG66" s="715"/>
      <c r="AH66" s="715"/>
      <c r="AI66" s="715"/>
      <c r="AJ66" s="715"/>
      <c r="AK66" s="715"/>
      <c r="AL66" s="715"/>
      <c r="AM66" s="715"/>
      <c r="AN66" s="715"/>
      <c r="AO66" s="715"/>
      <c r="AP66" s="715"/>
      <c r="AQ66" s="715"/>
      <c r="AR66" s="715"/>
      <c r="AS66" s="715"/>
      <c r="AT66" s="715"/>
      <c r="AU66" s="715"/>
      <c r="AV66" s="715"/>
      <c r="AW66" s="715"/>
      <c r="AX66" s="715"/>
      <c r="AY66" s="710"/>
      <c r="AZ66" s="710"/>
      <c r="BA66" s="710"/>
      <c r="BB66" s="710"/>
      <c r="BC66" s="710"/>
      <c r="BE66" s="705"/>
    </row>
  </sheetData>
  <mergeCells count="9">
    <mergeCell ref="A1:A2"/>
    <mergeCell ref="AY3:BJ3"/>
    <mergeCell ref="B58:Q58"/>
    <mergeCell ref="BK3:BV3"/>
    <mergeCell ref="B1:BV1"/>
    <mergeCell ref="C3:N3"/>
    <mergeCell ref="O3:Z3"/>
    <mergeCell ref="AA3:AL3"/>
    <mergeCell ref="AM3:AX3"/>
  </mergeCells>
  <phoneticPr fontId="4" type="noConversion"/>
  <hyperlinks>
    <hyperlink ref="A1:A2" location="Contents!A1" display="Table of Contents" xr:uid="{00000000-0004-0000-0700-000000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22611-0203-484C-B7DA-503F110F0A49}">
  <sheetPr>
    <pageSetUpPr fitToPage="1"/>
  </sheetPr>
  <dimension ref="A1:BV41"/>
  <sheetViews>
    <sheetView zoomScaleNormal="100" workbookViewId="0">
      <pane xSplit="2" ySplit="4" topLeftCell="BC5" activePane="bottomRight" state="frozen"/>
      <selection pane="topRight" activeCell="C1" sqref="C1"/>
      <selection pane="bottomLeft" activeCell="A5" sqref="A5"/>
      <selection pane="bottomRight" activeCell="BG1" sqref="BG1:BG1048576"/>
    </sheetView>
  </sheetViews>
  <sheetFormatPr defaultColWidth="8.5546875" defaultRowHeight="10.199999999999999" x14ac:dyDescent="0.2"/>
  <cols>
    <col min="1" max="1" width="15" style="375" bestFit="1" customWidth="1"/>
    <col min="2" max="2" width="42.5546875" style="376" customWidth="1"/>
    <col min="3" max="17" width="6.5546875" style="376" customWidth="1"/>
    <col min="18" max="55" width="8.5546875" style="376"/>
    <col min="56" max="56" width="8.5546875" style="379"/>
    <col min="57" max="57" width="8.5546875" style="376"/>
    <col min="58" max="59" width="8.5546875" style="379"/>
    <col min="60" max="16384" width="8.5546875" style="376"/>
  </cols>
  <sheetData>
    <row r="1" spans="1:74" ht="12.75" customHeight="1" x14ac:dyDescent="0.25">
      <c r="B1" s="1042" t="s">
        <v>906</v>
      </c>
      <c r="C1" s="1043"/>
      <c r="D1" s="1043"/>
      <c r="E1" s="1043"/>
      <c r="F1" s="1043"/>
      <c r="G1" s="1043"/>
      <c r="H1" s="1043"/>
      <c r="I1" s="1043"/>
      <c r="J1" s="1043"/>
      <c r="K1" s="1043"/>
      <c r="L1" s="1043"/>
      <c r="M1" s="1043"/>
      <c r="N1" s="1043"/>
      <c r="O1" s="1043"/>
      <c r="P1" s="1043"/>
      <c r="Q1" s="1043"/>
    </row>
    <row r="2" spans="1:74" ht="13.2" x14ac:dyDescent="0.25">
      <c r="B2" s="1044" t="str">
        <f>"U.S. Energy Information Administration  |  Short-Term Energy Outlook - "&amp;Dates!D1</f>
        <v>U.S. Energy Information Administration  |  Short-Term Energy Outlook - October 2024</v>
      </c>
      <c r="C2" s="1045"/>
      <c r="D2" s="1045"/>
      <c r="E2" s="1045"/>
      <c r="F2" s="1045"/>
      <c r="G2" s="1045"/>
      <c r="H2" s="1045"/>
      <c r="I2" s="1045"/>
      <c r="J2" s="1045"/>
      <c r="K2" s="1045"/>
      <c r="L2" s="1045"/>
      <c r="M2" s="1045"/>
      <c r="N2" s="1045"/>
      <c r="O2" s="1045"/>
      <c r="P2" s="1045"/>
      <c r="Q2" s="1045"/>
    </row>
    <row r="3" spans="1:74" ht="13.2" x14ac:dyDescent="0.25">
      <c r="B3" s="209"/>
      <c r="C3" s="1011">
        <f>Dates!D3</f>
        <v>2020</v>
      </c>
      <c r="D3" s="1003"/>
      <c r="E3" s="1003"/>
      <c r="F3" s="1003"/>
      <c r="G3" s="1003"/>
      <c r="H3" s="1003"/>
      <c r="I3" s="1003"/>
      <c r="J3" s="1003"/>
      <c r="K3" s="1003"/>
      <c r="L3" s="1003"/>
      <c r="M3" s="1003"/>
      <c r="N3" s="1004"/>
      <c r="O3" s="1011">
        <f>C3+1</f>
        <v>2021</v>
      </c>
      <c r="P3" s="1012"/>
      <c r="Q3" s="1012"/>
      <c r="R3" s="1012"/>
      <c r="S3" s="1012"/>
      <c r="T3" s="1012"/>
      <c r="U3" s="1012"/>
      <c r="V3" s="1012"/>
      <c r="W3" s="1012"/>
      <c r="X3" s="1003"/>
      <c r="Y3" s="1003"/>
      <c r="Z3" s="1004"/>
      <c r="AA3" s="1000">
        <f>O3+1</f>
        <v>2022</v>
      </c>
      <c r="AB3" s="1003"/>
      <c r="AC3" s="1003"/>
      <c r="AD3" s="1003"/>
      <c r="AE3" s="1003"/>
      <c r="AF3" s="1003"/>
      <c r="AG3" s="1003"/>
      <c r="AH3" s="1003"/>
      <c r="AI3" s="1003"/>
      <c r="AJ3" s="1003"/>
      <c r="AK3" s="1003"/>
      <c r="AL3" s="1004"/>
      <c r="AM3" s="1000">
        <f>AA3+1</f>
        <v>2023</v>
      </c>
      <c r="AN3" s="1003"/>
      <c r="AO3" s="1003"/>
      <c r="AP3" s="1003"/>
      <c r="AQ3" s="1003"/>
      <c r="AR3" s="1003"/>
      <c r="AS3" s="1003"/>
      <c r="AT3" s="1003"/>
      <c r="AU3" s="1003"/>
      <c r="AV3" s="1003"/>
      <c r="AW3" s="1003"/>
      <c r="AX3" s="1004"/>
      <c r="AY3" s="1000">
        <f>AM3+1</f>
        <v>2024</v>
      </c>
      <c r="AZ3" s="1001"/>
      <c r="BA3" s="1001"/>
      <c r="BB3" s="1001"/>
      <c r="BC3" s="1001"/>
      <c r="BD3" s="1001"/>
      <c r="BE3" s="1001"/>
      <c r="BF3" s="1001"/>
      <c r="BG3" s="1001"/>
      <c r="BH3" s="1001"/>
      <c r="BI3" s="1001"/>
      <c r="BJ3" s="1002"/>
      <c r="BK3" s="1000">
        <f>AY3+1</f>
        <v>2025</v>
      </c>
      <c r="BL3" s="1003"/>
      <c r="BM3" s="1003"/>
      <c r="BN3" s="1003"/>
      <c r="BO3" s="1003"/>
      <c r="BP3" s="1003"/>
      <c r="BQ3" s="1003"/>
      <c r="BR3" s="1003"/>
      <c r="BS3" s="1003"/>
      <c r="BT3" s="1003"/>
      <c r="BU3" s="1003"/>
      <c r="BV3" s="1004"/>
    </row>
    <row r="4" spans="1:74" x14ac:dyDescent="0.2">
      <c r="B4" s="377"/>
      <c r="C4" s="12" t="s">
        <v>215</v>
      </c>
      <c r="D4" s="12" t="s">
        <v>216</v>
      </c>
      <c r="E4" s="12" t="s">
        <v>217</v>
      </c>
      <c r="F4" s="12" t="s">
        <v>218</v>
      </c>
      <c r="G4" s="12" t="s">
        <v>219</v>
      </c>
      <c r="H4" s="12" t="s">
        <v>220</v>
      </c>
      <c r="I4" s="12" t="s">
        <v>221</v>
      </c>
      <c r="J4" s="12" t="s">
        <v>222</v>
      </c>
      <c r="K4" s="12" t="s">
        <v>223</v>
      </c>
      <c r="L4" s="12" t="s">
        <v>224</v>
      </c>
      <c r="M4" s="12" t="s">
        <v>225</v>
      </c>
      <c r="N4" s="12" t="s">
        <v>226</v>
      </c>
      <c r="O4" s="12" t="s">
        <v>215</v>
      </c>
      <c r="P4" s="12" t="s">
        <v>216</v>
      </c>
      <c r="Q4" s="12" t="s">
        <v>217</v>
      </c>
      <c r="R4" s="12" t="s">
        <v>218</v>
      </c>
      <c r="S4" s="12" t="s">
        <v>219</v>
      </c>
      <c r="T4" s="12" t="s">
        <v>220</v>
      </c>
      <c r="U4" s="12" t="s">
        <v>221</v>
      </c>
      <c r="V4" s="12" t="s">
        <v>222</v>
      </c>
      <c r="W4" s="12" t="s">
        <v>223</v>
      </c>
      <c r="X4" s="12" t="s">
        <v>224</v>
      </c>
      <c r="Y4" s="12" t="s">
        <v>225</v>
      </c>
      <c r="Z4" s="12" t="s">
        <v>226</v>
      </c>
      <c r="AA4" s="12" t="s">
        <v>215</v>
      </c>
      <c r="AB4" s="12" t="s">
        <v>216</v>
      </c>
      <c r="AC4" s="12" t="s">
        <v>217</v>
      </c>
      <c r="AD4" s="12" t="s">
        <v>218</v>
      </c>
      <c r="AE4" s="12" t="s">
        <v>219</v>
      </c>
      <c r="AF4" s="12" t="s">
        <v>220</v>
      </c>
      <c r="AG4" s="12" t="s">
        <v>221</v>
      </c>
      <c r="AH4" s="12" t="s">
        <v>222</v>
      </c>
      <c r="AI4" s="12" t="s">
        <v>223</v>
      </c>
      <c r="AJ4" s="12" t="s">
        <v>224</v>
      </c>
      <c r="AK4" s="12" t="s">
        <v>225</v>
      </c>
      <c r="AL4" s="12" t="s">
        <v>226</v>
      </c>
      <c r="AM4" s="12" t="s">
        <v>215</v>
      </c>
      <c r="AN4" s="12" t="s">
        <v>216</v>
      </c>
      <c r="AO4" s="12" t="s">
        <v>217</v>
      </c>
      <c r="AP4" s="12" t="s">
        <v>218</v>
      </c>
      <c r="AQ4" s="12" t="s">
        <v>219</v>
      </c>
      <c r="AR4" s="12" t="s">
        <v>220</v>
      </c>
      <c r="AS4" s="12" t="s">
        <v>221</v>
      </c>
      <c r="AT4" s="12" t="s">
        <v>222</v>
      </c>
      <c r="AU4" s="12" t="s">
        <v>223</v>
      </c>
      <c r="AV4" s="12" t="s">
        <v>224</v>
      </c>
      <c r="AW4" s="12" t="s">
        <v>225</v>
      </c>
      <c r="AX4" s="12" t="s">
        <v>226</v>
      </c>
      <c r="AY4" s="12" t="s">
        <v>215</v>
      </c>
      <c r="AZ4" s="12" t="s">
        <v>216</v>
      </c>
      <c r="BA4" s="12" t="s">
        <v>217</v>
      </c>
      <c r="BB4" s="12" t="s">
        <v>218</v>
      </c>
      <c r="BC4" s="12" t="s">
        <v>219</v>
      </c>
      <c r="BD4" s="687" t="s">
        <v>220</v>
      </c>
      <c r="BE4" s="12" t="s">
        <v>221</v>
      </c>
      <c r="BF4" s="687" t="s">
        <v>222</v>
      </c>
      <c r="BG4" s="687" t="s">
        <v>223</v>
      </c>
      <c r="BH4" s="12" t="s">
        <v>224</v>
      </c>
      <c r="BI4" s="12" t="s">
        <v>225</v>
      </c>
      <c r="BJ4" s="12" t="s">
        <v>226</v>
      </c>
      <c r="BK4" s="12" t="s">
        <v>215</v>
      </c>
      <c r="BL4" s="12" t="s">
        <v>216</v>
      </c>
      <c r="BM4" s="12" t="s">
        <v>217</v>
      </c>
      <c r="BN4" s="12" t="s">
        <v>218</v>
      </c>
      <c r="BO4" s="12" t="s">
        <v>219</v>
      </c>
      <c r="BP4" s="12" t="s">
        <v>220</v>
      </c>
      <c r="BQ4" s="12" t="s">
        <v>221</v>
      </c>
      <c r="BR4" s="12" t="s">
        <v>222</v>
      </c>
      <c r="BS4" s="12" t="s">
        <v>223</v>
      </c>
      <c r="BT4" s="12" t="s">
        <v>224</v>
      </c>
      <c r="BU4" s="12" t="s">
        <v>225</v>
      </c>
      <c r="BV4" s="12" t="s">
        <v>226</v>
      </c>
    </row>
    <row r="5" spans="1:74" x14ac:dyDescent="0.2">
      <c r="B5" s="378" t="s">
        <v>915</v>
      </c>
      <c r="C5" s="466"/>
      <c r="D5" s="466"/>
      <c r="E5" s="466"/>
      <c r="F5" s="466"/>
      <c r="G5" s="466"/>
      <c r="H5" s="466"/>
      <c r="I5" s="466"/>
      <c r="J5" s="466"/>
      <c r="K5" s="466"/>
      <c r="L5" s="466"/>
      <c r="M5" s="466"/>
      <c r="N5" s="466"/>
      <c r="O5" s="466"/>
      <c r="P5" s="466"/>
      <c r="Q5" s="466"/>
      <c r="R5" s="379"/>
      <c r="BE5" s="379"/>
      <c r="BH5" s="465"/>
      <c r="BI5" s="465"/>
      <c r="BJ5" s="465"/>
      <c r="BK5" s="465"/>
      <c r="BL5" s="465"/>
      <c r="BM5" s="465"/>
      <c r="BN5" s="465"/>
      <c r="BO5" s="465"/>
      <c r="BP5" s="465"/>
      <c r="BQ5" s="465"/>
      <c r="BR5" s="465"/>
      <c r="BS5" s="465"/>
      <c r="BT5" s="465"/>
      <c r="BU5" s="465"/>
      <c r="BV5" s="465"/>
    </row>
    <row r="6" spans="1:74" s="467" customFormat="1" x14ac:dyDescent="0.2">
      <c r="A6" s="460" t="s">
        <v>174</v>
      </c>
      <c r="B6" s="454" t="s">
        <v>831</v>
      </c>
      <c r="C6" s="107">
        <v>94.274668066000004</v>
      </c>
      <c r="D6" s="107">
        <v>95.543995437999996</v>
      </c>
      <c r="E6" s="107">
        <v>91.453648224000005</v>
      </c>
      <c r="F6" s="107">
        <v>83.982479319000007</v>
      </c>
      <c r="G6" s="107">
        <v>86.685232455999994</v>
      </c>
      <c r="H6" s="107">
        <v>90.364768484999999</v>
      </c>
      <c r="I6" s="107">
        <v>92.436416762999997</v>
      </c>
      <c r="J6" s="107">
        <v>92.017602566999997</v>
      </c>
      <c r="K6" s="107">
        <v>93.506984501000005</v>
      </c>
      <c r="L6" s="107">
        <v>92.530092292999996</v>
      </c>
      <c r="M6" s="107">
        <v>93.377667661000004</v>
      </c>
      <c r="N6" s="107">
        <v>94.254360175000002</v>
      </c>
      <c r="O6" s="107">
        <v>92.998752428000003</v>
      </c>
      <c r="P6" s="107">
        <v>94.416867672999999</v>
      </c>
      <c r="Q6" s="107">
        <v>95.851776518999998</v>
      </c>
      <c r="R6" s="107">
        <v>95.909472781999995</v>
      </c>
      <c r="S6" s="107">
        <v>96.227905624000002</v>
      </c>
      <c r="T6" s="107">
        <v>99.024975105999999</v>
      </c>
      <c r="U6" s="107">
        <v>98.688742438999995</v>
      </c>
      <c r="V6" s="107">
        <v>98.419782107000003</v>
      </c>
      <c r="W6" s="107">
        <v>99.404455190999997</v>
      </c>
      <c r="X6" s="107">
        <v>98.574334338</v>
      </c>
      <c r="Y6" s="107">
        <v>99.718075071000001</v>
      </c>
      <c r="Z6" s="107">
        <v>101.15501063000001</v>
      </c>
      <c r="AA6" s="107">
        <v>97.529136434999998</v>
      </c>
      <c r="AB6" s="107">
        <v>100.74666789</v>
      </c>
      <c r="AC6" s="107">
        <v>99.543216561999998</v>
      </c>
      <c r="AD6" s="107">
        <v>98.232202387000001</v>
      </c>
      <c r="AE6" s="107">
        <v>99.479398695</v>
      </c>
      <c r="AF6" s="107">
        <v>101.26845486000001</v>
      </c>
      <c r="AG6" s="107">
        <v>100.48262413</v>
      </c>
      <c r="AH6" s="107">
        <v>101.07833093000001</v>
      </c>
      <c r="AI6" s="107">
        <v>101.33276214999999</v>
      </c>
      <c r="AJ6" s="107">
        <v>99.038607553999995</v>
      </c>
      <c r="AK6" s="107">
        <v>100.63067774</v>
      </c>
      <c r="AL6" s="107">
        <v>101.24109910999999</v>
      </c>
      <c r="AM6" s="107">
        <v>99.096670117000002</v>
      </c>
      <c r="AN6" s="107">
        <v>102.80952012</v>
      </c>
      <c r="AO6" s="107">
        <v>102.06633352</v>
      </c>
      <c r="AP6" s="107">
        <v>100.43418142</v>
      </c>
      <c r="AQ6" s="107">
        <v>102.24013085</v>
      </c>
      <c r="AR6" s="107">
        <v>103.68508119000001</v>
      </c>
      <c r="AS6" s="107">
        <v>102.1792665</v>
      </c>
      <c r="AT6" s="107">
        <v>102.69605304</v>
      </c>
      <c r="AU6" s="107">
        <v>102.82147549</v>
      </c>
      <c r="AV6" s="107">
        <v>101.67195460000001</v>
      </c>
      <c r="AW6" s="107">
        <v>102.68936591000001</v>
      </c>
      <c r="AX6" s="107">
        <v>103.4179006</v>
      </c>
      <c r="AY6" s="107">
        <v>101.07773450000001</v>
      </c>
      <c r="AZ6" s="107">
        <v>103.34732694</v>
      </c>
      <c r="BA6" s="107">
        <v>102.22726423</v>
      </c>
      <c r="BB6" s="107">
        <v>102.34275623000001</v>
      </c>
      <c r="BC6" s="107">
        <v>103.42769443</v>
      </c>
      <c r="BD6" s="706">
        <v>103.61781612</v>
      </c>
      <c r="BE6" s="706">
        <v>103.16326534</v>
      </c>
      <c r="BF6" s="706">
        <v>102.85132556000001</v>
      </c>
      <c r="BG6" s="706">
        <v>103.74603931</v>
      </c>
      <c r="BH6" s="429">
        <v>102.2152555</v>
      </c>
      <c r="BI6" s="429">
        <v>103.65931547</v>
      </c>
      <c r="BJ6" s="429">
        <v>105.04882969000001</v>
      </c>
      <c r="BK6" s="429">
        <v>102.50658057</v>
      </c>
      <c r="BL6" s="429">
        <v>105.43166131</v>
      </c>
      <c r="BM6" s="429">
        <v>104.05290651</v>
      </c>
      <c r="BN6" s="429">
        <v>103.26143596</v>
      </c>
      <c r="BO6" s="429">
        <v>103.77174497</v>
      </c>
      <c r="BP6" s="429">
        <v>105.18938269</v>
      </c>
      <c r="BQ6" s="429">
        <v>104.42375134</v>
      </c>
      <c r="BR6" s="429">
        <v>104.30610862</v>
      </c>
      <c r="BS6" s="429">
        <v>105.03700652000001</v>
      </c>
      <c r="BT6" s="429">
        <v>103.60139047</v>
      </c>
      <c r="BU6" s="429">
        <v>104.55761162</v>
      </c>
      <c r="BV6" s="429">
        <v>106.14815702</v>
      </c>
    </row>
    <row r="7" spans="1:74" ht="11.1" customHeight="1" x14ac:dyDescent="0.2">
      <c r="A7" s="375" t="s">
        <v>167</v>
      </c>
      <c r="B7" s="446" t="s">
        <v>1004</v>
      </c>
      <c r="C7" s="324">
        <v>45.909598938999999</v>
      </c>
      <c r="D7" s="324">
        <v>47.000747529999998</v>
      </c>
      <c r="E7" s="324">
        <v>43.161359218000001</v>
      </c>
      <c r="F7" s="324">
        <v>35.058601080000003</v>
      </c>
      <c r="G7" s="324">
        <v>37.163808773</v>
      </c>
      <c r="H7" s="324">
        <v>40.394881671</v>
      </c>
      <c r="I7" s="324">
        <v>42.252574993000003</v>
      </c>
      <c r="J7" s="324">
        <v>41.856120177999998</v>
      </c>
      <c r="K7" s="324">
        <v>42.715669304000002</v>
      </c>
      <c r="L7" s="324">
        <v>42.708613335000003</v>
      </c>
      <c r="M7" s="324">
        <v>42.817084694999998</v>
      </c>
      <c r="N7" s="324">
        <v>43.151511851000002</v>
      </c>
      <c r="O7" s="324">
        <v>41.774594432999997</v>
      </c>
      <c r="P7" s="324">
        <v>41.886358231999999</v>
      </c>
      <c r="Q7" s="324">
        <v>43.506050063000004</v>
      </c>
      <c r="R7" s="324">
        <v>43.210662476000003</v>
      </c>
      <c r="S7" s="324">
        <v>43.102902163000003</v>
      </c>
      <c r="T7" s="324">
        <v>45.404618990000003</v>
      </c>
      <c r="U7" s="324">
        <v>45.461279972</v>
      </c>
      <c r="V7" s="324">
        <v>45.527453962999999</v>
      </c>
      <c r="W7" s="324">
        <v>45.88916665</v>
      </c>
      <c r="X7" s="324">
        <v>46.162735744999999</v>
      </c>
      <c r="Y7" s="324">
        <v>46.573290675999999</v>
      </c>
      <c r="Z7" s="324">
        <v>47.443769846000002</v>
      </c>
      <c r="AA7" s="324">
        <v>44.342738113999999</v>
      </c>
      <c r="AB7" s="324">
        <v>46.489434869999997</v>
      </c>
      <c r="AC7" s="324">
        <v>46.045755311000001</v>
      </c>
      <c r="AD7" s="324">
        <v>44.396742271000001</v>
      </c>
      <c r="AE7" s="324">
        <v>44.808108631000003</v>
      </c>
      <c r="AF7" s="324">
        <v>45.988882781000001</v>
      </c>
      <c r="AG7" s="324">
        <v>45.576242968999999</v>
      </c>
      <c r="AH7" s="324">
        <v>46.435684377000001</v>
      </c>
      <c r="AI7" s="324">
        <v>46.018944648000002</v>
      </c>
      <c r="AJ7" s="324">
        <v>44.863295131999998</v>
      </c>
      <c r="AK7" s="324">
        <v>45.885491684000002</v>
      </c>
      <c r="AL7" s="324">
        <v>45.870527502999998</v>
      </c>
      <c r="AM7" s="324">
        <v>43.930957999999997</v>
      </c>
      <c r="AN7" s="324">
        <v>46.124599000000003</v>
      </c>
      <c r="AO7" s="324">
        <v>45.810068000000001</v>
      </c>
      <c r="AP7" s="324">
        <v>44.476089999999999</v>
      </c>
      <c r="AQ7" s="324">
        <v>45.617718000000004</v>
      </c>
      <c r="AR7" s="324">
        <v>46.472960999999998</v>
      </c>
      <c r="AS7" s="324">
        <v>45.680664</v>
      </c>
      <c r="AT7" s="324">
        <v>46.306347000000002</v>
      </c>
      <c r="AU7" s="324">
        <v>45.712657999999998</v>
      </c>
      <c r="AV7" s="324">
        <v>46.057518999999999</v>
      </c>
      <c r="AW7" s="324">
        <v>46.178355000000003</v>
      </c>
      <c r="AX7" s="324">
        <v>45.773358000000002</v>
      </c>
      <c r="AY7" s="324">
        <v>44.374403999999998</v>
      </c>
      <c r="AZ7" s="324">
        <v>45.233058999999997</v>
      </c>
      <c r="BA7" s="324">
        <v>44.823047000000003</v>
      </c>
      <c r="BB7" s="324">
        <v>45.158447000000002</v>
      </c>
      <c r="BC7" s="324">
        <v>45.863815000000002</v>
      </c>
      <c r="BD7" s="692">
        <v>45.608252999999998</v>
      </c>
      <c r="BE7" s="692">
        <v>45.838189139999997</v>
      </c>
      <c r="BF7" s="692">
        <v>45.843158858999999</v>
      </c>
      <c r="BG7" s="692">
        <v>45.968090484999998</v>
      </c>
      <c r="BH7" s="395">
        <v>45.844471065999997</v>
      </c>
      <c r="BI7" s="395">
        <v>46.186522769</v>
      </c>
      <c r="BJ7" s="395">
        <v>46.526368142999999</v>
      </c>
      <c r="BK7" s="395">
        <v>44.768221914000002</v>
      </c>
      <c r="BL7" s="395">
        <v>46.233819486000002</v>
      </c>
      <c r="BM7" s="395">
        <v>45.559150701</v>
      </c>
      <c r="BN7" s="395">
        <v>44.969566530000002</v>
      </c>
      <c r="BO7" s="395">
        <v>45.029385908000002</v>
      </c>
      <c r="BP7" s="395">
        <v>45.753431548000002</v>
      </c>
      <c r="BQ7" s="395">
        <v>45.748436611000002</v>
      </c>
      <c r="BR7" s="395">
        <v>46.013188949000003</v>
      </c>
      <c r="BS7" s="395">
        <v>45.962555792000003</v>
      </c>
      <c r="BT7" s="395">
        <v>46.017049960000001</v>
      </c>
      <c r="BU7" s="395">
        <v>45.886092920000003</v>
      </c>
      <c r="BV7" s="395">
        <v>46.403300315999999</v>
      </c>
    </row>
    <row r="8" spans="1:74" ht="11.1" customHeight="1" x14ac:dyDescent="0.2">
      <c r="A8" s="375" t="s">
        <v>173</v>
      </c>
      <c r="B8" s="446" t="s">
        <v>957</v>
      </c>
      <c r="C8" s="324">
        <v>48.365069126000002</v>
      </c>
      <c r="D8" s="324">
        <v>48.543247907999998</v>
      </c>
      <c r="E8" s="324">
        <v>48.292289007000001</v>
      </c>
      <c r="F8" s="324">
        <v>48.923878238</v>
      </c>
      <c r="G8" s="324">
        <v>49.521423683000002</v>
      </c>
      <c r="H8" s="324">
        <v>49.969886813999999</v>
      </c>
      <c r="I8" s="324">
        <v>50.183841770000001</v>
      </c>
      <c r="J8" s="324">
        <v>50.161482390000003</v>
      </c>
      <c r="K8" s="324">
        <v>50.791315195999999</v>
      </c>
      <c r="L8" s="324">
        <v>49.821478958</v>
      </c>
      <c r="M8" s="324">
        <v>50.560582967000002</v>
      </c>
      <c r="N8" s="324">
        <v>51.102848323000003</v>
      </c>
      <c r="O8" s="324">
        <v>51.224157994999999</v>
      </c>
      <c r="P8" s="324">
        <v>52.530509441</v>
      </c>
      <c r="Q8" s="324">
        <v>52.345726456000001</v>
      </c>
      <c r="R8" s="324">
        <v>52.698810305999999</v>
      </c>
      <c r="S8" s="324">
        <v>53.125003460000002</v>
      </c>
      <c r="T8" s="324">
        <v>53.620356116000004</v>
      </c>
      <c r="U8" s="324">
        <v>53.227462467999999</v>
      </c>
      <c r="V8" s="324">
        <v>52.892328143999997</v>
      </c>
      <c r="W8" s="324">
        <v>53.515288540999997</v>
      </c>
      <c r="X8" s="324">
        <v>52.411598593000001</v>
      </c>
      <c r="Y8" s="324">
        <v>53.144784395000002</v>
      </c>
      <c r="Z8" s="324">
        <v>53.711240783000001</v>
      </c>
      <c r="AA8" s="324">
        <v>53.186398320999999</v>
      </c>
      <c r="AB8" s="324">
        <v>54.257233014999997</v>
      </c>
      <c r="AC8" s="324">
        <v>53.497461250999997</v>
      </c>
      <c r="AD8" s="324">
        <v>53.835460116</v>
      </c>
      <c r="AE8" s="324">
        <v>54.671290063000001</v>
      </c>
      <c r="AF8" s="324">
        <v>55.279572082999998</v>
      </c>
      <c r="AG8" s="324">
        <v>54.906381162999999</v>
      </c>
      <c r="AH8" s="324">
        <v>54.642646556000003</v>
      </c>
      <c r="AI8" s="324">
        <v>55.313817507000003</v>
      </c>
      <c r="AJ8" s="324">
        <v>54.175312421999998</v>
      </c>
      <c r="AK8" s="324">
        <v>54.745186054000001</v>
      </c>
      <c r="AL8" s="324">
        <v>55.370571603999998</v>
      </c>
      <c r="AM8" s="324">
        <v>55.165712116999998</v>
      </c>
      <c r="AN8" s="324">
        <v>56.684921119999998</v>
      </c>
      <c r="AO8" s="324">
        <v>56.256265517000003</v>
      </c>
      <c r="AP8" s="324">
        <v>55.958091418000002</v>
      </c>
      <c r="AQ8" s="324">
        <v>56.622412851</v>
      </c>
      <c r="AR8" s="324">
        <v>57.21212019</v>
      </c>
      <c r="AS8" s="324">
        <v>56.498602505000001</v>
      </c>
      <c r="AT8" s="324">
        <v>56.389706036</v>
      </c>
      <c r="AU8" s="324">
        <v>57.108817487000003</v>
      </c>
      <c r="AV8" s="324">
        <v>55.614435600999997</v>
      </c>
      <c r="AW8" s="324">
        <v>56.511010908999999</v>
      </c>
      <c r="AX8" s="324">
        <v>57.644542602000001</v>
      </c>
      <c r="AY8" s="324">
        <v>56.703330496</v>
      </c>
      <c r="AZ8" s="324">
        <v>58.114267937999998</v>
      </c>
      <c r="BA8" s="324">
        <v>57.404217232000001</v>
      </c>
      <c r="BB8" s="324">
        <v>57.184309231999997</v>
      </c>
      <c r="BC8" s="324">
        <v>57.563879425000003</v>
      </c>
      <c r="BD8" s="692">
        <v>58.009563120000003</v>
      </c>
      <c r="BE8" s="692">
        <v>57.325076203999998</v>
      </c>
      <c r="BF8" s="692">
        <v>57.008166703000001</v>
      </c>
      <c r="BG8" s="692">
        <v>57.777948825000003</v>
      </c>
      <c r="BH8" s="395">
        <v>56.370784432000001</v>
      </c>
      <c r="BI8" s="395">
        <v>57.472792705000003</v>
      </c>
      <c r="BJ8" s="395">
        <v>58.522461548000003</v>
      </c>
      <c r="BK8" s="395">
        <v>57.738358656999999</v>
      </c>
      <c r="BL8" s="395">
        <v>59.197841824999998</v>
      </c>
      <c r="BM8" s="395">
        <v>58.493755804000003</v>
      </c>
      <c r="BN8" s="395">
        <v>58.291869427000002</v>
      </c>
      <c r="BO8" s="395">
        <v>58.742359065000002</v>
      </c>
      <c r="BP8" s="395">
        <v>59.435951138</v>
      </c>
      <c r="BQ8" s="395">
        <v>58.675314729999997</v>
      </c>
      <c r="BR8" s="395">
        <v>58.292919673</v>
      </c>
      <c r="BS8" s="395">
        <v>59.074450722999998</v>
      </c>
      <c r="BT8" s="395">
        <v>57.584340513000001</v>
      </c>
      <c r="BU8" s="395">
        <v>58.671518696</v>
      </c>
      <c r="BV8" s="395">
        <v>59.744856703000004</v>
      </c>
    </row>
    <row r="9" spans="1:74" ht="11.1" customHeight="1" x14ac:dyDescent="0.2">
      <c r="B9" s="455"/>
      <c r="BE9" s="379"/>
      <c r="BH9" s="465"/>
      <c r="BI9" s="465"/>
      <c r="BJ9" s="465"/>
      <c r="BK9" s="465"/>
      <c r="BL9" s="465"/>
      <c r="BM9" s="465"/>
      <c r="BN9" s="465"/>
      <c r="BO9" s="465"/>
      <c r="BP9" s="465"/>
      <c r="BQ9" s="465"/>
      <c r="BR9" s="465"/>
      <c r="BS9" s="465"/>
      <c r="BT9" s="465"/>
      <c r="BU9" s="465"/>
      <c r="BV9" s="465"/>
    </row>
    <row r="10" spans="1:74" s="467" customFormat="1" ht="11.1" customHeight="1" x14ac:dyDescent="0.2">
      <c r="A10" s="460" t="s">
        <v>174</v>
      </c>
      <c r="B10" s="454" t="s">
        <v>831</v>
      </c>
      <c r="C10" s="107">
        <v>94.274668066000004</v>
      </c>
      <c r="D10" s="107">
        <v>95.543995437999996</v>
      </c>
      <c r="E10" s="107">
        <v>91.453648224000005</v>
      </c>
      <c r="F10" s="107">
        <v>83.982479319000007</v>
      </c>
      <c r="G10" s="107">
        <v>86.685232455999994</v>
      </c>
      <c r="H10" s="107">
        <v>90.364768484999999</v>
      </c>
      <c r="I10" s="107">
        <v>92.436416762999997</v>
      </c>
      <c r="J10" s="107">
        <v>92.017602566999997</v>
      </c>
      <c r="K10" s="107">
        <v>93.506984501000005</v>
      </c>
      <c r="L10" s="107">
        <v>92.530092292999996</v>
      </c>
      <c r="M10" s="107">
        <v>93.377667661000004</v>
      </c>
      <c r="N10" s="107">
        <v>94.254360175000002</v>
      </c>
      <c r="O10" s="107">
        <v>92.998752428000003</v>
      </c>
      <c r="P10" s="107">
        <v>94.416867672999999</v>
      </c>
      <c r="Q10" s="107">
        <v>95.851776518999998</v>
      </c>
      <c r="R10" s="107">
        <v>95.909472781999995</v>
      </c>
      <c r="S10" s="107">
        <v>96.227905624000002</v>
      </c>
      <c r="T10" s="107">
        <v>99.024975105999999</v>
      </c>
      <c r="U10" s="107">
        <v>98.688742438999995</v>
      </c>
      <c r="V10" s="107">
        <v>98.419782107000003</v>
      </c>
      <c r="W10" s="107">
        <v>99.404455190999997</v>
      </c>
      <c r="X10" s="107">
        <v>98.574334338</v>
      </c>
      <c r="Y10" s="107">
        <v>99.718075071000001</v>
      </c>
      <c r="Z10" s="107">
        <v>101.15501063000001</v>
      </c>
      <c r="AA10" s="107">
        <v>97.529136434999998</v>
      </c>
      <c r="AB10" s="107">
        <v>100.74666789</v>
      </c>
      <c r="AC10" s="107">
        <v>99.543216561999998</v>
      </c>
      <c r="AD10" s="107">
        <v>98.232202387000001</v>
      </c>
      <c r="AE10" s="107">
        <v>99.479398695</v>
      </c>
      <c r="AF10" s="107">
        <v>101.26845486000001</v>
      </c>
      <c r="AG10" s="107">
        <v>100.48262413</v>
      </c>
      <c r="AH10" s="107">
        <v>101.07833093000001</v>
      </c>
      <c r="AI10" s="107">
        <v>101.33276214999999</v>
      </c>
      <c r="AJ10" s="107">
        <v>99.038607553999995</v>
      </c>
      <c r="AK10" s="107">
        <v>100.63067774</v>
      </c>
      <c r="AL10" s="107">
        <v>101.24109910999999</v>
      </c>
      <c r="AM10" s="107">
        <v>99.096670117000002</v>
      </c>
      <c r="AN10" s="107">
        <v>102.80952012</v>
      </c>
      <c r="AO10" s="107">
        <v>102.06633352</v>
      </c>
      <c r="AP10" s="107">
        <v>100.43418142</v>
      </c>
      <c r="AQ10" s="107">
        <v>102.24013085</v>
      </c>
      <c r="AR10" s="107">
        <v>103.68508119000001</v>
      </c>
      <c r="AS10" s="107">
        <v>102.1792665</v>
      </c>
      <c r="AT10" s="107">
        <v>102.69605304</v>
      </c>
      <c r="AU10" s="107">
        <v>102.82147549</v>
      </c>
      <c r="AV10" s="107">
        <v>101.67195460000001</v>
      </c>
      <c r="AW10" s="107">
        <v>102.68936591000001</v>
      </c>
      <c r="AX10" s="107">
        <v>103.4179006</v>
      </c>
      <c r="AY10" s="107">
        <v>101.07773450000001</v>
      </c>
      <c r="AZ10" s="107">
        <v>103.34732694</v>
      </c>
      <c r="BA10" s="107">
        <v>102.22726423</v>
      </c>
      <c r="BB10" s="107">
        <v>102.34275623000001</v>
      </c>
      <c r="BC10" s="107">
        <v>103.42769443</v>
      </c>
      <c r="BD10" s="706">
        <v>103.61781612</v>
      </c>
      <c r="BE10" s="706">
        <v>103.16326534</v>
      </c>
      <c r="BF10" s="706">
        <v>102.85132556000001</v>
      </c>
      <c r="BG10" s="706">
        <v>103.74603931</v>
      </c>
      <c r="BH10" s="429">
        <v>102.2152555</v>
      </c>
      <c r="BI10" s="429">
        <v>103.65931547</v>
      </c>
      <c r="BJ10" s="429">
        <v>105.04882969000001</v>
      </c>
      <c r="BK10" s="429">
        <v>102.50658057</v>
      </c>
      <c r="BL10" s="429">
        <v>105.43166131</v>
      </c>
      <c r="BM10" s="429">
        <v>104.05290651</v>
      </c>
      <c r="BN10" s="429">
        <v>103.26143596</v>
      </c>
      <c r="BO10" s="429">
        <v>103.77174497</v>
      </c>
      <c r="BP10" s="429">
        <v>105.18938269</v>
      </c>
      <c r="BQ10" s="429">
        <v>104.42375134</v>
      </c>
      <c r="BR10" s="429">
        <v>104.30610862</v>
      </c>
      <c r="BS10" s="429">
        <v>105.03700652000001</v>
      </c>
      <c r="BT10" s="429">
        <v>103.60139047</v>
      </c>
      <c r="BU10" s="429">
        <v>104.55761162</v>
      </c>
      <c r="BV10" s="429">
        <v>106.14815702</v>
      </c>
    </row>
    <row r="11" spans="1:74" s="467" customFormat="1" ht="11.1" customHeight="1" x14ac:dyDescent="0.2">
      <c r="A11" s="460" t="s">
        <v>302</v>
      </c>
      <c r="B11" s="458" t="s">
        <v>980</v>
      </c>
      <c r="C11" s="107">
        <v>24.106386000000001</v>
      </c>
      <c r="D11" s="107">
        <v>24.448846</v>
      </c>
      <c r="E11" s="107">
        <v>22.583138000000002</v>
      </c>
      <c r="F11" s="107">
        <v>17.835003</v>
      </c>
      <c r="G11" s="107">
        <v>19.496683000000001</v>
      </c>
      <c r="H11" s="107">
        <v>21.380255999999999</v>
      </c>
      <c r="I11" s="107">
        <v>22.195668999999999</v>
      </c>
      <c r="J11" s="107">
        <v>22.316673999999999</v>
      </c>
      <c r="K11" s="107">
        <v>22.249528000000002</v>
      </c>
      <c r="L11" s="107">
        <v>22.362548</v>
      </c>
      <c r="M11" s="107">
        <v>22.675716000000001</v>
      </c>
      <c r="N11" s="107">
        <v>22.634088999999999</v>
      </c>
      <c r="O11" s="107">
        <v>22.610448000000002</v>
      </c>
      <c r="P11" s="107">
        <v>21.511607999999999</v>
      </c>
      <c r="Q11" s="107">
        <v>23.111015999999999</v>
      </c>
      <c r="R11" s="107">
        <v>23.414099</v>
      </c>
      <c r="S11" s="107">
        <v>23.763342999999999</v>
      </c>
      <c r="T11" s="107">
        <v>24.549173</v>
      </c>
      <c r="U11" s="107">
        <v>24.262231</v>
      </c>
      <c r="V11" s="107">
        <v>24.498173000000001</v>
      </c>
      <c r="W11" s="107">
        <v>24.013869</v>
      </c>
      <c r="X11" s="107">
        <v>24.345749999999999</v>
      </c>
      <c r="Y11" s="107">
        <v>24.721647999999998</v>
      </c>
      <c r="Z11" s="107">
        <v>24.755189999999999</v>
      </c>
      <c r="AA11" s="107">
        <v>23.521211000000001</v>
      </c>
      <c r="AB11" s="107">
        <v>24.297612999999998</v>
      </c>
      <c r="AC11" s="107">
        <v>24.510586</v>
      </c>
      <c r="AD11" s="107">
        <v>23.817340999999999</v>
      </c>
      <c r="AE11" s="107">
        <v>23.951367000000001</v>
      </c>
      <c r="AF11" s="107">
        <v>24.778637</v>
      </c>
      <c r="AG11" s="107">
        <v>24.249661</v>
      </c>
      <c r="AH11" s="107">
        <v>24.470229</v>
      </c>
      <c r="AI11" s="107">
        <v>24.299758000000001</v>
      </c>
      <c r="AJ11" s="107">
        <v>24.131318</v>
      </c>
      <c r="AK11" s="107">
        <v>24.493814</v>
      </c>
      <c r="AL11" s="107">
        <v>23.620709000000002</v>
      </c>
      <c r="AM11" s="107">
        <v>23.381875000000001</v>
      </c>
      <c r="AN11" s="107">
        <v>24.053215999999999</v>
      </c>
      <c r="AO11" s="107">
        <v>24.260684999999999</v>
      </c>
      <c r="AP11" s="107">
        <v>23.966507</v>
      </c>
      <c r="AQ11" s="107">
        <v>24.539635000000001</v>
      </c>
      <c r="AR11" s="107">
        <v>25.171977999999999</v>
      </c>
      <c r="AS11" s="107">
        <v>24.536480999999998</v>
      </c>
      <c r="AT11" s="107">
        <v>25.220364</v>
      </c>
      <c r="AU11" s="107">
        <v>24.383375000000001</v>
      </c>
      <c r="AV11" s="107">
        <v>24.845036</v>
      </c>
      <c r="AW11" s="107">
        <v>24.781272000000001</v>
      </c>
      <c r="AX11" s="107">
        <v>24.503975000000001</v>
      </c>
      <c r="AY11" s="107">
        <v>23.670769999000001</v>
      </c>
      <c r="AZ11" s="107">
        <v>24.109524999000001</v>
      </c>
      <c r="BA11" s="107">
        <v>23.944512999000001</v>
      </c>
      <c r="BB11" s="107">
        <v>23.885912998999999</v>
      </c>
      <c r="BC11" s="107">
        <v>24.939080999000002</v>
      </c>
      <c r="BD11" s="706">
        <v>24.458918999000002</v>
      </c>
      <c r="BE11" s="706">
        <v>24.726689705999998</v>
      </c>
      <c r="BF11" s="706">
        <v>24.70931938</v>
      </c>
      <c r="BG11" s="706">
        <v>24.577009097000001</v>
      </c>
      <c r="BH11" s="429">
        <v>24.592973467</v>
      </c>
      <c r="BI11" s="429">
        <v>24.930710812000001</v>
      </c>
      <c r="BJ11" s="429">
        <v>24.809673626999999</v>
      </c>
      <c r="BK11" s="429">
        <v>24.159701849000001</v>
      </c>
      <c r="BL11" s="429">
        <v>24.341056193</v>
      </c>
      <c r="BM11" s="429">
        <v>24.439355127999999</v>
      </c>
      <c r="BN11" s="429">
        <v>24.202309661000001</v>
      </c>
      <c r="BO11" s="429">
        <v>24.819600082000001</v>
      </c>
      <c r="BP11" s="429">
        <v>24.965821663</v>
      </c>
      <c r="BQ11" s="429">
        <v>24.730484384</v>
      </c>
      <c r="BR11" s="429">
        <v>24.974704584000001</v>
      </c>
      <c r="BS11" s="429">
        <v>24.665291384</v>
      </c>
      <c r="BT11" s="429">
        <v>24.860094604</v>
      </c>
      <c r="BU11" s="429">
        <v>24.728664663</v>
      </c>
      <c r="BV11" s="429">
        <v>24.792854699999999</v>
      </c>
    </row>
    <row r="12" spans="1:74" ht="11.1" customHeight="1" x14ac:dyDescent="0.2">
      <c r="A12" s="375" t="s">
        <v>163</v>
      </c>
      <c r="B12" s="448" t="s">
        <v>961</v>
      </c>
      <c r="C12" s="324">
        <v>2.3369</v>
      </c>
      <c r="D12" s="324">
        <v>2.4196</v>
      </c>
      <c r="E12" s="324">
        <v>2.2887</v>
      </c>
      <c r="F12" s="324">
        <v>1.8127</v>
      </c>
      <c r="G12" s="324">
        <v>1.9802</v>
      </c>
      <c r="H12" s="324">
        <v>2.2195</v>
      </c>
      <c r="I12" s="324">
        <v>2.2402000000000002</v>
      </c>
      <c r="J12" s="324">
        <v>2.2174</v>
      </c>
      <c r="K12" s="324">
        <v>2.2553999999999998</v>
      </c>
      <c r="L12" s="324">
        <v>2.1499000000000001</v>
      </c>
      <c r="M12" s="324">
        <v>2.3584999999999998</v>
      </c>
      <c r="N12" s="324">
        <v>2.1398000000000001</v>
      </c>
      <c r="O12" s="324">
        <v>2.2465000000000002</v>
      </c>
      <c r="P12" s="324">
        <v>2.1960000000000002</v>
      </c>
      <c r="Q12" s="324">
        <v>2.2816999999999998</v>
      </c>
      <c r="R12" s="324">
        <v>2.0442999999999998</v>
      </c>
      <c r="S12" s="324">
        <v>2.0727000000000002</v>
      </c>
      <c r="T12" s="324">
        <v>2.3195999999999999</v>
      </c>
      <c r="U12" s="324">
        <v>2.4729000000000001</v>
      </c>
      <c r="V12" s="324">
        <v>2.3485999999999998</v>
      </c>
      <c r="W12" s="324">
        <v>2.2932000000000001</v>
      </c>
      <c r="X12" s="324">
        <v>2.3757999999999999</v>
      </c>
      <c r="Y12" s="324">
        <v>2.4100999999999999</v>
      </c>
      <c r="Z12" s="324">
        <v>2.323</v>
      </c>
      <c r="AA12" s="324">
        <v>2.3847</v>
      </c>
      <c r="AB12" s="324">
        <v>2.4704000000000002</v>
      </c>
      <c r="AC12" s="324">
        <v>2.2448000000000001</v>
      </c>
      <c r="AD12" s="324">
        <v>2.2789000000000001</v>
      </c>
      <c r="AE12" s="324">
        <v>2.2835999999999999</v>
      </c>
      <c r="AF12" s="324">
        <v>2.5203000000000002</v>
      </c>
      <c r="AG12" s="324">
        <v>2.4914000000000001</v>
      </c>
      <c r="AH12" s="324">
        <v>2.4298000000000002</v>
      </c>
      <c r="AI12" s="324">
        <v>2.4163999999999999</v>
      </c>
      <c r="AJ12" s="324">
        <v>2.3666</v>
      </c>
      <c r="AK12" s="324">
        <v>2.5019999999999998</v>
      </c>
      <c r="AL12" s="324">
        <v>2.5438999999999998</v>
      </c>
      <c r="AM12" s="324">
        <v>2.3081</v>
      </c>
      <c r="AN12" s="324">
        <v>2.3757000000000001</v>
      </c>
      <c r="AO12" s="324">
        <v>2.3271999999999999</v>
      </c>
      <c r="AP12" s="324">
        <v>2.2987000000000002</v>
      </c>
      <c r="AQ12" s="324">
        <v>2.4902000000000002</v>
      </c>
      <c r="AR12" s="324">
        <v>2.6373000000000002</v>
      </c>
      <c r="AS12" s="324">
        <v>2.7347000000000001</v>
      </c>
      <c r="AT12" s="324">
        <v>2.6671999999999998</v>
      </c>
      <c r="AU12" s="324">
        <v>2.4893000000000001</v>
      </c>
      <c r="AV12" s="324">
        <v>2.4986999999999999</v>
      </c>
      <c r="AW12" s="324">
        <v>2.2820999999999998</v>
      </c>
      <c r="AX12" s="324">
        <v>2.3214000000000001</v>
      </c>
      <c r="AY12" s="324">
        <v>2.4114</v>
      </c>
      <c r="AZ12" s="324">
        <v>2.4102999999999999</v>
      </c>
      <c r="BA12" s="324">
        <v>2.2984</v>
      </c>
      <c r="BB12" s="324">
        <v>2.1152000000000002</v>
      </c>
      <c r="BC12" s="324">
        <v>2.3363</v>
      </c>
      <c r="BD12" s="692">
        <v>2.4016000000000002</v>
      </c>
      <c r="BE12" s="692">
        <v>2.4970941839999998</v>
      </c>
      <c r="BF12" s="692">
        <v>2.5558212450000002</v>
      </c>
      <c r="BG12" s="692">
        <v>2.5061391560000001</v>
      </c>
      <c r="BH12" s="395">
        <v>2.479322437</v>
      </c>
      <c r="BI12" s="395">
        <v>2.501765786</v>
      </c>
      <c r="BJ12" s="395">
        <v>2.5072629040000001</v>
      </c>
      <c r="BK12" s="395">
        <v>2.4351398940000002</v>
      </c>
      <c r="BL12" s="395">
        <v>2.4828050410000002</v>
      </c>
      <c r="BM12" s="395">
        <v>2.372437208</v>
      </c>
      <c r="BN12" s="395">
        <v>2.3129138629999999</v>
      </c>
      <c r="BO12" s="395">
        <v>2.374230243</v>
      </c>
      <c r="BP12" s="395">
        <v>2.435825119</v>
      </c>
      <c r="BQ12" s="395">
        <v>2.45714766</v>
      </c>
      <c r="BR12" s="395">
        <v>2.515875984</v>
      </c>
      <c r="BS12" s="395">
        <v>2.4661928259999999</v>
      </c>
      <c r="BT12" s="395">
        <v>2.439375531</v>
      </c>
      <c r="BU12" s="395">
        <v>2.461819363</v>
      </c>
      <c r="BV12" s="395">
        <v>2.4673165990000001</v>
      </c>
    </row>
    <row r="13" spans="1:74" ht="11.1" customHeight="1" x14ac:dyDescent="0.2">
      <c r="A13" s="375" t="s">
        <v>303</v>
      </c>
      <c r="B13" s="448" t="s">
        <v>195</v>
      </c>
      <c r="C13" s="324">
        <v>1.8272999999999999</v>
      </c>
      <c r="D13" s="324">
        <v>1.8882000000000001</v>
      </c>
      <c r="E13" s="324">
        <v>1.8228</v>
      </c>
      <c r="F13" s="324">
        <v>1.4650000000000001</v>
      </c>
      <c r="G13" s="324">
        <v>1.4295</v>
      </c>
      <c r="H13" s="324">
        <v>1.5739000000000001</v>
      </c>
      <c r="I13" s="324">
        <v>1.5656000000000001</v>
      </c>
      <c r="J13" s="324">
        <v>1.5326</v>
      </c>
      <c r="K13" s="324">
        <v>1.5705</v>
      </c>
      <c r="L13" s="324">
        <v>1.5902000000000001</v>
      </c>
      <c r="M13" s="324">
        <v>1.5659000000000001</v>
      </c>
      <c r="N13" s="324">
        <v>1.6838</v>
      </c>
      <c r="O13" s="324">
        <v>1.542</v>
      </c>
      <c r="P13" s="324">
        <v>1.6089</v>
      </c>
      <c r="Q13" s="324">
        <v>1.6896</v>
      </c>
      <c r="R13" s="324">
        <v>1.6185</v>
      </c>
      <c r="S13" s="324">
        <v>1.6333</v>
      </c>
      <c r="T13" s="324">
        <v>1.6361000000000001</v>
      </c>
      <c r="U13" s="324">
        <v>1.6099000000000001</v>
      </c>
      <c r="V13" s="324">
        <v>1.5693999999999999</v>
      </c>
      <c r="W13" s="324">
        <v>1.5745</v>
      </c>
      <c r="X13" s="324">
        <v>1.5851999999999999</v>
      </c>
      <c r="Y13" s="324">
        <v>1.7313000000000001</v>
      </c>
      <c r="Z13" s="324">
        <v>1.7679</v>
      </c>
      <c r="AA13" s="324">
        <v>1.5157</v>
      </c>
      <c r="AB13" s="324">
        <v>1.6291</v>
      </c>
      <c r="AC13" s="324">
        <v>1.7746</v>
      </c>
      <c r="AD13" s="324">
        <v>1.8033999999999999</v>
      </c>
      <c r="AE13" s="324">
        <v>1.8205</v>
      </c>
      <c r="AF13" s="324">
        <v>1.8173999999999999</v>
      </c>
      <c r="AG13" s="324">
        <v>1.825</v>
      </c>
      <c r="AH13" s="324">
        <v>1.7677</v>
      </c>
      <c r="AI13" s="324">
        <v>1.7465999999999999</v>
      </c>
      <c r="AJ13" s="324">
        <v>1.7504</v>
      </c>
      <c r="AK13" s="324">
        <v>1.7699</v>
      </c>
      <c r="AL13" s="324">
        <v>1.7419</v>
      </c>
      <c r="AM13" s="324">
        <v>1.7125999999999999</v>
      </c>
      <c r="AN13" s="324">
        <v>1.7282999999999999</v>
      </c>
      <c r="AO13" s="324">
        <v>1.7184999999999999</v>
      </c>
      <c r="AP13" s="324">
        <v>1.6881999999999999</v>
      </c>
      <c r="AQ13" s="324">
        <v>1.7182999999999999</v>
      </c>
      <c r="AR13" s="324">
        <v>1.7718</v>
      </c>
      <c r="AS13" s="324">
        <v>1.7513000000000001</v>
      </c>
      <c r="AT13" s="324">
        <v>1.7776000000000001</v>
      </c>
      <c r="AU13" s="324">
        <v>1.7318</v>
      </c>
      <c r="AV13" s="324">
        <v>1.7072000000000001</v>
      </c>
      <c r="AW13" s="324">
        <v>1.7524999999999999</v>
      </c>
      <c r="AX13" s="324">
        <v>1.7786999999999999</v>
      </c>
      <c r="AY13" s="324">
        <v>1.6646000000000001</v>
      </c>
      <c r="AZ13" s="324">
        <v>1.7428999999999999</v>
      </c>
      <c r="BA13" s="324">
        <v>1.7612000000000001</v>
      </c>
      <c r="BB13" s="324">
        <v>1.7544999999999999</v>
      </c>
      <c r="BC13" s="324">
        <v>1.7948</v>
      </c>
      <c r="BD13" s="692">
        <v>1.8005</v>
      </c>
      <c r="BE13" s="692">
        <v>1.7394015229999999</v>
      </c>
      <c r="BF13" s="692">
        <v>1.724450671</v>
      </c>
      <c r="BG13" s="692">
        <v>1.6945652419999999</v>
      </c>
      <c r="BH13" s="395">
        <v>1.712983031</v>
      </c>
      <c r="BI13" s="395">
        <v>1.695767027</v>
      </c>
      <c r="BJ13" s="395">
        <v>1.7965627239999999</v>
      </c>
      <c r="BK13" s="395">
        <v>1.6571689549999999</v>
      </c>
      <c r="BL13" s="395">
        <v>1.7115981520000001</v>
      </c>
      <c r="BM13" s="395">
        <v>1.70206492</v>
      </c>
      <c r="BN13" s="395">
        <v>1.698192798</v>
      </c>
      <c r="BO13" s="395">
        <v>1.708706839</v>
      </c>
      <c r="BP13" s="395">
        <v>1.7361035440000001</v>
      </c>
      <c r="BQ13" s="395">
        <v>1.7321037239999999</v>
      </c>
      <c r="BR13" s="395">
        <v>1.7172156000000001</v>
      </c>
      <c r="BS13" s="395">
        <v>1.6874555579999999</v>
      </c>
      <c r="BT13" s="395">
        <v>1.7057960729999999</v>
      </c>
      <c r="BU13" s="395">
        <v>1.6886523</v>
      </c>
      <c r="BV13" s="395">
        <v>1.789025101</v>
      </c>
    </row>
    <row r="14" spans="1:74" ht="11.1" customHeight="1" x14ac:dyDescent="0.2">
      <c r="A14" s="375" t="s">
        <v>161</v>
      </c>
      <c r="B14" s="448" t="s">
        <v>196</v>
      </c>
      <c r="C14" s="324">
        <v>19.933385999999999</v>
      </c>
      <c r="D14" s="324">
        <v>20.132245999999999</v>
      </c>
      <c r="E14" s="324">
        <v>18.462838000000001</v>
      </c>
      <c r="F14" s="324">
        <v>14.548503</v>
      </c>
      <c r="G14" s="324">
        <v>16.078182999999999</v>
      </c>
      <c r="H14" s="324">
        <v>17.578056</v>
      </c>
      <c r="I14" s="324">
        <v>18.381069</v>
      </c>
      <c r="J14" s="324">
        <v>18.557874000000002</v>
      </c>
      <c r="K14" s="324">
        <v>18.414828</v>
      </c>
      <c r="L14" s="324">
        <v>18.613648000000001</v>
      </c>
      <c r="M14" s="324">
        <v>18.742515999999998</v>
      </c>
      <c r="N14" s="324">
        <v>18.801689</v>
      </c>
      <c r="O14" s="324">
        <v>18.814347999999999</v>
      </c>
      <c r="P14" s="324">
        <v>17.699107999999999</v>
      </c>
      <c r="Q14" s="324">
        <v>19.132116</v>
      </c>
      <c r="R14" s="324">
        <v>19.743698999999999</v>
      </c>
      <c r="S14" s="324">
        <v>20.049742999999999</v>
      </c>
      <c r="T14" s="324">
        <v>20.585872999999999</v>
      </c>
      <c r="U14" s="324">
        <v>20.171831000000001</v>
      </c>
      <c r="V14" s="324">
        <v>20.572572999999998</v>
      </c>
      <c r="W14" s="324">
        <v>20.138569</v>
      </c>
      <c r="X14" s="324">
        <v>20.37715</v>
      </c>
      <c r="Y14" s="324">
        <v>20.572648000000001</v>
      </c>
      <c r="Z14" s="324">
        <v>20.656690000000001</v>
      </c>
      <c r="AA14" s="324">
        <v>19.613111</v>
      </c>
      <c r="AB14" s="324">
        <v>20.190412999999999</v>
      </c>
      <c r="AC14" s="324">
        <v>20.483485999999999</v>
      </c>
      <c r="AD14" s="324">
        <v>19.727340999999999</v>
      </c>
      <c r="AE14" s="324">
        <v>19.839566999999999</v>
      </c>
      <c r="AF14" s="324">
        <v>20.433236999999998</v>
      </c>
      <c r="AG14" s="324">
        <v>19.925560999999998</v>
      </c>
      <c r="AH14" s="324">
        <v>20.265028999999998</v>
      </c>
      <c r="AI14" s="324">
        <v>20.129058000000001</v>
      </c>
      <c r="AJ14" s="324">
        <v>20.006618</v>
      </c>
      <c r="AK14" s="324">
        <v>20.214213999999998</v>
      </c>
      <c r="AL14" s="324">
        <v>19.327209</v>
      </c>
      <c r="AM14" s="324">
        <v>19.353483000000001</v>
      </c>
      <c r="AN14" s="324">
        <v>19.941524000000001</v>
      </c>
      <c r="AO14" s="324">
        <v>20.207293</v>
      </c>
      <c r="AP14" s="324">
        <v>19.971914999999999</v>
      </c>
      <c r="AQ14" s="324">
        <v>20.323443000000001</v>
      </c>
      <c r="AR14" s="324">
        <v>20.755185999999998</v>
      </c>
      <c r="AS14" s="324">
        <v>20.042788999999999</v>
      </c>
      <c r="AT14" s="324">
        <v>20.767872000000001</v>
      </c>
      <c r="AU14" s="324">
        <v>20.154582999999999</v>
      </c>
      <c r="AV14" s="324">
        <v>20.631443999999998</v>
      </c>
      <c r="AW14" s="324">
        <v>20.738980000000002</v>
      </c>
      <c r="AX14" s="324">
        <v>20.396183000000001</v>
      </c>
      <c r="AY14" s="324">
        <v>19.586971999999999</v>
      </c>
      <c r="AZ14" s="324">
        <v>19.948526999999999</v>
      </c>
      <c r="BA14" s="324">
        <v>19.877115</v>
      </c>
      <c r="BB14" s="324">
        <v>20.008414999999999</v>
      </c>
      <c r="BC14" s="324">
        <v>20.800183000000001</v>
      </c>
      <c r="BD14" s="692">
        <v>20.249020999999999</v>
      </c>
      <c r="BE14" s="692">
        <v>20.482396000000001</v>
      </c>
      <c r="BF14" s="692">
        <v>20.421249464999999</v>
      </c>
      <c r="BG14" s="692">
        <v>20.368506700000001</v>
      </c>
      <c r="BH14" s="395">
        <v>20.392869999999998</v>
      </c>
      <c r="BI14" s="395">
        <v>20.725380000000001</v>
      </c>
      <c r="BJ14" s="395">
        <v>20.498049999999999</v>
      </c>
      <c r="BK14" s="395">
        <v>20.059439999999999</v>
      </c>
      <c r="BL14" s="395">
        <v>20.1387</v>
      </c>
      <c r="BM14" s="395">
        <v>20.3569</v>
      </c>
      <c r="BN14" s="395">
        <v>20.183250000000001</v>
      </c>
      <c r="BO14" s="395">
        <v>20.72871</v>
      </c>
      <c r="BP14" s="395">
        <v>20.78594</v>
      </c>
      <c r="BQ14" s="395">
        <v>20.533280000000001</v>
      </c>
      <c r="BR14" s="395">
        <v>20.73366</v>
      </c>
      <c r="BS14" s="395">
        <v>20.503689999999999</v>
      </c>
      <c r="BT14" s="395">
        <v>20.706969999999998</v>
      </c>
      <c r="BU14" s="395">
        <v>20.570239999999998</v>
      </c>
      <c r="BV14" s="395">
        <v>20.528559999999999</v>
      </c>
    </row>
    <row r="15" spans="1:74" ht="11.1" customHeight="1" x14ac:dyDescent="0.2">
      <c r="B15" s="448"/>
      <c r="C15" s="324"/>
      <c r="D15" s="324"/>
      <c r="E15" s="324"/>
      <c r="F15" s="324"/>
      <c r="G15" s="324"/>
      <c r="H15" s="324"/>
      <c r="I15" s="324"/>
      <c r="J15" s="324"/>
      <c r="K15" s="324"/>
      <c r="L15" s="324"/>
      <c r="M15" s="324"/>
      <c r="N15" s="324"/>
      <c r="O15" s="324"/>
      <c r="P15" s="324"/>
      <c r="Q15" s="324"/>
      <c r="R15" s="324"/>
      <c r="S15" s="324"/>
      <c r="T15" s="324"/>
      <c r="U15" s="324"/>
      <c r="V15" s="324"/>
      <c r="W15" s="324"/>
      <c r="X15" s="324"/>
      <c r="Y15" s="324"/>
      <c r="Z15" s="324"/>
      <c r="AA15" s="324"/>
      <c r="AB15" s="324"/>
      <c r="AC15" s="324"/>
      <c r="AD15" s="324"/>
      <c r="AE15" s="324"/>
      <c r="AF15" s="324"/>
      <c r="AG15" s="324"/>
      <c r="AH15" s="324"/>
      <c r="AI15" s="324"/>
      <c r="AJ15" s="324"/>
      <c r="AK15" s="324"/>
      <c r="AL15" s="324"/>
      <c r="AM15" s="324"/>
      <c r="AN15" s="324"/>
      <c r="AO15" s="324"/>
      <c r="AP15" s="324"/>
      <c r="AQ15" s="324"/>
      <c r="AR15" s="324"/>
      <c r="AS15" s="324"/>
      <c r="AT15" s="324"/>
      <c r="AU15" s="324"/>
      <c r="AV15" s="324"/>
      <c r="AW15" s="324"/>
      <c r="AX15" s="324"/>
      <c r="AY15" s="324"/>
      <c r="AZ15" s="324"/>
      <c r="BA15" s="324"/>
      <c r="BB15" s="324"/>
      <c r="BC15" s="324"/>
      <c r="BD15" s="692"/>
      <c r="BE15" s="692"/>
      <c r="BF15" s="692"/>
      <c r="BG15" s="692"/>
      <c r="BH15" s="395"/>
      <c r="BI15" s="395"/>
      <c r="BJ15" s="395"/>
      <c r="BK15" s="395"/>
      <c r="BL15" s="395"/>
      <c r="BM15" s="395"/>
      <c r="BN15" s="395"/>
      <c r="BO15" s="395"/>
      <c r="BP15" s="395"/>
      <c r="BQ15" s="395"/>
      <c r="BR15" s="395"/>
      <c r="BS15" s="395"/>
      <c r="BT15" s="395"/>
      <c r="BU15" s="395"/>
      <c r="BV15" s="395"/>
    </row>
    <row r="16" spans="1:74" s="467" customFormat="1" ht="11.1" customHeight="1" x14ac:dyDescent="0.2">
      <c r="A16" s="460" t="s">
        <v>304</v>
      </c>
      <c r="B16" s="458" t="s">
        <v>981</v>
      </c>
      <c r="C16" s="107">
        <v>5.6557196893999997</v>
      </c>
      <c r="D16" s="107">
        <v>5.9333698048999999</v>
      </c>
      <c r="E16" s="107">
        <v>5.9993944478000003</v>
      </c>
      <c r="F16" s="107">
        <v>5.9115975425</v>
      </c>
      <c r="G16" s="107">
        <v>5.8224769571000001</v>
      </c>
      <c r="H16" s="107">
        <v>5.9788781952000001</v>
      </c>
      <c r="I16" s="107">
        <v>5.9903933591999996</v>
      </c>
      <c r="J16" s="107">
        <v>6.0304665413</v>
      </c>
      <c r="K16" s="107">
        <v>6.0882403125</v>
      </c>
      <c r="L16" s="107">
        <v>6.1586583328</v>
      </c>
      <c r="M16" s="107">
        <v>6.0219771520999998</v>
      </c>
      <c r="N16" s="107">
        <v>6.0635064924000002</v>
      </c>
      <c r="O16" s="107">
        <v>5.9576508916000002</v>
      </c>
      <c r="P16" s="107">
        <v>6.2745599715000004</v>
      </c>
      <c r="Q16" s="107">
        <v>6.3165747004000004</v>
      </c>
      <c r="R16" s="107">
        <v>6.3391161909999996</v>
      </c>
      <c r="S16" s="107">
        <v>6.2377622377000002</v>
      </c>
      <c r="T16" s="107">
        <v>6.4104713794999997</v>
      </c>
      <c r="U16" s="107">
        <v>6.4756669795999997</v>
      </c>
      <c r="V16" s="107">
        <v>6.4891945831999998</v>
      </c>
      <c r="W16" s="107">
        <v>6.5358494072999997</v>
      </c>
      <c r="X16" s="107">
        <v>6.4625264592000002</v>
      </c>
      <c r="Y16" s="107">
        <v>6.3844778950999999</v>
      </c>
      <c r="Z16" s="107">
        <v>6.4755157900000002</v>
      </c>
      <c r="AA16" s="107">
        <v>6.2400083772999997</v>
      </c>
      <c r="AB16" s="107">
        <v>6.5450242526000002</v>
      </c>
      <c r="AC16" s="107">
        <v>6.5902427774000003</v>
      </c>
      <c r="AD16" s="107">
        <v>6.6503617100000003</v>
      </c>
      <c r="AE16" s="107">
        <v>6.5106697308000001</v>
      </c>
      <c r="AF16" s="107">
        <v>6.6715126391000004</v>
      </c>
      <c r="AG16" s="107">
        <v>6.6815271517000001</v>
      </c>
      <c r="AH16" s="107">
        <v>6.7318910691999996</v>
      </c>
      <c r="AI16" s="107">
        <v>6.7742316599999999</v>
      </c>
      <c r="AJ16" s="107">
        <v>6.6938525600999998</v>
      </c>
      <c r="AK16" s="107">
        <v>6.6190193284000003</v>
      </c>
      <c r="AL16" s="107">
        <v>6.7238048529999999</v>
      </c>
      <c r="AM16" s="107">
        <v>6.4366412976999996</v>
      </c>
      <c r="AN16" s="107">
        <v>6.7137988804999997</v>
      </c>
      <c r="AO16" s="107">
        <v>6.7550841305000002</v>
      </c>
      <c r="AP16" s="107">
        <v>6.7773804775000004</v>
      </c>
      <c r="AQ16" s="107">
        <v>6.6692884005000002</v>
      </c>
      <c r="AR16" s="107">
        <v>6.8625047352999999</v>
      </c>
      <c r="AS16" s="107">
        <v>6.8286212939000004</v>
      </c>
      <c r="AT16" s="107">
        <v>6.8682135682999998</v>
      </c>
      <c r="AU16" s="107">
        <v>6.9470686120999998</v>
      </c>
      <c r="AV16" s="107">
        <v>6.8325165152</v>
      </c>
      <c r="AW16" s="107">
        <v>6.7242745029000002</v>
      </c>
      <c r="AX16" s="107">
        <v>6.8573566238000003</v>
      </c>
      <c r="AY16" s="107">
        <v>6.5457207156999999</v>
      </c>
      <c r="AZ16" s="107">
        <v>6.8240944633999998</v>
      </c>
      <c r="BA16" s="107">
        <v>6.8224704646000003</v>
      </c>
      <c r="BB16" s="107">
        <v>6.9017012408999996</v>
      </c>
      <c r="BC16" s="107">
        <v>6.7542374670000003</v>
      </c>
      <c r="BD16" s="706">
        <v>6.9414968285</v>
      </c>
      <c r="BE16" s="706">
        <v>6.9656515620999997</v>
      </c>
      <c r="BF16" s="706">
        <v>6.9832560502999996</v>
      </c>
      <c r="BG16" s="706">
        <v>7.0273933990000002</v>
      </c>
      <c r="BH16" s="429">
        <v>6.9393033454999999</v>
      </c>
      <c r="BI16" s="429">
        <v>6.8362677817000002</v>
      </c>
      <c r="BJ16" s="429">
        <v>6.9798742919999999</v>
      </c>
      <c r="BK16" s="429">
        <v>6.6226531480000004</v>
      </c>
      <c r="BL16" s="429">
        <v>6.9213168651999997</v>
      </c>
      <c r="BM16" s="429">
        <v>6.9357379465999998</v>
      </c>
      <c r="BN16" s="429">
        <v>6.9939049710000001</v>
      </c>
      <c r="BO16" s="429">
        <v>6.8767073107999996</v>
      </c>
      <c r="BP16" s="429">
        <v>7.0657734843000002</v>
      </c>
      <c r="BQ16" s="429">
        <v>7.0626643039000001</v>
      </c>
      <c r="BR16" s="429">
        <v>7.0808464888999998</v>
      </c>
      <c r="BS16" s="429">
        <v>7.1259250944000003</v>
      </c>
      <c r="BT16" s="429">
        <v>7.0362883921000003</v>
      </c>
      <c r="BU16" s="429">
        <v>6.9312003583999999</v>
      </c>
      <c r="BV16" s="429">
        <v>7.0772416874999999</v>
      </c>
    </row>
    <row r="17" spans="1:74" ht="11.1" customHeight="1" x14ac:dyDescent="0.2">
      <c r="A17" s="375" t="s">
        <v>305</v>
      </c>
      <c r="B17" s="448" t="s">
        <v>970</v>
      </c>
      <c r="C17" s="324">
        <v>2.6699846651999999</v>
      </c>
      <c r="D17" s="324">
        <v>2.8550180281999999</v>
      </c>
      <c r="E17" s="324">
        <v>2.9054766041</v>
      </c>
      <c r="F17" s="324">
        <v>2.8808958654999999</v>
      </c>
      <c r="G17" s="324">
        <v>2.8251372086000002</v>
      </c>
      <c r="H17" s="324">
        <v>2.9220586794000001</v>
      </c>
      <c r="I17" s="324">
        <v>2.9046003273999998</v>
      </c>
      <c r="J17" s="324">
        <v>2.9673764013000001</v>
      </c>
      <c r="K17" s="324">
        <v>3.0161047114000001</v>
      </c>
      <c r="L17" s="324">
        <v>3.0218625477000001</v>
      </c>
      <c r="M17" s="324">
        <v>2.9207317596000002</v>
      </c>
      <c r="N17" s="324">
        <v>2.9509417532</v>
      </c>
      <c r="O17" s="324">
        <v>2.7275520139</v>
      </c>
      <c r="P17" s="324">
        <v>2.9165748680000001</v>
      </c>
      <c r="Q17" s="324">
        <v>2.9681213776000002</v>
      </c>
      <c r="R17" s="324">
        <v>2.9430106554000002</v>
      </c>
      <c r="S17" s="324">
        <v>2.8860497901</v>
      </c>
      <c r="T17" s="324">
        <v>2.9850609777999999</v>
      </c>
      <c r="U17" s="324">
        <v>2.9672262076</v>
      </c>
      <c r="V17" s="324">
        <v>3.0313557918999998</v>
      </c>
      <c r="W17" s="324">
        <v>3.0811347296</v>
      </c>
      <c r="X17" s="324">
        <v>3.0870167102999999</v>
      </c>
      <c r="Y17" s="324">
        <v>2.9837054483999998</v>
      </c>
      <c r="Z17" s="324">
        <v>3.0145667975000001</v>
      </c>
      <c r="AA17" s="324">
        <v>2.7840158350999999</v>
      </c>
      <c r="AB17" s="324">
        <v>2.9769517043999998</v>
      </c>
      <c r="AC17" s="324">
        <v>3.0295652928000001</v>
      </c>
      <c r="AD17" s="324">
        <v>3.0039347465000001</v>
      </c>
      <c r="AE17" s="324">
        <v>2.9457947184000002</v>
      </c>
      <c r="AF17" s="324">
        <v>3.0468555644999999</v>
      </c>
      <c r="AG17" s="324">
        <v>3.0286515917000001</v>
      </c>
      <c r="AH17" s="324">
        <v>3.0941087405999999</v>
      </c>
      <c r="AI17" s="324">
        <v>3.1449181661000001</v>
      </c>
      <c r="AJ17" s="324">
        <v>3.1509219112000002</v>
      </c>
      <c r="AK17" s="324">
        <v>3.0454719738999998</v>
      </c>
      <c r="AL17" s="324">
        <v>3.0769721925</v>
      </c>
      <c r="AM17" s="324">
        <v>2.9034236870000001</v>
      </c>
      <c r="AN17" s="324">
        <v>3.0994138219999998</v>
      </c>
      <c r="AO17" s="324">
        <v>3.1498566979999998</v>
      </c>
      <c r="AP17" s="324">
        <v>3.1191263789999999</v>
      </c>
      <c r="AQ17" s="324">
        <v>3.054433027</v>
      </c>
      <c r="AR17" s="324">
        <v>3.153935395</v>
      </c>
      <c r="AS17" s="324">
        <v>3.1298434390000001</v>
      </c>
      <c r="AT17" s="324">
        <v>3.191859714</v>
      </c>
      <c r="AU17" s="324">
        <v>3.2383871279999998</v>
      </c>
      <c r="AV17" s="324">
        <v>3.2382453</v>
      </c>
      <c r="AW17" s="324">
        <v>3.1225996540000001</v>
      </c>
      <c r="AX17" s="324">
        <v>3.148091403</v>
      </c>
      <c r="AY17" s="324">
        <v>2.98943482</v>
      </c>
      <c r="AZ17" s="324">
        <v>3.1912309749999999</v>
      </c>
      <c r="BA17" s="324">
        <v>3.2431681719999998</v>
      </c>
      <c r="BB17" s="324">
        <v>3.211527496</v>
      </c>
      <c r="BC17" s="324">
        <v>3.1449176670000001</v>
      </c>
      <c r="BD17" s="692">
        <v>3.2473676970000001</v>
      </c>
      <c r="BE17" s="692">
        <v>3.2225620400000001</v>
      </c>
      <c r="BF17" s="692">
        <v>3.2864154870000002</v>
      </c>
      <c r="BG17" s="692">
        <v>3.3343212320000002</v>
      </c>
      <c r="BH17" s="395">
        <v>3.3341752009999999</v>
      </c>
      <c r="BI17" s="395">
        <v>3.2151036639999999</v>
      </c>
      <c r="BJ17" s="395">
        <v>3.241350583</v>
      </c>
      <c r="BK17" s="395">
        <v>3.0484740499999998</v>
      </c>
      <c r="BL17" s="395">
        <v>3.2542555360000001</v>
      </c>
      <c r="BM17" s="395">
        <v>3.3072184569999998</v>
      </c>
      <c r="BN17" s="395">
        <v>3.2749529000000002</v>
      </c>
      <c r="BO17" s="395">
        <v>3.207027574</v>
      </c>
      <c r="BP17" s="395">
        <v>3.3115009190000002</v>
      </c>
      <c r="BQ17" s="395">
        <v>3.2862053680000001</v>
      </c>
      <c r="BR17" s="395">
        <v>3.3513198759999998</v>
      </c>
      <c r="BS17" s="395">
        <v>3.4001717249999999</v>
      </c>
      <c r="BT17" s="395">
        <v>3.4000228099999998</v>
      </c>
      <c r="BU17" s="395">
        <v>3.278599695</v>
      </c>
      <c r="BV17" s="395">
        <v>3.305364972</v>
      </c>
    </row>
    <row r="18" spans="1:74" ht="11.1" customHeight="1" x14ac:dyDescent="0.2">
      <c r="B18" s="448"/>
      <c r="C18" s="324"/>
      <c r="D18" s="324"/>
      <c r="E18" s="324"/>
      <c r="F18" s="324"/>
      <c r="G18" s="324"/>
      <c r="H18" s="324"/>
      <c r="I18" s="324"/>
      <c r="J18" s="324"/>
      <c r="K18" s="324"/>
      <c r="L18" s="324"/>
      <c r="M18" s="324"/>
      <c r="N18" s="324"/>
      <c r="O18" s="324"/>
      <c r="P18" s="324"/>
      <c r="Q18" s="324"/>
      <c r="R18" s="324"/>
      <c r="S18" s="324"/>
      <c r="T18" s="324"/>
      <c r="U18" s="324"/>
      <c r="V18" s="324"/>
      <c r="W18" s="324"/>
      <c r="X18" s="324"/>
      <c r="Y18" s="324"/>
      <c r="Z18" s="324"/>
      <c r="AA18" s="324"/>
      <c r="AB18" s="324"/>
      <c r="AC18" s="324"/>
      <c r="AD18" s="324"/>
      <c r="AE18" s="324"/>
      <c r="AF18" s="324"/>
      <c r="AG18" s="324"/>
      <c r="AH18" s="324"/>
      <c r="AI18" s="324"/>
      <c r="AJ18" s="324"/>
      <c r="AK18" s="324"/>
      <c r="AL18" s="324"/>
      <c r="AM18" s="324"/>
      <c r="AN18" s="324"/>
      <c r="AO18" s="324"/>
      <c r="AP18" s="324"/>
      <c r="AQ18" s="324"/>
      <c r="AR18" s="324"/>
      <c r="AS18" s="324"/>
      <c r="AT18" s="324"/>
      <c r="AU18" s="324"/>
      <c r="AV18" s="324"/>
      <c r="AW18" s="324"/>
      <c r="AX18" s="324"/>
      <c r="AY18" s="324"/>
      <c r="AZ18" s="324"/>
      <c r="BA18" s="324"/>
      <c r="BB18" s="324"/>
      <c r="BC18" s="324"/>
      <c r="BD18" s="692"/>
      <c r="BE18" s="692"/>
      <c r="BF18" s="692"/>
      <c r="BG18" s="692"/>
      <c r="BH18" s="395"/>
      <c r="BI18" s="395"/>
      <c r="BJ18" s="395"/>
      <c r="BK18" s="395"/>
      <c r="BL18" s="395"/>
      <c r="BM18" s="395"/>
      <c r="BN18" s="395"/>
      <c r="BO18" s="395"/>
      <c r="BP18" s="395"/>
      <c r="BQ18" s="395"/>
      <c r="BR18" s="395"/>
      <c r="BS18" s="395"/>
      <c r="BT18" s="395"/>
      <c r="BU18" s="395"/>
      <c r="BV18" s="395"/>
    </row>
    <row r="19" spans="1:74" s="467" customFormat="1" ht="11.1" customHeight="1" x14ac:dyDescent="0.2">
      <c r="A19" s="460" t="s">
        <v>306</v>
      </c>
      <c r="B19" s="458" t="s">
        <v>982</v>
      </c>
      <c r="C19" s="107">
        <v>14.035578609</v>
      </c>
      <c r="D19" s="107">
        <v>14.57995025</v>
      </c>
      <c r="E19" s="107">
        <v>13.398014526000001</v>
      </c>
      <c r="F19" s="107">
        <v>11.034357291999999</v>
      </c>
      <c r="G19" s="107">
        <v>11.401639131</v>
      </c>
      <c r="H19" s="107">
        <v>12.700410991</v>
      </c>
      <c r="I19" s="107">
        <v>13.702320631999999</v>
      </c>
      <c r="J19" s="107">
        <v>13.156989196</v>
      </c>
      <c r="K19" s="107">
        <v>13.903194445</v>
      </c>
      <c r="L19" s="107">
        <v>13.676937049999999</v>
      </c>
      <c r="M19" s="107">
        <v>13.049380995</v>
      </c>
      <c r="N19" s="107">
        <v>12.930236383</v>
      </c>
      <c r="O19" s="107">
        <v>11.942755986</v>
      </c>
      <c r="P19" s="107">
        <v>12.752673958000001</v>
      </c>
      <c r="Q19" s="107">
        <v>13.166830454999999</v>
      </c>
      <c r="R19" s="107">
        <v>13.055303466</v>
      </c>
      <c r="S19" s="107">
        <v>12.877376241</v>
      </c>
      <c r="T19" s="107">
        <v>14.136794236</v>
      </c>
      <c r="U19" s="107">
        <v>14.495907361</v>
      </c>
      <c r="V19" s="107">
        <v>14.401432618999999</v>
      </c>
      <c r="W19" s="107">
        <v>14.950093203</v>
      </c>
      <c r="X19" s="107">
        <v>14.94300505</v>
      </c>
      <c r="Y19" s="107">
        <v>14.608120436</v>
      </c>
      <c r="Z19" s="107">
        <v>14.492349996</v>
      </c>
      <c r="AA19" s="107">
        <v>13.148706112999999</v>
      </c>
      <c r="AB19" s="107">
        <v>14.517266922999999</v>
      </c>
      <c r="AC19" s="107">
        <v>14.274747811999999</v>
      </c>
      <c r="AD19" s="107">
        <v>14.010610041</v>
      </c>
      <c r="AE19" s="107">
        <v>14.20413682</v>
      </c>
      <c r="AF19" s="107">
        <v>14.612987829</v>
      </c>
      <c r="AG19" s="107">
        <v>14.60331626</v>
      </c>
      <c r="AH19" s="107">
        <v>14.892126164</v>
      </c>
      <c r="AI19" s="107">
        <v>15.003032724000001</v>
      </c>
      <c r="AJ19" s="107">
        <v>14.058053535999999</v>
      </c>
      <c r="AK19" s="107">
        <v>14.23113665</v>
      </c>
      <c r="AL19" s="107">
        <v>14.211184547</v>
      </c>
      <c r="AM19" s="107">
        <v>13.113266668</v>
      </c>
      <c r="AN19" s="107">
        <v>14.357736337</v>
      </c>
      <c r="AO19" s="107">
        <v>14.157810467999999</v>
      </c>
      <c r="AP19" s="107">
        <v>13.841919841999999</v>
      </c>
      <c r="AQ19" s="107">
        <v>14.486027289000001</v>
      </c>
      <c r="AR19" s="107">
        <v>14.680408321</v>
      </c>
      <c r="AS19" s="107">
        <v>14.426268448</v>
      </c>
      <c r="AT19" s="107">
        <v>14.337309432</v>
      </c>
      <c r="AU19" s="107">
        <v>14.616372651000001</v>
      </c>
      <c r="AV19" s="107">
        <v>14.52677454</v>
      </c>
      <c r="AW19" s="107">
        <v>14.184482552</v>
      </c>
      <c r="AX19" s="107">
        <v>13.785436432999999</v>
      </c>
      <c r="AY19" s="107">
        <v>13.327773231</v>
      </c>
      <c r="AZ19" s="107">
        <v>13.731901055</v>
      </c>
      <c r="BA19" s="107">
        <v>13.732713408</v>
      </c>
      <c r="BB19" s="107">
        <v>14.403098440000001</v>
      </c>
      <c r="BC19" s="107">
        <v>14.291552764</v>
      </c>
      <c r="BD19" s="706">
        <v>14.462755264</v>
      </c>
      <c r="BE19" s="706">
        <v>14.481089565</v>
      </c>
      <c r="BF19" s="706">
        <v>14.34901032</v>
      </c>
      <c r="BG19" s="706">
        <v>14.738639662000001</v>
      </c>
      <c r="BH19" s="429">
        <v>14.612176008</v>
      </c>
      <c r="BI19" s="429">
        <v>14.169754108999999</v>
      </c>
      <c r="BJ19" s="429">
        <v>14.072493325</v>
      </c>
      <c r="BK19" s="429">
        <v>13.389075366</v>
      </c>
      <c r="BL19" s="429">
        <v>14.306925946</v>
      </c>
      <c r="BM19" s="429">
        <v>14.020245538999999</v>
      </c>
      <c r="BN19" s="429">
        <v>14.091973758</v>
      </c>
      <c r="BO19" s="429">
        <v>13.786575952</v>
      </c>
      <c r="BP19" s="429">
        <v>14.332448813999999</v>
      </c>
      <c r="BQ19" s="429">
        <v>14.441317614000001</v>
      </c>
      <c r="BR19" s="429">
        <v>14.309030398000001</v>
      </c>
      <c r="BS19" s="429">
        <v>14.699386046000001</v>
      </c>
      <c r="BT19" s="429">
        <v>14.572784592</v>
      </c>
      <c r="BU19" s="429">
        <v>14.129535896</v>
      </c>
      <c r="BV19" s="429">
        <v>14.031937193999999</v>
      </c>
    </row>
    <row r="20" spans="1:74" s="467" customFormat="1" ht="11.1" customHeight="1" x14ac:dyDescent="0.2">
      <c r="A20" s="460"/>
      <c r="B20" s="458"/>
      <c r="C20" s="107"/>
      <c r="D20" s="107"/>
      <c r="E20" s="107"/>
      <c r="F20" s="107"/>
      <c r="G20" s="107"/>
      <c r="H20" s="107"/>
      <c r="I20" s="107"/>
      <c r="J20" s="107"/>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706"/>
      <c r="BE20" s="706"/>
      <c r="BF20" s="706"/>
      <c r="BG20" s="706"/>
      <c r="BH20" s="429"/>
      <c r="BI20" s="429"/>
      <c r="BJ20" s="429"/>
      <c r="BK20" s="429"/>
      <c r="BL20" s="429"/>
      <c r="BM20" s="429"/>
      <c r="BN20" s="429"/>
      <c r="BO20" s="429"/>
      <c r="BP20" s="429"/>
      <c r="BQ20" s="429"/>
      <c r="BR20" s="429"/>
      <c r="BS20" s="429"/>
      <c r="BT20" s="429"/>
      <c r="BU20" s="429"/>
      <c r="BV20" s="429"/>
    </row>
    <row r="21" spans="1:74" s="467" customFormat="1" ht="11.1" customHeight="1" x14ac:dyDescent="0.2">
      <c r="A21" s="460" t="s">
        <v>307</v>
      </c>
      <c r="B21" s="458" t="s">
        <v>983</v>
      </c>
      <c r="C21" s="107">
        <v>4.2459477862000004</v>
      </c>
      <c r="D21" s="107">
        <v>4.4663242249000001</v>
      </c>
      <c r="E21" s="107">
        <v>4.3646080499000002</v>
      </c>
      <c r="F21" s="107">
        <v>4.2962815884000003</v>
      </c>
      <c r="G21" s="107">
        <v>4.4242994206999997</v>
      </c>
      <c r="H21" s="107">
        <v>4.6111370529000002</v>
      </c>
      <c r="I21" s="107">
        <v>4.6712324209</v>
      </c>
      <c r="J21" s="107">
        <v>4.7828684216999999</v>
      </c>
      <c r="K21" s="107">
        <v>4.6959712046000002</v>
      </c>
      <c r="L21" s="107">
        <v>4.5309081156</v>
      </c>
      <c r="M21" s="107">
        <v>4.5936549651999998</v>
      </c>
      <c r="N21" s="107">
        <v>4.6354124743999998</v>
      </c>
      <c r="O21" s="107">
        <v>4.5389877102999998</v>
      </c>
      <c r="P21" s="107">
        <v>4.7776800807999997</v>
      </c>
      <c r="Q21" s="107">
        <v>4.6675183198000001</v>
      </c>
      <c r="R21" s="107">
        <v>4.5934380427999999</v>
      </c>
      <c r="S21" s="107">
        <v>4.7320952794000002</v>
      </c>
      <c r="T21" s="107">
        <v>4.9344630309999999</v>
      </c>
      <c r="U21" s="107">
        <v>4.9995442432999999</v>
      </c>
      <c r="V21" s="107">
        <v>5.1204616537999996</v>
      </c>
      <c r="W21" s="107">
        <v>5.0263456920999996</v>
      </c>
      <c r="X21" s="107">
        <v>4.8474415795999999</v>
      </c>
      <c r="Y21" s="107">
        <v>4.9154045457000004</v>
      </c>
      <c r="Z21" s="107">
        <v>4.9606260004999996</v>
      </c>
      <c r="AA21" s="107">
        <v>4.5211855715000002</v>
      </c>
      <c r="AB21" s="107">
        <v>4.7611538559</v>
      </c>
      <c r="AC21" s="107">
        <v>4.6503909962999996</v>
      </c>
      <c r="AD21" s="107">
        <v>4.5756536100999998</v>
      </c>
      <c r="AE21" s="107">
        <v>4.7150516004999998</v>
      </c>
      <c r="AF21" s="107">
        <v>4.9184979647000002</v>
      </c>
      <c r="AG21" s="107">
        <v>4.9838438349</v>
      </c>
      <c r="AH21" s="107">
        <v>5.1054022015999996</v>
      </c>
      <c r="AI21" s="107">
        <v>5.0107766879</v>
      </c>
      <c r="AJ21" s="107">
        <v>4.830646497</v>
      </c>
      <c r="AK21" s="107">
        <v>4.8989697102000003</v>
      </c>
      <c r="AL21" s="107">
        <v>4.9444390676000003</v>
      </c>
      <c r="AM21" s="107">
        <v>4.5237506449999998</v>
      </c>
      <c r="AN21" s="107">
        <v>4.7934993820000003</v>
      </c>
      <c r="AO21" s="107">
        <v>4.6740418720000001</v>
      </c>
      <c r="AP21" s="107">
        <v>4.6496738930000001</v>
      </c>
      <c r="AQ21" s="107">
        <v>4.793805538</v>
      </c>
      <c r="AR21" s="107">
        <v>5.0200822839999999</v>
      </c>
      <c r="AS21" s="107">
        <v>5.1006661070000003</v>
      </c>
      <c r="AT21" s="107">
        <v>5.23276013</v>
      </c>
      <c r="AU21" s="107">
        <v>5.1430470650000002</v>
      </c>
      <c r="AV21" s="107">
        <v>5.0232760990000003</v>
      </c>
      <c r="AW21" s="107">
        <v>5.0792738960000001</v>
      </c>
      <c r="AX21" s="107">
        <v>5.0875216490000001</v>
      </c>
      <c r="AY21" s="107">
        <v>4.5676095879999998</v>
      </c>
      <c r="AZ21" s="107">
        <v>4.8431734799999999</v>
      </c>
      <c r="BA21" s="107">
        <v>4.7210667470000001</v>
      </c>
      <c r="BB21" s="107">
        <v>4.6947898590000001</v>
      </c>
      <c r="BC21" s="107">
        <v>4.8423023069999998</v>
      </c>
      <c r="BD21" s="706">
        <v>5.0735097180000004</v>
      </c>
      <c r="BE21" s="706">
        <v>5.1556511169999997</v>
      </c>
      <c r="BF21" s="706">
        <v>5.2906977599999996</v>
      </c>
      <c r="BG21" s="706">
        <v>5.198735943</v>
      </c>
      <c r="BH21" s="429">
        <v>5.0745130190000003</v>
      </c>
      <c r="BI21" s="429">
        <v>5.1321701729999996</v>
      </c>
      <c r="BJ21" s="429">
        <v>5.1415174099999996</v>
      </c>
      <c r="BK21" s="429">
        <v>4.599538763</v>
      </c>
      <c r="BL21" s="429">
        <v>4.8792490439999998</v>
      </c>
      <c r="BM21" s="429">
        <v>4.7553141339999998</v>
      </c>
      <c r="BN21" s="429">
        <v>4.7288129999999997</v>
      </c>
      <c r="BO21" s="429">
        <v>4.8785112079999999</v>
      </c>
      <c r="BP21" s="429">
        <v>5.1131910649999996</v>
      </c>
      <c r="BQ21" s="429">
        <v>5.1965906559999997</v>
      </c>
      <c r="BR21" s="429">
        <v>5.3336563520000002</v>
      </c>
      <c r="BS21" s="429">
        <v>5.2403497220000004</v>
      </c>
      <c r="BT21" s="429">
        <v>5.1144889300000003</v>
      </c>
      <c r="BU21" s="429">
        <v>5.1729577170000001</v>
      </c>
      <c r="BV21" s="429">
        <v>5.1823315929999998</v>
      </c>
    </row>
    <row r="22" spans="1:74" ht="11.1" customHeight="1" x14ac:dyDescent="0.2">
      <c r="A22" s="375" t="s">
        <v>308</v>
      </c>
      <c r="B22" s="448" t="s">
        <v>205</v>
      </c>
      <c r="C22" s="324">
        <v>3.1113029418</v>
      </c>
      <c r="D22" s="324">
        <v>3.3316603139000001</v>
      </c>
      <c r="E22" s="324">
        <v>3.2296475523999999</v>
      </c>
      <c r="F22" s="324">
        <v>3.1542599589</v>
      </c>
      <c r="G22" s="324">
        <v>3.2822560713</v>
      </c>
      <c r="H22" s="324">
        <v>3.4690000863999999</v>
      </c>
      <c r="I22" s="324">
        <v>3.5270359382000001</v>
      </c>
      <c r="J22" s="324">
        <v>3.6385279932999999</v>
      </c>
      <c r="K22" s="324">
        <v>3.5514766518999998</v>
      </c>
      <c r="L22" s="324">
        <v>3.3786821161999998</v>
      </c>
      <c r="M22" s="324">
        <v>3.4413477128999999</v>
      </c>
      <c r="N22" s="324">
        <v>3.4832563839000001</v>
      </c>
      <c r="O22" s="324">
        <v>3.3698885028999999</v>
      </c>
      <c r="P22" s="324">
        <v>3.6085601426</v>
      </c>
      <c r="Q22" s="324">
        <v>3.4980689308000001</v>
      </c>
      <c r="R22" s="324">
        <v>3.416415749</v>
      </c>
      <c r="S22" s="324">
        <v>3.5550498311999998</v>
      </c>
      <c r="T22" s="324">
        <v>3.7573144519000001</v>
      </c>
      <c r="U22" s="324">
        <v>3.8201737598999999</v>
      </c>
      <c r="V22" s="324">
        <v>3.9409321050999999</v>
      </c>
      <c r="W22" s="324">
        <v>3.8466457818999999</v>
      </c>
      <c r="X22" s="324">
        <v>3.6594900049999999</v>
      </c>
      <c r="Y22" s="324">
        <v>3.7273638437000001</v>
      </c>
      <c r="Z22" s="324">
        <v>3.7727556139999998</v>
      </c>
      <c r="AA22" s="324">
        <v>3.3879122475000001</v>
      </c>
      <c r="AB22" s="324">
        <v>3.6278604150999998</v>
      </c>
      <c r="AC22" s="324">
        <v>3.5167782445000002</v>
      </c>
      <c r="AD22" s="324">
        <v>3.4346883431999999</v>
      </c>
      <c r="AE22" s="324">
        <v>3.5740639055000001</v>
      </c>
      <c r="AF22" s="324">
        <v>3.7774103323000001</v>
      </c>
      <c r="AG22" s="324">
        <v>3.8406058412999999</v>
      </c>
      <c r="AH22" s="324">
        <v>3.9620100587999998</v>
      </c>
      <c r="AI22" s="324">
        <v>3.8672194482000002</v>
      </c>
      <c r="AJ22" s="324">
        <v>3.6790626743999999</v>
      </c>
      <c r="AK22" s="324">
        <v>3.7472995341000002</v>
      </c>
      <c r="AL22" s="324">
        <v>3.7929340809999998</v>
      </c>
      <c r="AM22" s="324">
        <v>3.4197034730000002</v>
      </c>
      <c r="AN22" s="324">
        <v>3.6688936970000001</v>
      </c>
      <c r="AO22" s="324">
        <v>3.5552701440000001</v>
      </c>
      <c r="AP22" s="324">
        <v>3.4716119449999998</v>
      </c>
      <c r="AQ22" s="324">
        <v>3.6168532</v>
      </c>
      <c r="AR22" s="324">
        <v>3.8282125530000002</v>
      </c>
      <c r="AS22" s="324">
        <v>3.8947163150000002</v>
      </c>
      <c r="AT22" s="324">
        <v>4.0213825989999998</v>
      </c>
      <c r="AU22" s="324">
        <v>3.9245967469999998</v>
      </c>
      <c r="AV22" s="324">
        <v>3.7313105169999998</v>
      </c>
      <c r="AW22" s="324">
        <v>3.8030243700000002</v>
      </c>
      <c r="AX22" s="324">
        <v>3.8513770749999998</v>
      </c>
      <c r="AY22" s="324">
        <v>3.4523437970000002</v>
      </c>
      <c r="AZ22" s="324">
        <v>3.707335702</v>
      </c>
      <c r="BA22" s="324">
        <v>3.5910667489999999</v>
      </c>
      <c r="BB22" s="324">
        <v>3.505460808</v>
      </c>
      <c r="BC22" s="324">
        <v>3.6540835899999999</v>
      </c>
      <c r="BD22" s="692">
        <v>3.8703638420000002</v>
      </c>
      <c r="BE22" s="692">
        <v>3.9384159539999999</v>
      </c>
      <c r="BF22" s="692">
        <v>4.0680312990000003</v>
      </c>
      <c r="BG22" s="692">
        <v>3.9689920660000002</v>
      </c>
      <c r="BH22" s="395">
        <v>3.7712057190000001</v>
      </c>
      <c r="BI22" s="395">
        <v>3.8445892229999998</v>
      </c>
      <c r="BJ22" s="395">
        <v>3.8940676829999998</v>
      </c>
      <c r="BK22" s="395">
        <v>3.4646099960000001</v>
      </c>
      <c r="BL22" s="395">
        <v>3.7233855920000001</v>
      </c>
      <c r="BM22" s="395">
        <v>3.6053913849999999</v>
      </c>
      <c r="BN22" s="395">
        <v>3.5185151829999999</v>
      </c>
      <c r="BO22" s="395">
        <v>3.6693433</v>
      </c>
      <c r="BP22" s="395">
        <v>3.8888328200000002</v>
      </c>
      <c r="BQ22" s="395">
        <v>3.9578947210000002</v>
      </c>
      <c r="BR22" s="395">
        <v>4.0894333600000001</v>
      </c>
      <c r="BS22" s="395">
        <v>3.9889245359999999</v>
      </c>
      <c r="BT22" s="395">
        <v>3.7882033420000001</v>
      </c>
      <c r="BU22" s="395">
        <v>3.8626757459999999</v>
      </c>
      <c r="BV22" s="395">
        <v>3.91288839</v>
      </c>
    </row>
    <row r="23" spans="1:74" ht="11.1" customHeight="1" x14ac:dyDescent="0.2">
      <c r="B23" s="448"/>
      <c r="C23" s="324"/>
      <c r="D23" s="324"/>
      <c r="E23" s="324"/>
      <c r="F23" s="324"/>
      <c r="G23" s="324"/>
      <c r="H23" s="324"/>
      <c r="I23" s="324"/>
      <c r="J23" s="324"/>
      <c r="K23" s="324"/>
      <c r="L23" s="324"/>
      <c r="M23" s="324"/>
      <c r="N23" s="324"/>
      <c r="O23" s="324"/>
      <c r="P23" s="324"/>
      <c r="Q23" s="324"/>
      <c r="R23" s="324"/>
      <c r="S23" s="324"/>
      <c r="T23" s="324"/>
      <c r="U23" s="324"/>
      <c r="V23" s="324"/>
      <c r="W23" s="324"/>
      <c r="X23" s="324"/>
      <c r="Y23" s="324"/>
      <c r="Z23" s="324"/>
      <c r="AA23" s="324"/>
      <c r="AB23" s="324"/>
      <c r="AC23" s="324"/>
      <c r="AD23" s="324"/>
      <c r="AE23" s="324"/>
      <c r="AF23" s="324"/>
      <c r="AG23" s="324"/>
      <c r="AH23" s="324"/>
      <c r="AI23" s="324"/>
      <c r="AJ23" s="324"/>
      <c r="AK23" s="324"/>
      <c r="AL23" s="324"/>
      <c r="AM23" s="324"/>
      <c r="AN23" s="324"/>
      <c r="AO23" s="324"/>
      <c r="AP23" s="324"/>
      <c r="AQ23" s="324"/>
      <c r="AR23" s="324"/>
      <c r="AS23" s="324"/>
      <c r="AT23" s="324"/>
      <c r="AU23" s="324"/>
      <c r="AV23" s="324"/>
      <c r="AW23" s="324"/>
      <c r="AX23" s="324"/>
      <c r="AY23" s="324"/>
      <c r="AZ23" s="324"/>
      <c r="BA23" s="324"/>
      <c r="BB23" s="324"/>
      <c r="BC23" s="324"/>
      <c r="BD23" s="692"/>
      <c r="BE23" s="692"/>
      <c r="BF23" s="692"/>
      <c r="BG23" s="692"/>
      <c r="BH23" s="395"/>
      <c r="BI23" s="395"/>
      <c r="BJ23" s="395"/>
      <c r="BK23" s="395"/>
      <c r="BL23" s="395"/>
      <c r="BM23" s="395"/>
      <c r="BN23" s="395"/>
      <c r="BO23" s="395"/>
      <c r="BP23" s="395"/>
      <c r="BQ23" s="395"/>
      <c r="BR23" s="395"/>
      <c r="BS23" s="395"/>
      <c r="BT23" s="395"/>
      <c r="BU23" s="395"/>
      <c r="BV23" s="395"/>
    </row>
    <row r="24" spans="1:74" s="467" customFormat="1" ht="11.1" customHeight="1" x14ac:dyDescent="0.2">
      <c r="A24" s="460" t="s">
        <v>309</v>
      </c>
      <c r="B24" s="458" t="s">
        <v>984</v>
      </c>
      <c r="C24" s="107">
        <v>7.9216416439000001</v>
      </c>
      <c r="D24" s="107">
        <v>7.8804446827000003</v>
      </c>
      <c r="E24" s="107">
        <v>7.8639231183999998</v>
      </c>
      <c r="F24" s="107">
        <v>7.8906082510999997</v>
      </c>
      <c r="G24" s="107">
        <v>8.4650344892000007</v>
      </c>
      <c r="H24" s="107">
        <v>8.8497166747999998</v>
      </c>
      <c r="I24" s="107">
        <v>8.7480613499000004</v>
      </c>
      <c r="J24" s="107">
        <v>8.8158120104000002</v>
      </c>
      <c r="K24" s="107">
        <v>8.6055053431000008</v>
      </c>
      <c r="L24" s="107">
        <v>8.4514876046000005</v>
      </c>
      <c r="M24" s="107">
        <v>8.0919064927999997</v>
      </c>
      <c r="N24" s="107">
        <v>8.0533186877999992</v>
      </c>
      <c r="O24" s="107">
        <v>8.1629970055999994</v>
      </c>
      <c r="P24" s="107">
        <v>8.1307416741999994</v>
      </c>
      <c r="Q24" s="107">
        <v>8.1529408366999991</v>
      </c>
      <c r="R24" s="107">
        <v>8.2465538921999997</v>
      </c>
      <c r="S24" s="107">
        <v>8.7638157232000005</v>
      </c>
      <c r="T24" s="107">
        <v>9.1745067960999993</v>
      </c>
      <c r="U24" s="107">
        <v>9.0738736287999995</v>
      </c>
      <c r="V24" s="107">
        <v>9.1614720669</v>
      </c>
      <c r="W24" s="107">
        <v>8.9107223323000007</v>
      </c>
      <c r="X24" s="107">
        <v>8.7893006163000003</v>
      </c>
      <c r="Y24" s="107">
        <v>8.4009555493000008</v>
      </c>
      <c r="Z24" s="107">
        <v>8.354834833</v>
      </c>
      <c r="AA24" s="107">
        <v>8.8340318795999995</v>
      </c>
      <c r="AB24" s="107">
        <v>8.7941123711000007</v>
      </c>
      <c r="AC24" s="107">
        <v>8.8210392652999996</v>
      </c>
      <c r="AD24" s="107">
        <v>8.9066927216000007</v>
      </c>
      <c r="AE24" s="107">
        <v>9.5171644220000005</v>
      </c>
      <c r="AF24" s="107">
        <v>9.9284456286000005</v>
      </c>
      <c r="AG24" s="107">
        <v>9.8168854376999999</v>
      </c>
      <c r="AH24" s="107">
        <v>9.9099240632000001</v>
      </c>
      <c r="AI24" s="107">
        <v>9.6759027399999997</v>
      </c>
      <c r="AJ24" s="107">
        <v>9.4880495937999996</v>
      </c>
      <c r="AK24" s="107">
        <v>9.0857319015000009</v>
      </c>
      <c r="AL24" s="107">
        <v>9.0324332048000002</v>
      </c>
      <c r="AM24" s="107">
        <v>9.4780262400000002</v>
      </c>
      <c r="AN24" s="107">
        <v>9.2909879719999999</v>
      </c>
      <c r="AO24" s="107">
        <v>8.9758634990000008</v>
      </c>
      <c r="AP24" s="107">
        <v>8.8481917400000007</v>
      </c>
      <c r="AQ24" s="107">
        <v>9.4029343599999997</v>
      </c>
      <c r="AR24" s="107">
        <v>9.9047618059999998</v>
      </c>
      <c r="AS24" s="107">
        <v>9.9572415779999996</v>
      </c>
      <c r="AT24" s="107">
        <v>10.040790996</v>
      </c>
      <c r="AU24" s="107">
        <v>9.8239209649999992</v>
      </c>
      <c r="AV24" s="107">
        <v>9.4161480750000006</v>
      </c>
      <c r="AW24" s="107">
        <v>9.1807123110000006</v>
      </c>
      <c r="AX24" s="107">
        <v>9.4327869290000006</v>
      </c>
      <c r="AY24" s="107">
        <v>9.7252013329999993</v>
      </c>
      <c r="AZ24" s="107">
        <v>9.5765690570000004</v>
      </c>
      <c r="BA24" s="107">
        <v>9.0732626580000009</v>
      </c>
      <c r="BB24" s="107">
        <v>9.0832902129999997</v>
      </c>
      <c r="BC24" s="107">
        <v>9.6401616840000006</v>
      </c>
      <c r="BD24" s="706">
        <v>9.9512408160000003</v>
      </c>
      <c r="BE24" s="706">
        <v>9.9989371239999993</v>
      </c>
      <c r="BF24" s="706">
        <v>10.071378198</v>
      </c>
      <c r="BG24" s="706">
        <v>9.8665371329999996</v>
      </c>
      <c r="BH24" s="429">
        <v>9.4593770290000005</v>
      </c>
      <c r="BI24" s="429">
        <v>9.2127735489999996</v>
      </c>
      <c r="BJ24" s="429">
        <v>9.5341228640000004</v>
      </c>
      <c r="BK24" s="429">
        <v>9.9623655469999992</v>
      </c>
      <c r="BL24" s="429">
        <v>9.8079683390000003</v>
      </c>
      <c r="BM24" s="429">
        <v>9.2899576960000001</v>
      </c>
      <c r="BN24" s="429">
        <v>9.0954635360000005</v>
      </c>
      <c r="BO24" s="429">
        <v>9.6846962760000004</v>
      </c>
      <c r="BP24" s="429">
        <v>10.2547275</v>
      </c>
      <c r="BQ24" s="429">
        <v>10.244690725</v>
      </c>
      <c r="BR24" s="429">
        <v>10.318259056</v>
      </c>
      <c r="BS24" s="429">
        <v>10.107702352</v>
      </c>
      <c r="BT24" s="429">
        <v>9.687190051</v>
      </c>
      <c r="BU24" s="429">
        <v>9.4272472010000001</v>
      </c>
      <c r="BV24" s="429">
        <v>9.754410472</v>
      </c>
    </row>
    <row r="25" spans="1:74" s="467" customFormat="1" ht="11.1" customHeight="1" x14ac:dyDescent="0.2">
      <c r="A25" s="460"/>
      <c r="B25" s="458"/>
      <c r="C25" s="107"/>
      <c r="D25" s="107"/>
      <c r="E25" s="107"/>
      <c r="F25" s="107"/>
      <c r="G25" s="107"/>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706"/>
      <c r="BE25" s="706"/>
      <c r="BF25" s="706"/>
      <c r="BG25" s="706"/>
      <c r="BH25" s="429"/>
      <c r="BI25" s="429"/>
      <c r="BJ25" s="429"/>
      <c r="BK25" s="429"/>
      <c r="BL25" s="429"/>
      <c r="BM25" s="429"/>
      <c r="BN25" s="429"/>
      <c r="BO25" s="429"/>
      <c r="BP25" s="429"/>
      <c r="BQ25" s="429"/>
      <c r="BR25" s="429"/>
      <c r="BS25" s="429"/>
      <c r="BT25" s="429"/>
      <c r="BU25" s="429"/>
      <c r="BV25" s="429"/>
    </row>
    <row r="26" spans="1:74" s="467" customFormat="1" ht="11.1" customHeight="1" x14ac:dyDescent="0.2">
      <c r="A26" s="460" t="s">
        <v>312</v>
      </c>
      <c r="B26" s="458" t="s">
        <v>985</v>
      </c>
      <c r="C26" s="107">
        <v>4.0298228519999997</v>
      </c>
      <c r="D26" s="107">
        <v>4.0256188129000003</v>
      </c>
      <c r="E26" s="107">
        <v>4.0270004366999999</v>
      </c>
      <c r="F26" s="107">
        <v>4.0253302142000003</v>
      </c>
      <c r="G26" s="107">
        <v>4.0326856324999998</v>
      </c>
      <c r="H26" s="107">
        <v>4.0420094772999997</v>
      </c>
      <c r="I26" s="107">
        <v>3.9764403597000002</v>
      </c>
      <c r="J26" s="107">
        <v>3.9920356290000001</v>
      </c>
      <c r="K26" s="107">
        <v>3.9836126678000001</v>
      </c>
      <c r="L26" s="107">
        <v>4.0267433544999998</v>
      </c>
      <c r="M26" s="107">
        <v>4.0490348797999998</v>
      </c>
      <c r="N26" s="107">
        <v>4.0638219310999997</v>
      </c>
      <c r="O26" s="107">
        <v>4.3533714636000003</v>
      </c>
      <c r="P26" s="107">
        <v>4.3493191791000001</v>
      </c>
      <c r="Q26" s="107">
        <v>4.3506456782000003</v>
      </c>
      <c r="R26" s="107">
        <v>4.3488794282000001</v>
      </c>
      <c r="S26" s="107">
        <v>4.3560931920000003</v>
      </c>
      <c r="T26" s="107">
        <v>4.3654881464999997</v>
      </c>
      <c r="U26" s="107">
        <v>4.2988308229000003</v>
      </c>
      <c r="V26" s="107">
        <v>4.3141724772999996</v>
      </c>
      <c r="W26" s="107">
        <v>4.3058975014999996</v>
      </c>
      <c r="X26" s="107">
        <v>4.3506405993000001</v>
      </c>
      <c r="Y26" s="107">
        <v>4.3727567630999999</v>
      </c>
      <c r="Z26" s="107">
        <v>4.3876944054999996</v>
      </c>
      <c r="AA26" s="107">
        <v>4.4844964016000004</v>
      </c>
      <c r="AB26" s="107">
        <v>4.4803187026</v>
      </c>
      <c r="AC26" s="107">
        <v>4.4816864173999997</v>
      </c>
      <c r="AD26" s="107">
        <v>4.4798620559</v>
      </c>
      <c r="AE26" s="107">
        <v>4.4873012867000002</v>
      </c>
      <c r="AF26" s="107">
        <v>4.4969936917000002</v>
      </c>
      <c r="AG26" s="107">
        <v>4.4282532403000001</v>
      </c>
      <c r="AH26" s="107">
        <v>4.4440750188000004</v>
      </c>
      <c r="AI26" s="107">
        <v>4.4355415261999998</v>
      </c>
      <c r="AJ26" s="107">
        <v>4.4816820672000004</v>
      </c>
      <c r="AK26" s="107">
        <v>4.5044931945000002</v>
      </c>
      <c r="AL26" s="107">
        <v>4.5199043511000001</v>
      </c>
      <c r="AM26" s="107">
        <v>4.5058953549999998</v>
      </c>
      <c r="AN26" s="107">
        <v>4.6094330930999998</v>
      </c>
      <c r="AO26" s="107">
        <v>4.5868871947000001</v>
      </c>
      <c r="AP26" s="107">
        <v>4.5962652760999996</v>
      </c>
      <c r="AQ26" s="107">
        <v>4.5394692668000003</v>
      </c>
      <c r="AR26" s="107">
        <v>4.6109160428999996</v>
      </c>
      <c r="AS26" s="107">
        <v>4.4467373229999998</v>
      </c>
      <c r="AT26" s="107">
        <v>4.4870096466999998</v>
      </c>
      <c r="AU26" s="107">
        <v>4.5648912972</v>
      </c>
      <c r="AV26" s="107">
        <v>4.5896817071999996</v>
      </c>
      <c r="AW26" s="107">
        <v>4.6881245252000001</v>
      </c>
      <c r="AX26" s="107">
        <v>4.7033230287999999</v>
      </c>
      <c r="AY26" s="107">
        <v>4.6082489656999996</v>
      </c>
      <c r="AZ26" s="107">
        <v>4.7143684023999999</v>
      </c>
      <c r="BA26" s="107">
        <v>4.6912603207999997</v>
      </c>
      <c r="BB26" s="107">
        <v>4.7008722504999998</v>
      </c>
      <c r="BC26" s="107">
        <v>4.6426600375999998</v>
      </c>
      <c r="BD26" s="706">
        <v>4.7158883269</v>
      </c>
      <c r="BE26" s="706">
        <v>4.5476158399999997</v>
      </c>
      <c r="BF26" s="706">
        <v>4.5888923478999999</v>
      </c>
      <c r="BG26" s="706">
        <v>4.6687159663999998</v>
      </c>
      <c r="BH26" s="429">
        <v>4.6941245156000004</v>
      </c>
      <c r="BI26" s="429">
        <v>4.7950219900000004</v>
      </c>
      <c r="BJ26" s="429">
        <v>4.8105994685000004</v>
      </c>
      <c r="BK26" s="429">
        <v>4.7317361512999998</v>
      </c>
      <c r="BL26" s="429">
        <v>4.8404633302000004</v>
      </c>
      <c r="BM26" s="429">
        <v>4.8167873953000004</v>
      </c>
      <c r="BN26" s="429">
        <v>4.8266355262999996</v>
      </c>
      <c r="BO26" s="429">
        <v>4.7669928213999997</v>
      </c>
      <c r="BP26" s="429">
        <v>4.8420205983000004</v>
      </c>
      <c r="BQ26" s="429">
        <v>4.6696130466000003</v>
      </c>
      <c r="BR26" s="429">
        <v>4.7119038689000003</v>
      </c>
      <c r="BS26" s="429">
        <v>4.7936890348999999</v>
      </c>
      <c r="BT26" s="429">
        <v>4.8197219792999997</v>
      </c>
      <c r="BU26" s="429">
        <v>4.9230988695000004</v>
      </c>
      <c r="BV26" s="429">
        <v>4.9390591369000001</v>
      </c>
    </row>
    <row r="27" spans="1:74" s="467" customFormat="1" ht="11.1" customHeight="1" x14ac:dyDescent="0.2">
      <c r="A27" s="460"/>
      <c r="B27" s="458"/>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706"/>
      <c r="BE27" s="706"/>
      <c r="BF27" s="706"/>
      <c r="BG27" s="706"/>
      <c r="BH27" s="429"/>
      <c r="BI27" s="429"/>
      <c r="BJ27" s="429"/>
      <c r="BK27" s="429"/>
      <c r="BL27" s="429"/>
      <c r="BM27" s="429"/>
      <c r="BN27" s="429"/>
      <c r="BO27" s="429"/>
      <c r="BP27" s="429"/>
      <c r="BQ27" s="429"/>
      <c r="BR27" s="429"/>
      <c r="BS27" s="429"/>
      <c r="BT27" s="429"/>
      <c r="BU27" s="429"/>
      <c r="BV27" s="429"/>
    </row>
    <row r="28" spans="1:74" s="467" customFormat="1" ht="11.1" customHeight="1" x14ac:dyDescent="0.2">
      <c r="A28" s="460" t="s">
        <v>310</v>
      </c>
      <c r="B28" s="458" t="s">
        <v>986</v>
      </c>
      <c r="C28" s="107">
        <v>34.279571484999998</v>
      </c>
      <c r="D28" s="107">
        <v>34.209441663</v>
      </c>
      <c r="E28" s="107">
        <v>33.217569646000001</v>
      </c>
      <c r="F28" s="107">
        <v>32.989301431000001</v>
      </c>
      <c r="G28" s="107">
        <v>33.042413824999997</v>
      </c>
      <c r="H28" s="107">
        <v>32.802360094999997</v>
      </c>
      <c r="I28" s="107">
        <v>33.152299640999999</v>
      </c>
      <c r="J28" s="107">
        <v>32.922756769000003</v>
      </c>
      <c r="K28" s="107">
        <v>33.980932527999997</v>
      </c>
      <c r="L28" s="107">
        <v>33.322809835999998</v>
      </c>
      <c r="M28" s="107">
        <v>34.895997176000002</v>
      </c>
      <c r="N28" s="107">
        <v>35.873975205999997</v>
      </c>
      <c r="O28" s="107">
        <v>35.432541370000003</v>
      </c>
      <c r="P28" s="107">
        <v>36.620284810000001</v>
      </c>
      <c r="Q28" s="107">
        <v>36.086250528999997</v>
      </c>
      <c r="R28" s="107">
        <v>35.912082761999997</v>
      </c>
      <c r="S28" s="107">
        <v>35.497419950000001</v>
      </c>
      <c r="T28" s="107">
        <v>35.454078516999999</v>
      </c>
      <c r="U28" s="107">
        <v>35.082688404000002</v>
      </c>
      <c r="V28" s="107">
        <v>34.434875708</v>
      </c>
      <c r="W28" s="107">
        <v>35.661678055000003</v>
      </c>
      <c r="X28" s="107">
        <v>34.835670034000003</v>
      </c>
      <c r="Y28" s="107">
        <v>36.314711881000001</v>
      </c>
      <c r="Z28" s="107">
        <v>37.728799604000002</v>
      </c>
      <c r="AA28" s="107">
        <v>36.779497092</v>
      </c>
      <c r="AB28" s="107">
        <v>37.351178779999998</v>
      </c>
      <c r="AC28" s="107">
        <v>36.214523292999999</v>
      </c>
      <c r="AD28" s="107">
        <v>35.791681248000003</v>
      </c>
      <c r="AE28" s="107">
        <v>36.093707834</v>
      </c>
      <c r="AF28" s="107">
        <v>35.861380111000003</v>
      </c>
      <c r="AG28" s="107">
        <v>35.719137207000003</v>
      </c>
      <c r="AH28" s="107">
        <v>35.524683416000002</v>
      </c>
      <c r="AI28" s="107">
        <v>36.133518817000002</v>
      </c>
      <c r="AJ28" s="107">
        <v>35.355005300000002</v>
      </c>
      <c r="AK28" s="107">
        <v>36.797512951999998</v>
      </c>
      <c r="AL28" s="107">
        <v>38.188624083000001</v>
      </c>
      <c r="AM28" s="107">
        <v>37.657214910999997</v>
      </c>
      <c r="AN28" s="107">
        <v>38.990848454999998</v>
      </c>
      <c r="AO28" s="107">
        <v>38.655961353000002</v>
      </c>
      <c r="AP28" s="107">
        <v>37.754243189999997</v>
      </c>
      <c r="AQ28" s="107">
        <v>37.808970995999999</v>
      </c>
      <c r="AR28" s="107">
        <v>37.434430001000003</v>
      </c>
      <c r="AS28" s="107">
        <v>36.883250754999999</v>
      </c>
      <c r="AT28" s="107">
        <v>36.509605262999997</v>
      </c>
      <c r="AU28" s="107">
        <v>37.342799896999999</v>
      </c>
      <c r="AV28" s="107">
        <v>36.438521664</v>
      </c>
      <c r="AW28" s="107">
        <v>38.051226122000003</v>
      </c>
      <c r="AX28" s="107">
        <v>39.047500939000003</v>
      </c>
      <c r="AY28" s="107">
        <v>38.632410663999998</v>
      </c>
      <c r="AZ28" s="107">
        <v>39.547695480999998</v>
      </c>
      <c r="BA28" s="107">
        <v>39.241977634999998</v>
      </c>
      <c r="BB28" s="107">
        <v>38.673091229999997</v>
      </c>
      <c r="BC28" s="107">
        <v>38.317699167000001</v>
      </c>
      <c r="BD28" s="706">
        <v>38.014006168000002</v>
      </c>
      <c r="BE28" s="706">
        <v>37.28763043</v>
      </c>
      <c r="BF28" s="706">
        <v>36.858771505999997</v>
      </c>
      <c r="BG28" s="706">
        <v>37.66900811</v>
      </c>
      <c r="BH28" s="429">
        <v>36.842788114000001</v>
      </c>
      <c r="BI28" s="429">
        <v>38.582617059</v>
      </c>
      <c r="BJ28" s="429">
        <v>39.700548705000003</v>
      </c>
      <c r="BK28" s="429">
        <v>39.041509746000003</v>
      </c>
      <c r="BL28" s="429">
        <v>40.334681594000003</v>
      </c>
      <c r="BM28" s="429">
        <v>39.795508666000003</v>
      </c>
      <c r="BN28" s="429">
        <v>39.322335504999998</v>
      </c>
      <c r="BO28" s="429">
        <v>38.958661323000001</v>
      </c>
      <c r="BP28" s="429">
        <v>38.615399562</v>
      </c>
      <c r="BQ28" s="429">
        <v>38.078390611000003</v>
      </c>
      <c r="BR28" s="429">
        <v>37.577707873999998</v>
      </c>
      <c r="BS28" s="429">
        <v>38.404662881999997</v>
      </c>
      <c r="BT28" s="429">
        <v>37.510821923999998</v>
      </c>
      <c r="BU28" s="429">
        <v>39.244906911000001</v>
      </c>
      <c r="BV28" s="429">
        <v>40.370322235000003</v>
      </c>
    </row>
    <row r="29" spans="1:74" ht="11.1" customHeight="1" x14ac:dyDescent="0.2">
      <c r="A29" s="375" t="s">
        <v>170</v>
      </c>
      <c r="B29" s="448" t="s">
        <v>965</v>
      </c>
      <c r="C29" s="324">
        <v>14.357214489</v>
      </c>
      <c r="D29" s="324">
        <v>13.735294787000001</v>
      </c>
      <c r="E29" s="324">
        <v>13.560931595</v>
      </c>
      <c r="F29" s="324">
        <v>14.164631634999999</v>
      </c>
      <c r="G29" s="324">
        <v>14.132384812</v>
      </c>
      <c r="H29" s="324">
        <v>13.953275746999999</v>
      </c>
      <c r="I29" s="324">
        <v>14.489748139</v>
      </c>
      <c r="J29" s="324">
        <v>14.334643594999999</v>
      </c>
      <c r="K29" s="324">
        <v>15.137327006</v>
      </c>
      <c r="L29" s="324">
        <v>14.338633676000001</v>
      </c>
      <c r="M29" s="324">
        <v>15.278512392</v>
      </c>
      <c r="N29" s="324">
        <v>15.709802126</v>
      </c>
      <c r="O29" s="324">
        <v>15.119160617</v>
      </c>
      <c r="P29" s="324">
        <v>15.577735503</v>
      </c>
      <c r="Q29" s="324">
        <v>15.484110660000001</v>
      </c>
      <c r="R29" s="324">
        <v>15.80711</v>
      </c>
      <c r="S29" s="324">
        <v>15.580192717999999</v>
      </c>
      <c r="T29" s="324">
        <v>15.405197553000001</v>
      </c>
      <c r="U29" s="324">
        <v>15.345259274</v>
      </c>
      <c r="V29" s="324">
        <v>14.875483736</v>
      </c>
      <c r="W29" s="324">
        <v>15.684048486</v>
      </c>
      <c r="X29" s="324">
        <v>14.765982696</v>
      </c>
      <c r="Y29" s="324">
        <v>15.693911826000001</v>
      </c>
      <c r="Z29" s="324">
        <v>16.133806105000001</v>
      </c>
      <c r="AA29" s="324">
        <v>15.428005594</v>
      </c>
      <c r="AB29" s="324">
        <v>15.618847202</v>
      </c>
      <c r="AC29" s="324">
        <v>14.951131489</v>
      </c>
      <c r="AD29" s="324">
        <v>15.251841585999999</v>
      </c>
      <c r="AE29" s="324">
        <v>15.385705803</v>
      </c>
      <c r="AF29" s="324">
        <v>15.290118590000001</v>
      </c>
      <c r="AG29" s="324">
        <v>15.278088842000001</v>
      </c>
      <c r="AH29" s="324">
        <v>14.880919702</v>
      </c>
      <c r="AI29" s="324">
        <v>15.749361155000001</v>
      </c>
      <c r="AJ29" s="324">
        <v>14.804291074</v>
      </c>
      <c r="AK29" s="324">
        <v>15.588986231</v>
      </c>
      <c r="AL29" s="324">
        <v>16.084859157</v>
      </c>
      <c r="AM29" s="324">
        <v>16.045805907999998</v>
      </c>
      <c r="AN29" s="324">
        <v>16.532486604999999</v>
      </c>
      <c r="AO29" s="324">
        <v>16.433123545000001</v>
      </c>
      <c r="AP29" s="324">
        <v>16.775919342000002</v>
      </c>
      <c r="AQ29" s="324">
        <v>16.535094421</v>
      </c>
      <c r="AR29" s="324">
        <v>16.349373894999999</v>
      </c>
      <c r="AS29" s="324">
        <v>16.285762031000001</v>
      </c>
      <c r="AT29" s="324">
        <v>15.787194201</v>
      </c>
      <c r="AU29" s="324">
        <v>16.645315452999998</v>
      </c>
      <c r="AV29" s="324">
        <v>15.670981899999999</v>
      </c>
      <c r="AW29" s="324">
        <v>16.655783312000001</v>
      </c>
      <c r="AX29" s="324">
        <v>17.122638476999999</v>
      </c>
      <c r="AY29" s="324">
        <v>16.473122992</v>
      </c>
      <c r="AZ29" s="324">
        <v>16.952326828</v>
      </c>
      <c r="BA29" s="324">
        <v>16.847546353999999</v>
      </c>
      <c r="BB29" s="324">
        <v>16.882983764999999</v>
      </c>
      <c r="BC29" s="324">
        <v>16.63685049</v>
      </c>
      <c r="BD29" s="692">
        <v>16.445386546999998</v>
      </c>
      <c r="BE29" s="692">
        <v>16.195335513</v>
      </c>
      <c r="BF29" s="692">
        <v>15.631800126</v>
      </c>
      <c r="BG29" s="692">
        <v>16.509454762000001</v>
      </c>
      <c r="BH29" s="395">
        <v>15.65156337</v>
      </c>
      <c r="BI29" s="395">
        <v>16.624963958999999</v>
      </c>
      <c r="BJ29" s="395">
        <v>17.082212800000001</v>
      </c>
      <c r="BK29" s="395">
        <v>16.592837535000001</v>
      </c>
      <c r="BL29" s="395">
        <v>17.080106265000001</v>
      </c>
      <c r="BM29" s="395">
        <v>16.973562358999999</v>
      </c>
      <c r="BN29" s="395">
        <v>17.149645108000001</v>
      </c>
      <c r="BO29" s="395">
        <v>16.899369463999999</v>
      </c>
      <c r="BP29" s="395">
        <v>16.704683225</v>
      </c>
      <c r="BQ29" s="395">
        <v>16.544453248</v>
      </c>
      <c r="BR29" s="395">
        <v>16.045443471999999</v>
      </c>
      <c r="BS29" s="395">
        <v>16.894363946999999</v>
      </c>
      <c r="BT29" s="395">
        <v>15.913014860000001</v>
      </c>
      <c r="BU29" s="395">
        <v>16.889797564999999</v>
      </c>
      <c r="BV29" s="395">
        <v>17.367741803000001</v>
      </c>
    </row>
    <row r="30" spans="1:74" ht="11.1" customHeight="1" x14ac:dyDescent="0.2">
      <c r="A30" s="375" t="s">
        <v>311</v>
      </c>
      <c r="B30" s="448" t="s">
        <v>978</v>
      </c>
      <c r="C30" s="324">
        <v>4.2906953335000004</v>
      </c>
      <c r="D30" s="324">
        <v>4.6219127486999998</v>
      </c>
      <c r="E30" s="324">
        <v>4.5970867165999998</v>
      </c>
      <c r="F30" s="324">
        <v>4.5357014677</v>
      </c>
      <c r="G30" s="324">
        <v>4.6023594143000004</v>
      </c>
      <c r="H30" s="324">
        <v>4.5283112966000001</v>
      </c>
      <c r="I30" s="324">
        <v>4.2943521214000002</v>
      </c>
      <c r="J30" s="324">
        <v>4.1988392009000002</v>
      </c>
      <c r="K30" s="324">
        <v>4.2702987796</v>
      </c>
      <c r="L30" s="324">
        <v>4.3829548383999999</v>
      </c>
      <c r="M30" s="324">
        <v>4.5663305881999996</v>
      </c>
      <c r="N30" s="324">
        <v>4.6181697643000001</v>
      </c>
      <c r="O30" s="324">
        <v>4.5302865904000003</v>
      </c>
      <c r="P30" s="324">
        <v>4.8799990956999997</v>
      </c>
      <c r="Q30" s="324">
        <v>4.8537867847999996</v>
      </c>
      <c r="R30" s="324">
        <v>4.7889738003</v>
      </c>
      <c r="S30" s="324">
        <v>4.8593539085000002</v>
      </c>
      <c r="T30" s="324">
        <v>4.7811709641000002</v>
      </c>
      <c r="U30" s="324">
        <v>4.5341475723000002</v>
      </c>
      <c r="V30" s="324">
        <v>4.4333012364000002</v>
      </c>
      <c r="W30" s="324">
        <v>4.5087510985000003</v>
      </c>
      <c r="X30" s="324">
        <v>4.6276978408999998</v>
      </c>
      <c r="Y30" s="324">
        <v>4.8213132424999996</v>
      </c>
      <c r="Z30" s="324">
        <v>4.8760471041000004</v>
      </c>
      <c r="AA30" s="324">
        <v>4.8599772512000001</v>
      </c>
      <c r="AB30" s="324">
        <v>5.2351400112000004</v>
      </c>
      <c r="AC30" s="324">
        <v>5.2070201046999998</v>
      </c>
      <c r="AD30" s="324">
        <v>5.1374903688</v>
      </c>
      <c r="AE30" s="324">
        <v>5.2129923746999998</v>
      </c>
      <c r="AF30" s="324">
        <v>5.1291196828999999</v>
      </c>
      <c r="AG30" s="324">
        <v>4.8641192152999997</v>
      </c>
      <c r="AH30" s="324">
        <v>4.7559338084</v>
      </c>
      <c r="AI30" s="324">
        <v>4.8368745185000002</v>
      </c>
      <c r="AJ30" s="324">
        <v>4.9644775852</v>
      </c>
      <c r="AK30" s="324">
        <v>5.1721833073000001</v>
      </c>
      <c r="AL30" s="324">
        <v>5.2309004140999997</v>
      </c>
      <c r="AM30" s="324">
        <v>5.0126817829999997</v>
      </c>
      <c r="AN30" s="324">
        <v>5.5375604940000001</v>
      </c>
      <c r="AO30" s="324">
        <v>5.6106988329999998</v>
      </c>
      <c r="AP30" s="324">
        <v>5.167129257</v>
      </c>
      <c r="AQ30" s="324">
        <v>5.5114783679999997</v>
      </c>
      <c r="AR30" s="324">
        <v>5.379081834</v>
      </c>
      <c r="AS30" s="324">
        <v>4.9387256099999997</v>
      </c>
      <c r="AT30" s="324">
        <v>5.0953474920000001</v>
      </c>
      <c r="AU30" s="324">
        <v>5.1128040930000003</v>
      </c>
      <c r="AV30" s="324">
        <v>5.2233585140000001</v>
      </c>
      <c r="AW30" s="324">
        <v>5.2328004039999998</v>
      </c>
      <c r="AX30" s="324">
        <v>5.4518813550000003</v>
      </c>
      <c r="AY30" s="324">
        <v>5.374915906</v>
      </c>
      <c r="AZ30" s="324">
        <v>5.7556738850000002</v>
      </c>
      <c r="BA30" s="324">
        <v>5.7350419459999999</v>
      </c>
      <c r="BB30" s="324">
        <v>5.5544363060000004</v>
      </c>
      <c r="BC30" s="324">
        <v>5.616165122</v>
      </c>
      <c r="BD30" s="692">
        <v>5.527180918</v>
      </c>
      <c r="BE30" s="692">
        <v>5.324801141</v>
      </c>
      <c r="BF30" s="692">
        <v>5.3334526230000003</v>
      </c>
      <c r="BG30" s="692">
        <v>5.3834969749999999</v>
      </c>
      <c r="BH30" s="395">
        <v>5.4752938450000004</v>
      </c>
      <c r="BI30" s="395">
        <v>5.7257636219999997</v>
      </c>
      <c r="BJ30" s="395">
        <v>5.8014267029999997</v>
      </c>
      <c r="BK30" s="395">
        <v>5.6093979330000003</v>
      </c>
      <c r="BL30" s="395">
        <v>6.0209531519999997</v>
      </c>
      <c r="BM30" s="395">
        <v>6.0157715730000003</v>
      </c>
      <c r="BN30" s="395">
        <v>5.926510274</v>
      </c>
      <c r="BO30" s="395">
        <v>6.0151102569999999</v>
      </c>
      <c r="BP30" s="395">
        <v>5.9179069350000004</v>
      </c>
      <c r="BQ30" s="395">
        <v>5.6095823129999998</v>
      </c>
      <c r="BR30" s="395">
        <v>5.4840135669999999</v>
      </c>
      <c r="BS30" s="395">
        <v>5.5788759150000002</v>
      </c>
      <c r="BT30" s="395">
        <v>5.728259896</v>
      </c>
      <c r="BU30" s="395">
        <v>5.9710614</v>
      </c>
      <c r="BV30" s="395">
        <v>6.0402379079999999</v>
      </c>
    </row>
    <row r="31" spans="1:74" ht="11.1" customHeight="1" x14ac:dyDescent="0.2">
      <c r="A31" s="375" t="s">
        <v>165</v>
      </c>
      <c r="B31" s="448" t="s">
        <v>963</v>
      </c>
      <c r="C31" s="369">
        <v>3.7970000000000002</v>
      </c>
      <c r="D31" s="369">
        <v>4.0366999999999997</v>
      </c>
      <c r="E31" s="369">
        <v>3.5131999999999999</v>
      </c>
      <c r="F31" s="369">
        <v>3.1303000000000001</v>
      </c>
      <c r="G31" s="369">
        <v>2.7783000000000002</v>
      </c>
      <c r="H31" s="369">
        <v>2.9123999999999999</v>
      </c>
      <c r="I31" s="369">
        <v>3.0318000000000001</v>
      </c>
      <c r="J31" s="369">
        <v>3.0874999999999999</v>
      </c>
      <c r="K31" s="369">
        <v>3.1116999999999999</v>
      </c>
      <c r="L31" s="369">
        <v>3.2042999999999999</v>
      </c>
      <c r="M31" s="369">
        <v>3.4885999999999999</v>
      </c>
      <c r="N31" s="369">
        <v>3.9451999999999998</v>
      </c>
      <c r="O31" s="369">
        <v>3.7907000000000002</v>
      </c>
      <c r="P31" s="369">
        <v>3.8475999999999999</v>
      </c>
      <c r="Q31" s="369">
        <v>3.5935000000000001</v>
      </c>
      <c r="R31" s="369">
        <v>3.2248000000000001</v>
      </c>
      <c r="S31" s="369">
        <v>2.8961999999999999</v>
      </c>
      <c r="T31" s="369">
        <v>3.0310000000000001</v>
      </c>
      <c r="U31" s="369">
        <v>3.0920000000000001</v>
      </c>
      <c r="V31" s="369">
        <v>3.0794999999999999</v>
      </c>
      <c r="W31" s="369">
        <v>3.2869000000000002</v>
      </c>
      <c r="X31" s="369">
        <v>3.3130999999999999</v>
      </c>
      <c r="Y31" s="369">
        <v>3.4882</v>
      </c>
      <c r="Z31" s="369">
        <v>4.1075999999999997</v>
      </c>
      <c r="AA31" s="369">
        <v>3.7707000000000002</v>
      </c>
      <c r="AB31" s="369">
        <v>3.8088000000000002</v>
      </c>
      <c r="AC31" s="369">
        <v>3.4794</v>
      </c>
      <c r="AD31" s="369">
        <v>2.968</v>
      </c>
      <c r="AE31" s="369">
        <v>2.9163999999999999</v>
      </c>
      <c r="AF31" s="369">
        <v>3.0813000000000001</v>
      </c>
      <c r="AG31" s="369">
        <v>3.0607000000000002</v>
      </c>
      <c r="AH31" s="369">
        <v>3.2772999999999999</v>
      </c>
      <c r="AI31" s="369">
        <v>3.1153</v>
      </c>
      <c r="AJ31" s="369">
        <v>3.1901999999999999</v>
      </c>
      <c r="AK31" s="369">
        <v>3.4146000000000001</v>
      </c>
      <c r="AL31" s="369">
        <v>3.9636</v>
      </c>
      <c r="AM31" s="369">
        <v>3.7145999999999999</v>
      </c>
      <c r="AN31" s="369">
        <v>3.8713000000000002</v>
      </c>
      <c r="AO31" s="369">
        <v>3.4687999999999999</v>
      </c>
      <c r="AP31" s="369">
        <v>3.1482000000000001</v>
      </c>
      <c r="AQ31" s="369">
        <v>2.9561999999999999</v>
      </c>
      <c r="AR31" s="369">
        <v>3.0442999999999998</v>
      </c>
      <c r="AS31" s="369">
        <v>3.0259999999999998</v>
      </c>
      <c r="AT31" s="369">
        <v>3.0840999999999998</v>
      </c>
      <c r="AU31" s="369">
        <v>3.0550999999999999</v>
      </c>
      <c r="AV31" s="369">
        <v>3.0407999999999999</v>
      </c>
      <c r="AW31" s="369">
        <v>3.3933</v>
      </c>
      <c r="AX31" s="369">
        <v>3.7035999999999998</v>
      </c>
      <c r="AY31" s="369">
        <v>3.4455</v>
      </c>
      <c r="AZ31" s="369">
        <v>3.5190000000000001</v>
      </c>
      <c r="BA31" s="369">
        <v>3.355</v>
      </c>
      <c r="BB31" s="369">
        <v>3.0996000000000001</v>
      </c>
      <c r="BC31" s="369">
        <v>2.8820000000000001</v>
      </c>
      <c r="BD31" s="712">
        <v>2.8864000000000001</v>
      </c>
      <c r="BE31" s="712">
        <v>3.0188320769999999</v>
      </c>
      <c r="BF31" s="712">
        <v>3.1151079940000002</v>
      </c>
      <c r="BG31" s="712">
        <v>3.0400946480000002</v>
      </c>
      <c r="BH31" s="442">
        <v>3.0689634990000001</v>
      </c>
      <c r="BI31" s="442">
        <v>3.3017055439999998</v>
      </c>
      <c r="BJ31" s="442">
        <v>3.7709306900000001</v>
      </c>
      <c r="BK31" s="442">
        <v>3.4286108890000002</v>
      </c>
      <c r="BL31" s="442">
        <v>3.6639373530000001</v>
      </c>
      <c r="BM31" s="442">
        <v>3.370433883</v>
      </c>
      <c r="BN31" s="442">
        <v>3.0473921549999998</v>
      </c>
      <c r="BO31" s="442">
        <v>2.7966556640000002</v>
      </c>
      <c r="BP31" s="442">
        <v>2.8248347119999999</v>
      </c>
      <c r="BQ31" s="442">
        <v>2.9488974849999998</v>
      </c>
      <c r="BR31" s="442">
        <v>3.043559514</v>
      </c>
      <c r="BS31" s="442">
        <v>2.9698036280000002</v>
      </c>
      <c r="BT31" s="442">
        <v>2.9981885469999998</v>
      </c>
      <c r="BU31" s="442">
        <v>3.227029103</v>
      </c>
      <c r="BV31" s="442">
        <v>3.6883885599999999</v>
      </c>
    </row>
    <row r="32" spans="1:74" ht="28.35" customHeight="1" x14ac:dyDescent="0.2">
      <c r="B32" s="1048" t="s">
        <v>907</v>
      </c>
      <c r="C32" s="1049"/>
      <c r="D32" s="1049"/>
      <c r="E32" s="1049"/>
      <c r="F32" s="1049"/>
      <c r="G32" s="1049"/>
      <c r="H32" s="1049"/>
      <c r="I32" s="1049"/>
      <c r="J32" s="1049"/>
      <c r="K32" s="1049"/>
      <c r="L32" s="1049"/>
      <c r="M32" s="1049"/>
      <c r="N32" s="1049"/>
      <c r="O32" s="1049"/>
      <c r="P32" s="1049"/>
      <c r="Q32" s="1049"/>
    </row>
    <row r="33" spans="2:17" ht="31.65" customHeight="1" x14ac:dyDescent="0.2">
      <c r="B33" s="1049" t="s">
        <v>908</v>
      </c>
      <c r="C33" s="1049"/>
      <c r="D33" s="1049"/>
      <c r="E33" s="1049"/>
      <c r="F33" s="1049"/>
      <c r="G33" s="1049"/>
      <c r="H33" s="1049"/>
      <c r="I33" s="1049"/>
      <c r="J33" s="1049"/>
      <c r="K33" s="1049"/>
      <c r="L33" s="1049"/>
      <c r="M33" s="1049"/>
      <c r="N33" s="1049"/>
      <c r="O33" s="1049"/>
      <c r="P33" s="1049"/>
      <c r="Q33" s="1049"/>
    </row>
    <row r="34" spans="2:17" ht="12" customHeight="1" x14ac:dyDescent="0.2">
      <c r="B34" s="906" t="s">
        <v>830</v>
      </c>
      <c r="C34" s="921"/>
      <c r="D34" s="921"/>
      <c r="E34" s="921"/>
      <c r="F34" s="921"/>
      <c r="G34" s="921"/>
      <c r="H34" s="921"/>
      <c r="I34" s="921"/>
      <c r="J34" s="921"/>
      <c r="K34" s="921"/>
      <c r="L34" s="921"/>
      <c r="M34" s="921"/>
      <c r="N34" s="921"/>
      <c r="O34" s="921"/>
      <c r="P34" s="921"/>
      <c r="Q34" s="921"/>
    </row>
    <row r="35" spans="2:17" ht="12" customHeight="1" x14ac:dyDescent="0.25">
      <c r="B35" s="1006" t="str">
        <f>Dates!$G$2</f>
        <v>EIA completed modeling and analysis for this report on Thursday, October 3, 2024.</v>
      </c>
      <c r="C35" s="1007"/>
      <c r="D35" s="1007"/>
      <c r="E35" s="1007"/>
      <c r="F35" s="1007"/>
      <c r="G35" s="1007"/>
      <c r="H35" s="1007"/>
      <c r="I35" s="1007"/>
      <c r="J35" s="1007"/>
      <c r="K35" s="1007"/>
      <c r="L35" s="1007"/>
      <c r="M35" s="1007"/>
      <c r="N35" s="1007"/>
      <c r="O35" s="1007"/>
      <c r="P35" s="1007"/>
      <c r="Q35" s="1007"/>
    </row>
    <row r="36" spans="2:17" ht="12" customHeight="1" x14ac:dyDescent="0.25">
      <c r="B36" s="1021" t="s">
        <v>483</v>
      </c>
      <c r="C36" s="1022"/>
      <c r="D36" s="1022"/>
      <c r="E36" s="1022"/>
      <c r="F36" s="1022"/>
      <c r="G36" s="1022"/>
      <c r="H36" s="1022"/>
      <c r="I36" s="1022"/>
      <c r="J36" s="1022"/>
      <c r="K36" s="1022"/>
      <c r="L36" s="1022"/>
      <c r="M36" s="1022"/>
      <c r="N36" s="1022"/>
      <c r="O36" s="1022"/>
      <c r="P36" s="1022"/>
      <c r="Q36" s="1022"/>
    </row>
    <row r="37" spans="2:17" ht="12" customHeight="1" x14ac:dyDescent="0.25">
      <c r="B37" s="997" t="s">
        <v>1452</v>
      </c>
      <c r="C37" s="998"/>
      <c r="D37" s="998"/>
      <c r="E37" s="998"/>
      <c r="F37" s="998"/>
      <c r="G37" s="998"/>
      <c r="H37" s="998"/>
      <c r="I37" s="998"/>
      <c r="J37" s="998"/>
      <c r="K37" s="998"/>
      <c r="L37" s="998"/>
      <c r="M37" s="998"/>
      <c r="N37" s="998"/>
      <c r="O37" s="998"/>
      <c r="P37" s="998"/>
      <c r="Q37" s="998"/>
    </row>
    <row r="38" spans="2:17" ht="12" customHeight="1" x14ac:dyDescent="0.25">
      <c r="B38" s="992" t="s">
        <v>494</v>
      </c>
      <c r="C38" s="1024"/>
      <c r="D38" s="1024"/>
      <c r="E38" s="1024"/>
      <c r="F38" s="1024"/>
      <c r="G38" s="1024"/>
      <c r="H38" s="1024"/>
      <c r="I38" s="1024"/>
      <c r="J38" s="1024"/>
      <c r="K38" s="1024"/>
      <c r="L38" s="1024"/>
      <c r="M38" s="1024"/>
      <c r="N38" s="1024"/>
      <c r="O38" s="1024"/>
      <c r="P38" s="1024"/>
      <c r="Q38" s="1024"/>
    </row>
    <row r="39" spans="2:17" ht="12" customHeight="1" x14ac:dyDescent="0.25">
      <c r="B39" s="923" t="s">
        <v>844</v>
      </c>
      <c r="C39" s="924"/>
      <c r="D39" s="924"/>
      <c r="E39" s="924"/>
      <c r="F39" s="924"/>
      <c r="G39" s="924"/>
      <c r="H39" s="924"/>
      <c r="I39" s="924"/>
      <c r="J39" s="924"/>
      <c r="K39" s="924"/>
      <c r="L39" s="924"/>
      <c r="M39" s="924"/>
      <c r="N39" s="924"/>
      <c r="O39" s="924"/>
      <c r="P39" s="924"/>
      <c r="Q39" s="922"/>
    </row>
    <row r="40" spans="2:17" ht="13.2" x14ac:dyDescent="0.25">
      <c r="B40" s="1046" t="s">
        <v>845</v>
      </c>
      <c r="C40" s="1047"/>
      <c r="D40" s="1047"/>
      <c r="E40" s="1047"/>
      <c r="F40" s="1047"/>
      <c r="G40" s="1047"/>
      <c r="H40" s="1047"/>
      <c r="I40" s="1047"/>
      <c r="J40" s="1047"/>
      <c r="K40" s="1047"/>
      <c r="L40" s="1047"/>
      <c r="M40" s="1047"/>
      <c r="N40" s="1047"/>
      <c r="O40" s="1047"/>
      <c r="P40" s="1047"/>
      <c r="Q40" s="1047"/>
    </row>
    <row r="41" spans="2:17" ht="13.2" x14ac:dyDescent="0.25">
      <c r="B41" s="1013" t="s">
        <v>846</v>
      </c>
      <c r="C41" s="1047"/>
      <c r="D41" s="1047"/>
      <c r="E41" s="1047"/>
      <c r="F41" s="1047"/>
      <c r="G41" s="1047"/>
      <c r="H41" s="1047"/>
      <c r="I41" s="1047"/>
      <c r="J41" s="1047"/>
      <c r="K41" s="1047"/>
      <c r="L41" s="1047"/>
      <c r="M41" s="1047"/>
      <c r="N41" s="1047"/>
      <c r="O41" s="1047"/>
      <c r="P41" s="1047"/>
      <c r="Q41" s="1047"/>
    </row>
  </sheetData>
  <mergeCells count="16">
    <mergeCell ref="B1:Q1"/>
    <mergeCell ref="B2:Q2"/>
    <mergeCell ref="B38:Q38"/>
    <mergeCell ref="B40:Q40"/>
    <mergeCell ref="B41:Q41"/>
    <mergeCell ref="C3:N3"/>
    <mergeCell ref="O3:Z3"/>
    <mergeCell ref="B32:Q32"/>
    <mergeCell ref="B33:Q33"/>
    <mergeCell ref="B35:Q35"/>
    <mergeCell ref="B36:Q36"/>
    <mergeCell ref="AA3:AL3"/>
    <mergeCell ref="AM3:AX3"/>
    <mergeCell ref="AY3:BJ3"/>
    <mergeCell ref="BK3:BV3"/>
    <mergeCell ref="B37:Q37"/>
  </mergeCells>
  <pageMargins left="0.25" right="0.25" top="0.25" bottom="0.25" header="0.5" footer="0.5"/>
  <pageSetup scale="19" orientation="portrait"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27</vt:i4>
      </vt:variant>
    </vt:vector>
  </HeadingPairs>
  <TitlesOfParts>
    <vt:vector size="55" baseType="lpstr">
      <vt:lpstr>Dates</vt:lpstr>
      <vt:lpstr>Contents</vt:lpstr>
      <vt:lpstr>1tab</vt:lpstr>
      <vt:lpstr>2tab</vt:lpstr>
      <vt:lpstr>3atab</vt:lpstr>
      <vt:lpstr>3btab</vt:lpstr>
      <vt:lpstr>3ctab</vt:lpstr>
      <vt:lpstr>3dtab</vt:lpstr>
      <vt:lpstr>3etab</vt:lpstr>
      <vt:lpstr>4atab</vt:lpstr>
      <vt:lpstr>4btab</vt:lpstr>
      <vt:lpstr>4ctab</vt:lpstr>
      <vt:lpstr>4dtab</vt:lpstr>
      <vt:lpstr>5atab</vt:lpstr>
      <vt:lpstr>5btab</vt:lpstr>
      <vt:lpstr>6tab</vt:lpstr>
      <vt:lpstr>7atab</vt:lpstr>
      <vt:lpstr>7btab</vt:lpstr>
      <vt:lpstr>7ctab</vt:lpstr>
      <vt:lpstr>7d(1)tab</vt:lpstr>
      <vt:lpstr>7d(2)tab</vt:lpstr>
      <vt:lpstr>7etab</vt:lpstr>
      <vt:lpstr>8tab</vt:lpstr>
      <vt:lpstr>9atab</vt:lpstr>
      <vt:lpstr>9btab</vt:lpstr>
      <vt:lpstr>9ctab</vt:lpstr>
      <vt:lpstr>10atab</vt:lpstr>
      <vt:lpstr>10btab</vt:lpstr>
      <vt:lpstr>'10atab'!Print_Area</vt:lpstr>
      <vt:lpstr>'10btab'!Print_Area</vt:lpstr>
      <vt:lpstr>'1tab'!Print_Area</vt:lpstr>
      <vt:lpstr>'2tab'!Print_Area</vt:lpstr>
      <vt:lpstr>'3atab'!Print_Area</vt:lpstr>
      <vt:lpstr>'3btab'!Print_Area</vt:lpstr>
      <vt:lpstr>'3ctab'!Print_Area</vt:lpstr>
      <vt:lpstr>'3dtab'!Print_Area</vt:lpstr>
      <vt:lpstr>'3etab'!Print_Area</vt:lpstr>
      <vt:lpstr>'4atab'!Print_Area</vt:lpstr>
      <vt:lpstr>'4btab'!Print_Area</vt:lpstr>
      <vt:lpstr>'4ctab'!Print_Area</vt:lpstr>
      <vt:lpstr>'4dtab'!Print_Area</vt:lpstr>
      <vt:lpstr>'5atab'!Print_Area</vt:lpstr>
      <vt:lpstr>'5btab'!Print_Area</vt:lpstr>
      <vt:lpstr>'6tab'!Print_Area</vt:lpstr>
      <vt:lpstr>'7atab'!Print_Area</vt:lpstr>
      <vt:lpstr>'7btab'!Print_Area</vt:lpstr>
      <vt:lpstr>'7ctab'!Print_Area</vt:lpstr>
      <vt:lpstr>'7d(1)tab'!Print_Area</vt:lpstr>
      <vt:lpstr>'7d(2)tab'!Print_Area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Kaze, Ornella</cp:lastModifiedBy>
  <cp:lastPrinted>2023-03-01T21:02:34Z</cp:lastPrinted>
  <dcterms:created xsi:type="dcterms:W3CDTF">2006-10-10T12:45:59Z</dcterms:created>
  <dcterms:modified xsi:type="dcterms:W3CDTF">2024-10-04T16:15:42Z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