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Volumes/KINGSTON/UOC/Master-Oficial/2017-2018/SGSI/PEC1/"/>
    </mc:Choice>
  </mc:AlternateContent>
  <bookViews>
    <workbookView xWindow="1540" yWindow="2280" windowWidth="22460" windowHeight="12240"/>
  </bookViews>
  <sheets>
    <sheet name="Valores" sheetId="1" r:id="rId1"/>
    <sheet name="Grafico Gral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2" i="1" l="1"/>
  <c r="J84" i="1"/>
  <c r="J85" i="1"/>
  <c r="J86" i="1"/>
  <c r="J87" i="1"/>
  <c r="K83" i="1"/>
  <c r="J93" i="1"/>
  <c r="J94" i="1"/>
  <c r="J95" i="1"/>
  <c r="J96" i="1"/>
  <c r="K92" i="1"/>
  <c r="J89" i="1"/>
  <c r="K88" i="1"/>
  <c r="J133" i="1"/>
  <c r="J134" i="1"/>
  <c r="J135" i="1"/>
  <c r="K132" i="1"/>
  <c r="J137" i="1"/>
  <c r="J138" i="1"/>
  <c r="K136" i="1"/>
  <c r="K131" i="1"/>
  <c r="C12" i="2"/>
  <c r="J106" i="1"/>
  <c r="J107" i="1"/>
  <c r="J108" i="1"/>
  <c r="K105" i="1"/>
  <c r="J110" i="1"/>
  <c r="J111" i="1"/>
  <c r="J112" i="1"/>
  <c r="J113" i="1"/>
  <c r="K109" i="1"/>
  <c r="K104" i="1"/>
  <c r="C10" i="2"/>
  <c r="J91" i="1"/>
  <c r="K90" i="1"/>
  <c r="J98" i="1"/>
  <c r="K97" i="1"/>
  <c r="J100" i="1"/>
  <c r="J101" i="1"/>
  <c r="K99" i="1"/>
  <c r="J103" i="1"/>
  <c r="K102" i="1"/>
  <c r="C9" i="2"/>
  <c r="J66" i="1"/>
  <c r="J67" i="1"/>
  <c r="J68" i="1"/>
  <c r="J69" i="1"/>
  <c r="J70" i="1"/>
  <c r="J71" i="1"/>
  <c r="K65" i="1"/>
  <c r="J73" i="1"/>
  <c r="J74" i="1"/>
  <c r="J75" i="1"/>
  <c r="J76" i="1"/>
  <c r="J77" i="1"/>
  <c r="J78" i="1"/>
  <c r="J79" i="1"/>
  <c r="J80" i="1"/>
  <c r="J81" i="1"/>
  <c r="K72" i="1"/>
  <c r="K64" i="1"/>
  <c r="C8" i="2"/>
  <c r="J43" i="1"/>
  <c r="J44" i="1"/>
  <c r="K42" i="1"/>
  <c r="J46" i="1"/>
  <c r="J47" i="1"/>
  <c r="J48" i="1"/>
  <c r="J49" i="1"/>
  <c r="J50" i="1"/>
  <c r="J51" i="1"/>
  <c r="K45" i="1"/>
  <c r="J53" i="1"/>
  <c r="K52" i="1"/>
  <c r="J55" i="1"/>
  <c r="J56" i="1"/>
  <c r="J57" i="1"/>
  <c r="J58" i="1"/>
  <c r="J59" i="1"/>
  <c r="K54" i="1"/>
  <c r="K41" i="1"/>
  <c r="C6" i="2"/>
  <c r="J150" i="1"/>
  <c r="J151" i="1"/>
  <c r="J152" i="1"/>
  <c r="K149" i="1"/>
  <c r="J154" i="1"/>
  <c r="K153" i="1"/>
  <c r="K148" i="1"/>
  <c r="C14" i="2"/>
  <c r="J157" i="1"/>
  <c r="J158" i="1"/>
  <c r="J159" i="1"/>
  <c r="J160" i="1"/>
  <c r="J161" i="1"/>
  <c r="K156" i="1"/>
  <c r="J163" i="1"/>
  <c r="J164" i="1"/>
  <c r="J165" i="1"/>
  <c r="K162" i="1"/>
  <c r="K155" i="1"/>
  <c r="C15" i="2"/>
  <c r="J141" i="1"/>
  <c r="J142" i="1"/>
  <c r="J143" i="1"/>
  <c r="J144" i="1"/>
  <c r="J145" i="1"/>
  <c r="J146" i="1"/>
  <c r="J147" i="1"/>
  <c r="K140" i="1"/>
  <c r="K139" i="1"/>
  <c r="C13" i="2"/>
  <c r="J116" i="1"/>
  <c r="J117" i="1"/>
  <c r="J118" i="1"/>
  <c r="K115" i="1"/>
  <c r="J120" i="1"/>
  <c r="J121" i="1"/>
  <c r="J122" i="1"/>
  <c r="J123" i="1"/>
  <c r="J124" i="1"/>
  <c r="J125" i="1"/>
  <c r="J126" i="1"/>
  <c r="J127" i="1"/>
  <c r="J128" i="1"/>
  <c r="K119" i="1"/>
  <c r="J130" i="1"/>
  <c r="K129" i="1"/>
  <c r="K114" i="1"/>
  <c r="C11" i="2"/>
  <c r="C7" i="2"/>
  <c r="J29" i="1"/>
  <c r="J30" i="1"/>
  <c r="J31" i="1"/>
  <c r="J32" i="1"/>
  <c r="K28" i="1"/>
  <c r="J34" i="1"/>
  <c r="J35" i="1"/>
  <c r="J36" i="1"/>
  <c r="K33" i="1"/>
  <c r="J38" i="1"/>
  <c r="J39" i="1"/>
  <c r="J40" i="1"/>
  <c r="K37" i="1"/>
  <c r="K27" i="1"/>
  <c r="C5" i="2"/>
  <c r="J19" i="1"/>
  <c r="J20" i="1"/>
  <c r="K18" i="1"/>
  <c r="J22" i="1"/>
  <c r="J23" i="1"/>
  <c r="J24" i="1"/>
  <c r="K21" i="1"/>
  <c r="J26" i="1"/>
  <c r="K25" i="1"/>
  <c r="K17" i="1"/>
  <c r="C4" i="2"/>
  <c r="J9" i="1"/>
  <c r="J10" i="1"/>
  <c r="J11" i="1"/>
  <c r="J12" i="1"/>
  <c r="J13" i="1"/>
  <c r="K8" i="1"/>
  <c r="J15" i="1"/>
  <c r="J16" i="1"/>
  <c r="K14" i="1"/>
  <c r="K7" i="1"/>
  <c r="C3" i="2"/>
  <c r="J5" i="1"/>
  <c r="J6" i="1"/>
  <c r="K4" i="1"/>
  <c r="K3" i="1"/>
  <c r="C2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62" i="1"/>
  <c r="J63" i="1"/>
  <c r="K61" i="1"/>
</calcChain>
</file>

<file path=xl/comments1.xml><?xml version="1.0" encoding="utf-8"?>
<comments xmlns="http://schemas.openxmlformats.org/spreadsheetml/2006/main">
  <authors>
    <author>atortaja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atortaja:</t>
        </r>
        <r>
          <rPr>
            <sz val="9"/>
            <color indexed="81"/>
            <rFont val="Tahoma"/>
            <family val="2"/>
          </rPr>
          <t xml:space="preserve">
Valor medio de los controles…
VERDE: promedio de los valors de valors X.X.X  . Por ejemplo Media de los 6,1,1, 6,1,2, ….. 6,1,5
NARANJA:promedio de los valors de valors X.X  . Por ejemplo Media de los 6,1, 6,2, …</t>
        </r>
      </text>
    </comment>
  </commentList>
</comments>
</file>

<file path=xl/sharedStrings.xml><?xml version="1.0" encoding="utf-8"?>
<sst xmlns="http://schemas.openxmlformats.org/spreadsheetml/2006/main" count="282" uniqueCount="281">
  <si>
    <t>A.5 Information security policies</t>
  </si>
  <si>
    <t>A.5.1 Management direction for information security</t>
  </si>
  <si>
    <t>A.5.1.1</t>
  </si>
  <si>
    <t>A.5.1.2</t>
  </si>
  <si>
    <t>Review of the policies for informatio security</t>
  </si>
  <si>
    <t>A.6 Organization of information security</t>
  </si>
  <si>
    <t>A.6.1 Internal organization</t>
  </si>
  <si>
    <t>A.6.1.1</t>
  </si>
  <si>
    <t>Information security roles and responsibilities</t>
  </si>
  <si>
    <t>A.6.1.2</t>
  </si>
  <si>
    <t>Segregation of duties</t>
  </si>
  <si>
    <t>A.6.1.3</t>
  </si>
  <si>
    <t>Contact with authorities</t>
  </si>
  <si>
    <t>A.6.1.4</t>
  </si>
  <si>
    <t>Contact with special interest groups</t>
  </si>
  <si>
    <t>A.6.1.5</t>
  </si>
  <si>
    <t xml:space="preserve">Information security in project management </t>
  </si>
  <si>
    <t>A.6.2 Mobile devices and teleworking</t>
  </si>
  <si>
    <t>A.6.2.1</t>
  </si>
  <si>
    <t>Mobile device policy</t>
  </si>
  <si>
    <t>A.6.2.2</t>
  </si>
  <si>
    <t>Teleworking</t>
  </si>
  <si>
    <t>A.7 Human resource security</t>
  </si>
  <si>
    <t>A.7.1 Prior to employment</t>
  </si>
  <si>
    <t>A.7.1.1</t>
  </si>
  <si>
    <t>Screening</t>
  </si>
  <si>
    <t>A.7.1.2</t>
  </si>
  <si>
    <t>Terms and conditions of employment</t>
  </si>
  <si>
    <t>A.7.2 During employment</t>
  </si>
  <si>
    <t>A.7.2.1</t>
  </si>
  <si>
    <t>Management responsibilities</t>
  </si>
  <si>
    <t>A.7.2.2</t>
  </si>
  <si>
    <t>Information security awareness, education and training</t>
  </si>
  <si>
    <t>A.7.2.3</t>
  </si>
  <si>
    <t xml:space="preserve">Disciplinary process </t>
  </si>
  <si>
    <t>A.7.3 Termination and change of employment</t>
  </si>
  <si>
    <t>A.7.3.1</t>
  </si>
  <si>
    <t>Termination or change of employment responsibilities</t>
  </si>
  <si>
    <t>A.8 Asset management</t>
  </si>
  <si>
    <t>A.8.1 Responsibility for asset</t>
  </si>
  <si>
    <t>A.8.1.1</t>
  </si>
  <si>
    <t>Inventory of assets</t>
  </si>
  <si>
    <t>A.8.1.2</t>
  </si>
  <si>
    <t>Ownership of assets</t>
  </si>
  <si>
    <t>A.8.1.3</t>
  </si>
  <si>
    <t>Acceptable use of assets</t>
  </si>
  <si>
    <t>A.8.1.4</t>
  </si>
  <si>
    <t>Return of assets</t>
  </si>
  <si>
    <t>A.8.2 Information classification</t>
  </si>
  <si>
    <t>A.8.2.1</t>
  </si>
  <si>
    <t>Classification of information</t>
  </si>
  <si>
    <t>A.8.2.2</t>
  </si>
  <si>
    <t>Labelling of informa tion</t>
  </si>
  <si>
    <t>A.8.2.3</t>
  </si>
  <si>
    <t>Handling of assets</t>
  </si>
  <si>
    <t>A.8.3 Media handling</t>
  </si>
  <si>
    <t>A.8.3.1</t>
  </si>
  <si>
    <t>Management of removable media</t>
  </si>
  <si>
    <t>A.8.3.2</t>
  </si>
  <si>
    <t>Disposal of media</t>
  </si>
  <si>
    <t>A.8.3.3</t>
  </si>
  <si>
    <t>Physical media transfer</t>
  </si>
  <si>
    <t>A.9 Access control</t>
  </si>
  <si>
    <t>A.9.1 Business requirements of access control</t>
  </si>
  <si>
    <t>A.9.1.1</t>
  </si>
  <si>
    <t>Access control policy</t>
  </si>
  <si>
    <t>A.9.1.2</t>
  </si>
  <si>
    <t>Access to networks and network services</t>
  </si>
  <si>
    <t>A.9.2 User access management</t>
  </si>
  <si>
    <t>A.9.2.1</t>
  </si>
  <si>
    <t>User registration and de-registration</t>
  </si>
  <si>
    <t>A.9.2.2</t>
  </si>
  <si>
    <t>User access provisioning</t>
  </si>
  <si>
    <t>A.9.2.3</t>
  </si>
  <si>
    <t>Management of privileged access rights</t>
  </si>
  <si>
    <t>A.9.2.4</t>
  </si>
  <si>
    <t>Management of secret authentication information of users</t>
  </si>
  <si>
    <t>A.9.2.5</t>
  </si>
  <si>
    <t>Review of user access rights</t>
  </si>
  <si>
    <t>A.9.2.6</t>
  </si>
  <si>
    <t>Removal or adjustment of access rights</t>
  </si>
  <si>
    <t>A.9.3 User responsibilities</t>
  </si>
  <si>
    <t>A.9.3.1</t>
  </si>
  <si>
    <t>Use of secret authentication information</t>
  </si>
  <si>
    <t>A.9.4 System and application access control</t>
  </si>
  <si>
    <t>A.9.4.1</t>
  </si>
  <si>
    <t>Information access restriction</t>
  </si>
  <si>
    <t>A.9.4.2</t>
  </si>
  <si>
    <t>Secure log-on procedures</t>
  </si>
  <si>
    <t>A.9.4.3</t>
  </si>
  <si>
    <t>Password managment system</t>
  </si>
  <si>
    <t>A.9.4.4</t>
  </si>
  <si>
    <t>Use of privileged utility programs</t>
  </si>
  <si>
    <t>A.9.4.5</t>
  </si>
  <si>
    <t>Access control to program source code</t>
  </si>
  <si>
    <t>A.10 Cryptography</t>
  </si>
  <si>
    <t>A.10.1 Cryptographic controls</t>
  </si>
  <si>
    <t>A.10.1.1</t>
  </si>
  <si>
    <t>Policy on the use of cryptographic controls</t>
  </si>
  <si>
    <t>A.10.1.2</t>
  </si>
  <si>
    <t>Key management</t>
  </si>
  <si>
    <t>A.11 Physical and environmental security</t>
  </si>
  <si>
    <t>A.11.1 Secure areas</t>
  </si>
  <si>
    <t>A.11.1.1</t>
  </si>
  <si>
    <t>Physical security perimeter</t>
  </si>
  <si>
    <t>A.11.1.2</t>
  </si>
  <si>
    <t>Physical entry controls</t>
  </si>
  <si>
    <t>A.11.1.3</t>
  </si>
  <si>
    <t>Securing offices, rooms and facilities</t>
  </si>
  <si>
    <t>A.11.1.4</t>
  </si>
  <si>
    <t>Protecting against external and environmental threats</t>
  </si>
  <si>
    <t>A.11.1.5</t>
  </si>
  <si>
    <t>Working in secure areas</t>
  </si>
  <si>
    <t>A.11.1.6</t>
  </si>
  <si>
    <t>Delivery and loading areas</t>
  </si>
  <si>
    <t>A.11.2 Equipment</t>
  </si>
  <si>
    <t>A.11.2.1</t>
  </si>
  <si>
    <t>Equipment siting and protection</t>
  </si>
  <si>
    <t>A.11.2.2</t>
  </si>
  <si>
    <t>Supporting utilities</t>
  </si>
  <si>
    <t>A.11.2.3</t>
  </si>
  <si>
    <t>Cabling security</t>
  </si>
  <si>
    <t>A.11.2.4</t>
  </si>
  <si>
    <t>Equipment maintenance</t>
  </si>
  <si>
    <t>A.11.2.5</t>
  </si>
  <si>
    <t>Removal of assets</t>
  </si>
  <si>
    <t>A.11.2.6</t>
  </si>
  <si>
    <t>Security of equipment and assets off-premises</t>
  </si>
  <si>
    <t>A.11.2.7</t>
  </si>
  <si>
    <t>Secure disposal or reuse of equipment</t>
  </si>
  <si>
    <t>A.11.2.8</t>
  </si>
  <si>
    <t>Unattended user equipment</t>
  </si>
  <si>
    <t>A.11.2.9</t>
  </si>
  <si>
    <t>Clear desk and clear screen policy</t>
  </si>
  <si>
    <t>A.12 Operations security</t>
  </si>
  <si>
    <t>A.12.1 Operational procedures and responsibilities</t>
  </si>
  <si>
    <t>A.12.1.1</t>
  </si>
  <si>
    <t>Documented operating procedures</t>
  </si>
  <si>
    <t>A.12.1.2</t>
  </si>
  <si>
    <t>Change management</t>
  </si>
  <si>
    <t>A.12.1.3</t>
  </si>
  <si>
    <t>Capacity management</t>
  </si>
  <si>
    <t>A.12.1.4</t>
  </si>
  <si>
    <t>Separation of development, testing and operational environments</t>
  </si>
  <si>
    <t>A.12.2 Protection from malware</t>
  </si>
  <si>
    <t>A.12.2.1</t>
  </si>
  <si>
    <t>Controls against malware</t>
  </si>
  <si>
    <t>A.12.3 Backup</t>
  </si>
  <si>
    <t>A.12.3.1</t>
  </si>
  <si>
    <t>Information backup</t>
  </si>
  <si>
    <t>A.12.4 Logging and monitoring</t>
  </si>
  <si>
    <t>A.12.4.1</t>
  </si>
  <si>
    <t xml:space="preserve">Event logging </t>
  </si>
  <si>
    <t>A.12.4.2</t>
  </si>
  <si>
    <t>Protection of log information</t>
  </si>
  <si>
    <t>A.12.4.3</t>
  </si>
  <si>
    <t>Administrator and operator logs</t>
  </si>
  <si>
    <t>A.12.4.4</t>
  </si>
  <si>
    <t>Clock synchronisation</t>
  </si>
  <si>
    <t>A.12.5 Control of operational software</t>
  </si>
  <si>
    <t>A.12.5.1</t>
  </si>
  <si>
    <t>Installation of software on operational systems</t>
  </si>
  <si>
    <t>A.12.6 Technical vulnerability management</t>
  </si>
  <si>
    <t>A.12.6.1</t>
  </si>
  <si>
    <t>Management of technical vulnerabilities</t>
  </si>
  <si>
    <t>A.12.6.2</t>
  </si>
  <si>
    <t>Restrictions on software installation</t>
  </si>
  <si>
    <t>A.12.7 Information systems audit considerations</t>
  </si>
  <si>
    <t>A.12.7.1</t>
  </si>
  <si>
    <t>Information systems audit controls</t>
  </si>
  <si>
    <t>A.13 Communications security</t>
  </si>
  <si>
    <t>A.13.1 Network security management</t>
  </si>
  <si>
    <t>A.13.1.1</t>
  </si>
  <si>
    <t>Network controls</t>
  </si>
  <si>
    <t>A.13.1.2</t>
  </si>
  <si>
    <t>Security of network services</t>
  </si>
  <si>
    <t>A.13.1.3</t>
  </si>
  <si>
    <t>Segregation in networks</t>
  </si>
  <si>
    <t>A.13.2 Information transfe</t>
  </si>
  <si>
    <t>A.13.2.1</t>
  </si>
  <si>
    <t>Information transfer policies and procedures</t>
  </si>
  <si>
    <t>A.13.2.2</t>
  </si>
  <si>
    <t>Agreements on information transfer</t>
  </si>
  <si>
    <t>A.13.2.3</t>
  </si>
  <si>
    <t>Electronic messaging</t>
  </si>
  <si>
    <t>A.13.2.4</t>
  </si>
  <si>
    <t>Confidentiality or nondisclosure agreements</t>
  </si>
  <si>
    <t>A.14 System acquisition, development and maintenance</t>
  </si>
  <si>
    <t>A.14.1 Security requirements of information systems</t>
  </si>
  <si>
    <t>A.14.1.1</t>
  </si>
  <si>
    <t>Information security requirements analysis and specification</t>
  </si>
  <si>
    <t>A.14.1.2</t>
  </si>
  <si>
    <t>Securing application services on public networks</t>
  </si>
  <si>
    <t>A.14.1.3</t>
  </si>
  <si>
    <t>Protecting application services transactions</t>
  </si>
  <si>
    <t>A.14.2 Security in development and support processes</t>
  </si>
  <si>
    <t>A.14.2.1</t>
  </si>
  <si>
    <t>Secure development policy</t>
  </si>
  <si>
    <t>A.14.2.2</t>
  </si>
  <si>
    <t>System change control procedures.</t>
  </si>
  <si>
    <t>A.14.2.3</t>
  </si>
  <si>
    <t>Technical review of applications after operating platform</t>
  </si>
  <si>
    <t>A.14.2.4</t>
  </si>
  <si>
    <t>Restrictions on changes to software packages</t>
  </si>
  <si>
    <t>A.14.2.5</t>
  </si>
  <si>
    <t>Secure system engi neering principles</t>
  </si>
  <si>
    <t>A.14.2.6</t>
  </si>
  <si>
    <t>Secure development environment</t>
  </si>
  <si>
    <t>A.14.2.7</t>
  </si>
  <si>
    <t>Outsourced development</t>
  </si>
  <si>
    <t>A.14.2.8</t>
  </si>
  <si>
    <t>System security testing</t>
  </si>
  <si>
    <t>A.14.2.9</t>
  </si>
  <si>
    <t>System acceptance testing</t>
  </si>
  <si>
    <t>A.14.3 Test data</t>
  </si>
  <si>
    <t>A.14.3.1</t>
  </si>
  <si>
    <t>Protection of test data</t>
  </si>
  <si>
    <t>A.15 Supplier relationships</t>
  </si>
  <si>
    <t>A.15.1 Information security in supplier relationships</t>
  </si>
  <si>
    <t>A.15.1.1</t>
  </si>
  <si>
    <t>Information security policy for supplier relationships</t>
  </si>
  <si>
    <t>A.15.1.2</t>
  </si>
  <si>
    <t>Addressing security within supplier agreements</t>
  </si>
  <si>
    <t>A.15.1.3</t>
  </si>
  <si>
    <t>Information and communication technology supply chain</t>
  </si>
  <si>
    <t>A.15.2 Supplier service delivery management</t>
  </si>
  <si>
    <t>A.15.2.1</t>
  </si>
  <si>
    <t>Monitoring and review of supplier services</t>
  </si>
  <si>
    <t>A.15.2.2</t>
  </si>
  <si>
    <t>Managing changes to supplier services</t>
  </si>
  <si>
    <t>A.16 Information security incident management</t>
  </si>
  <si>
    <t>A.16.1 Management of information security incidents and improvements</t>
  </si>
  <si>
    <t>A.16.1.1</t>
  </si>
  <si>
    <t>Responsibilities and procedures</t>
  </si>
  <si>
    <t>A.16.1.2</t>
  </si>
  <si>
    <t>Reporting information security events</t>
  </si>
  <si>
    <t>A.16.1.3</t>
  </si>
  <si>
    <t>Reporting information security weaknesses</t>
  </si>
  <si>
    <t>A.16.1.4</t>
  </si>
  <si>
    <t>Assessment of and decision on information security events</t>
  </si>
  <si>
    <t>A.16.1.5</t>
  </si>
  <si>
    <t>Response to information security incidents</t>
  </si>
  <si>
    <t>A.16.1.6</t>
  </si>
  <si>
    <t>Learning from information security incidents</t>
  </si>
  <si>
    <t>A.16.1.7</t>
  </si>
  <si>
    <t>Collection of evidence</t>
  </si>
  <si>
    <t>A.17 Information security aspects of business continuity management</t>
  </si>
  <si>
    <t>A.17.1 Information security continuity</t>
  </si>
  <si>
    <t>A.17.1.1</t>
  </si>
  <si>
    <t>Planning information security continuity</t>
  </si>
  <si>
    <t>A.17.1.2</t>
  </si>
  <si>
    <t>Implementing information security continuity</t>
  </si>
  <si>
    <t>A.17.1.3</t>
  </si>
  <si>
    <t>Verify, review and evaluate information security continuity</t>
  </si>
  <si>
    <t>A.17.2 Redundancies</t>
  </si>
  <si>
    <t>A.17.2.1</t>
  </si>
  <si>
    <t>Availability of infor mation processing facilities</t>
  </si>
  <si>
    <t>A.18 Compliance</t>
  </si>
  <si>
    <t>A.18.1 Compliance with legal and contractual requirements</t>
  </si>
  <si>
    <t>A.18.1.1</t>
  </si>
  <si>
    <t>Identification of applicable legislation and contractual requirements</t>
  </si>
  <si>
    <t>A.18.1.2</t>
  </si>
  <si>
    <t>Illectual property rights</t>
  </si>
  <si>
    <t>A.18.1.3</t>
  </si>
  <si>
    <t>Protection of records</t>
  </si>
  <si>
    <t>A.18.1.4</t>
  </si>
  <si>
    <t>Privacy and protection of personally identifiable information</t>
  </si>
  <si>
    <t>A.18.1.5</t>
  </si>
  <si>
    <t xml:space="preserve">Regulation of cryptographic controls </t>
  </si>
  <si>
    <t>A.18.2 Information security reviews</t>
  </si>
  <si>
    <t>A.18.2.1</t>
  </si>
  <si>
    <t>Independent review of information security</t>
  </si>
  <si>
    <t>A.18.2.2</t>
  </si>
  <si>
    <t xml:space="preserve">Compliance with security policies and standards </t>
  </si>
  <si>
    <t>A.18.2.3</t>
  </si>
  <si>
    <t>Technical compliance review</t>
  </si>
  <si>
    <t>Policies for information security</t>
  </si>
  <si>
    <t>CONTROL</t>
  </si>
  <si>
    <t>Evaluación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</si>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</sst>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oundryMonoline-Regula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rebuchet MS"/>
    </font>
    <font>
      <b/>
      <sz val="10"/>
      <name val="FoundryMonoline-Regular"/>
    </font>
    <font>
      <b/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2" fillId="0" borderId="1" xfId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5" borderId="1" xfId="1" applyFont="1" applyFill="1" applyBorder="1" applyAlignment="1">
      <alignment horizontal="center" wrapText="1"/>
    </xf>
    <xf numFmtId="0" fontId="6" fillId="6" borderId="1" xfId="1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Análisis</a:t>
            </a:r>
            <a:r>
              <a:rPr lang="es-ES" baseline="0"/>
              <a:t> GAP</a:t>
            </a:r>
            <a:endParaRPr lang="es-ES"/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Optimo</c:v>
          </c:tx>
          <c:spPr>
            <a:solidFill>
              <a:schemeClr val="accent3">
                <a:lumMod val="75000"/>
              </a:schemeClr>
            </a:solidFill>
            <a:ln w="12700">
              <a:solidFill>
                <a:sysClr val="windowText" lastClr="000000"/>
              </a:solidFill>
            </a:ln>
          </c:spPr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Gral'!$E$2:$E$15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</c:numCache>
            </c:numRef>
          </c:val>
        </c:ser>
        <c:ser>
          <c:idx val="2"/>
          <c:order val="1"/>
          <c:tx>
            <c:v>Aceptable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</c:spPr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Gral'!$F$2:$F$15</c:f>
              <c:numCache>
                <c:formatCode>General</c:formatCode>
                <c:ptCount val="1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</c:ser>
        <c:ser>
          <c:idx val="3"/>
          <c:order val="2"/>
          <c:tx>
            <c:v>Suficiente</c:v>
          </c:tx>
          <c:spPr>
            <a:solidFill>
              <a:srgbClr val="C00000"/>
            </a:solidFill>
            <a:ln w="12700">
              <a:solidFill>
                <a:schemeClr val="tx1"/>
              </a:solidFill>
            </a:ln>
          </c:spPr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Gral'!$G$2:$G$15</c:f>
              <c:numCache>
                <c:formatCode>General</c:formatCode>
                <c:ptCount val="1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</c:ser>
        <c:ser>
          <c:idx val="4"/>
          <c:order val="3"/>
          <c:tx>
            <c:v>Mejorable</c:v>
          </c:tx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Gral'!$H$2:$H$15</c:f>
              <c:numCache>
                <c:formatCode>General</c:formatCode>
                <c:ptCount val="1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val>
        </c:ser>
        <c:ser>
          <c:idx val="5"/>
          <c:order val="4"/>
          <c:tx>
            <c:v>Insuficiente</c:v>
          </c:tx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Gral'!$I$2:$I$15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ser>
          <c:idx val="1"/>
          <c:order val="5"/>
          <c:tx>
            <c:v>Obtenido</c:v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</c:spPr>
          <c:cat>
            <c:strRef>
              <c:f>'Grafico Gral'!$B$2:$B$15</c:f>
              <c:strCache>
                <c:ptCount val="14"/>
                <c:pt idx="0">
                  <c:v>A.5 Information security policies</c:v>
                </c:pt>
                <c:pt idx="1">
                  <c:v>A.6 Organization of information security</c:v>
                </c:pt>
                <c:pt idx="2">
                  <c:v>A.7 Human resource security</c:v>
                </c:pt>
                <c:pt idx="3">
                  <c:v>A.8 Asset management</c:v>
                </c:pt>
                <c:pt idx="4">
                  <c:v>A.9 Access control</c:v>
                </c:pt>
                <c:pt idx="5">
                  <c:v>A.10 Cryptography</c:v>
                </c:pt>
                <c:pt idx="6">
                  <c:v>A.11 Physical and environmental security</c:v>
                </c:pt>
                <c:pt idx="7">
                  <c:v>A.12 Operations security</c:v>
                </c:pt>
                <c:pt idx="8">
                  <c:v>A.13 Communications security</c:v>
                </c:pt>
                <c:pt idx="9">
                  <c:v>A.14 System acquisition, development and maintenance</c:v>
                </c:pt>
                <c:pt idx="10">
                  <c:v>A.15 Supplier relationships</c:v>
                </c:pt>
                <c:pt idx="11">
                  <c:v>A.16 Information security incident management</c:v>
                </c:pt>
                <c:pt idx="12">
                  <c:v>A.17 Information security aspects of business continuity management</c:v>
                </c:pt>
                <c:pt idx="13">
                  <c:v>A.18 Compliance</c:v>
                </c:pt>
              </c:strCache>
            </c:strRef>
          </c:cat>
          <c:val>
            <c:numRef>
              <c:f>'Grafico Gral'!$C$2:$C$15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30960"/>
        <c:axId val="1040027872"/>
      </c:radarChart>
      <c:catAx>
        <c:axId val="1039630960"/>
        <c:scaling>
          <c:orientation val="minMax"/>
        </c:scaling>
        <c:delete val="0"/>
        <c:axPos val="b"/>
        <c:majorGridlines>
          <c:spPr>
            <a:ln w="6350">
              <a:solidFill>
                <a:sysClr val="windowText" lastClr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40027872"/>
        <c:crosses val="autoZero"/>
        <c:auto val="0"/>
        <c:lblAlgn val="ctr"/>
        <c:lblOffset val="100"/>
        <c:noMultiLvlLbl val="0"/>
      </c:catAx>
      <c:valAx>
        <c:axId val="10400278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solidFill>
              <a:sysClr val="windowText" lastClr="000000"/>
            </a:solidFill>
          </a:ln>
        </c:spPr>
        <c:crossAx val="103963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0</xdr:row>
      <xdr:rowOff>76200</xdr:rowOff>
    </xdr:from>
    <xdr:to>
      <xdr:col>11</xdr:col>
      <xdr:colOff>826991</xdr:colOff>
      <xdr:row>19</xdr:row>
      <xdr:rowOff>187699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65"/>
  <sheetViews>
    <sheetView tabSelected="1" topLeftCell="A80" workbookViewId="0">
      <selection activeCell="K83" sqref="K83"/>
    </sheetView>
  </sheetViews>
  <sheetFormatPr baseColWidth="10" defaultRowHeight="15" x14ac:dyDescent="0.2"/>
  <cols>
    <col min="1" max="1" width="10.83203125" style="1"/>
    <col min="2" max="2" width="5.5" customWidth="1"/>
    <col min="3" max="3" width="8" customWidth="1"/>
    <col min="4" max="4" width="11.5" customWidth="1"/>
    <col min="8" max="8" width="10.83203125" customWidth="1"/>
    <col min="9" max="9" width="25.6640625" customWidth="1"/>
    <col min="10" max="10" width="5.33203125" bestFit="1" customWidth="1"/>
    <col min="11" max="11" width="11.83203125" bestFit="1" customWidth="1"/>
  </cols>
  <sheetData>
    <row r="2" spans="1:11" x14ac:dyDescent="0.2">
      <c r="A2" s="16" t="s">
        <v>277</v>
      </c>
      <c r="B2" s="16"/>
      <c r="C2" s="16"/>
      <c r="D2" s="16"/>
      <c r="E2" s="16"/>
      <c r="F2" s="16"/>
      <c r="G2" s="16"/>
      <c r="H2" s="16"/>
      <c r="I2" s="2" t="s">
        <v>278</v>
      </c>
      <c r="J2" s="2" t="s">
        <v>279</v>
      </c>
      <c r="K2" s="2" t="s">
        <v>280</v>
      </c>
    </row>
    <row r="3" spans="1:11" ht="15" customHeight="1" x14ac:dyDescent="0.2">
      <c r="A3" s="15" t="s">
        <v>0</v>
      </c>
      <c r="B3" s="15"/>
      <c r="C3" s="15"/>
      <c r="D3" s="15"/>
      <c r="E3" s="15"/>
      <c r="F3" s="15"/>
      <c r="G3" s="15"/>
      <c r="H3" s="15"/>
      <c r="I3" s="3"/>
      <c r="J3" s="3"/>
      <c r="K3" s="3">
        <f>K4</f>
        <v>0</v>
      </c>
    </row>
    <row r="4" spans="1:11" ht="15" customHeight="1" x14ac:dyDescent="0.2">
      <c r="A4" s="16"/>
      <c r="B4" s="13" t="s">
        <v>1</v>
      </c>
      <c r="C4" s="13"/>
      <c r="D4" s="13"/>
      <c r="E4" s="13"/>
      <c r="F4" s="13"/>
      <c r="G4" s="13"/>
      <c r="H4" s="13"/>
      <c r="I4" s="4"/>
      <c r="J4" s="4"/>
      <c r="K4" s="4">
        <f>SUM(J5:J6)/2</f>
        <v>0</v>
      </c>
    </row>
    <row r="5" spans="1:11" x14ac:dyDescent="0.2">
      <c r="A5" s="16"/>
      <c r="B5" s="17"/>
      <c r="C5" s="5" t="s">
        <v>2</v>
      </c>
      <c r="D5" s="14" t="s">
        <v>276</v>
      </c>
      <c r="E5" s="14"/>
      <c r="F5" s="14"/>
      <c r="G5" s="14"/>
      <c r="H5" s="14"/>
      <c r="I5" s="7"/>
      <c r="J5" s="5" t="str">
        <f>LEFT(I5,1)</f>
        <v/>
      </c>
      <c r="K5" s="5"/>
    </row>
    <row r="6" spans="1:11" x14ac:dyDescent="0.2">
      <c r="A6" s="16"/>
      <c r="B6" s="17"/>
      <c r="C6" s="5" t="s">
        <v>3</v>
      </c>
      <c r="D6" s="14" t="s">
        <v>4</v>
      </c>
      <c r="E6" s="14"/>
      <c r="F6" s="14"/>
      <c r="G6" s="14"/>
      <c r="H6" s="14"/>
      <c r="I6" s="7"/>
      <c r="J6" s="5" t="str">
        <f>LEFT(I6,1)</f>
        <v/>
      </c>
      <c r="K6" s="5"/>
    </row>
    <row r="7" spans="1:11" x14ac:dyDescent="0.2">
      <c r="A7" s="15" t="s">
        <v>5</v>
      </c>
      <c r="B7" s="15"/>
      <c r="C7" s="15"/>
      <c r="D7" s="15"/>
      <c r="E7" s="15"/>
      <c r="F7" s="15"/>
      <c r="G7" s="15"/>
      <c r="H7" s="15"/>
      <c r="I7" s="3"/>
      <c r="J7" s="3"/>
      <c r="K7" s="3">
        <f>(K8+K14)/2</f>
        <v>0</v>
      </c>
    </row>
    <row r="8" spans="1:11" x14ac:dyDescent="0.2">
      <c r="A8" s="16"/>
      <c r="B8" s="13" t="s">
        <v>6</v>
      </c>
      <c r="C8" s="13"/>
      <c r="D8" s="13"/>
      <c r="E8" s="13"/>
      <c r="F8" s="13"/>
      <c r="G8" s="13"/>
      <c r="H8" s="13"/>
      <c r="I8" s="4"/>
      <c r="J8" s="4"/>
      <c r="K8" s="4">
        <f>SUM(J9:J13)/5</f>
        <v>0</v>
      </c>
    </row>
    <row r="9" spans="1:11" x14ac:dyDescent="0.2">
      <c r="A9" s="16"/>
      <c r="B9" s="17"/>
      <c r="C9" s="5" t="s">
        <v>7</v>
      </c>
      <c r="D9" s="14" t="s">
        <v>8</v>
      </c>
      <c r="E9" s="14"/>
      <c r="F9" s="14"/>
      <c r="G9" s="14"/>
      <c r="H9" s="14"/>
      <c r="I9" s="7"/>
      <c r="J9" s="5" t="str">
        <f t="shared" ref="J9:J69" si="0">LEFT(I9,1)</f>
        <v/>
      </c>
      <c r="K9" s="5"/>
    </row>
    <row r="10" spans="1:11" x14ac:dyDescent="0.2">
      <c r="A10" s="16"/>
      <c r="B10" s="17"/>
      <c r="C10" s="5" t="s">
        <v>9</v>
      </c>
      <c r="D10" s="14" t="s">
        <v>10</v>
      </c>
      <c r="E10" s="14"/>
      <c r="F10" s="14"/>
      <c r="G10" s="14"/>
      <c r="H10" s="14"/>
      <c r="I10" s="7"/>
      <c r="J10" s="5" t="str">
        <f t="shared" si="0"/>
        <v/>
      </c>
      <c r="K10" s="5"/>
    </row>
    <row r="11" spans="1:11" x14ac:dyDescent="0.2">
      <c r="A11" s="16"/>
      <c r="B11" s="17"/>
      <c r="C11" s="5" t="s">
        <v>11</v>
      </c>
      <c r="D11" s="14" t="s">
        <v>12</v>
      </c>
      <c r="E11" s="14"/>
      <c r="F11" s="14"/>
      <c r="G11" s="14"/>
      <c r="H11" s="14"/>
      <c r="I11" s="7"/>
      <c r="J11" s="5" t="str">
        <f t="shared" si="0"/>
        <v/>
      </c>
      <c r="K11" s="5"/>
    </row>
    <row r="12" spans="1:11" x14ac:dyDescent="0.2">
      <c r="A12" s="16"/>
      <c r="B12" s="17"/>
      <c r="C12" s="5" t="s">
        <v>13</v>
      </c>
      <c r="D12" s="14" t="s">
        <v>14</v>
      </c>
      <c r="E12" s="14"/>
      <c r="F12" s="14"/>
      <c r="G12" s="14"/>
      <c r="H12" s="14"/>
      <c r="I12" s="7"/>
      <c r="J12" s="5" t="str">
        <f t="shared" si="0"/>
        <v/>
      </c>
      <c r="K12" s="5"/>
    </row>
    <row r="13" spans="1:11" x14ac:dyDescent="0.2">
      <c r="A13" s="16"/>
      <c r="B13" s="17"/>
      <c r="C13" s="5" t="s">
        <v>15</v>
      </c>
      <c r="D13" s="14" t="s">
        <v>16</v>
      </c>
      <c r="E13" s="14"/>
      <c r="F13" s="14"/>
      <c r="G13" s="14"/>
      <c r="H13" s="14"/>
      <c r="I13" s="7"/>
      <c r="J13" s="5" t="str">
        <f t="shared" si="0"/>
        <v/>
      </c>
      <c r="K13" s="5"/>
    </row>
    <row r="14" spans="1:11" x14ac:dyDescent="0.2">
      <c r="A14" s="16"/>
      <c r="B14" s="13" t="s">
        <v>17</v>
      </c>
      <c r="C14" s="13"/>
      <c r="D14" s="13"/>
      <c r="E14" s="13"/>
      <c r="F14" s="13"/>
      <c r="G14" s="13"/>
      <c r="H14" s="13"/>
      <c r="I14" s="4"/>
      <c r="J14" s="4"/>
      <c r="K14" s="4">
        <f>SUM(J15:J16)/2</f>
        <v>0</v>
      </c>
    </row>
    <row r="15" spans="1:11" x14ac:dyDescent="0.2">
      <c r="A15" s="16"/>
      <c r="B15" s="17"/>
      <c r="C15" s="5" t="s">
        <v>18</v>
      </c>
      <c r="D15" s="14" t="s">
        <v>19</v>
      </c>
      <c r="E15" s="14"/>
      <c r="F15" s="14"/>
      <c r="G15" s="14"/>
      <c r="H15" s="14"/>
      <c r="I15" s="7"/>
      <c r="J15" s="5" t="str">
        <f t="shared" si="0"/>
        <v/>
      </c>
      <c r="K15" s="5"/>
    </row>
    <row r="16" spans="1:11" x14ac:dyDescent="0.2">
      <c r="A16" s="16"/>
      <c r="B16" s="17"/>
      <c r="C16" s="5" t="s">
        <v>20</v>
      </c>
      <c r="D16" s="14" t="s">
        <v>21</v>
      </c>
      <c r="E16" s="14"/>
      <c r="F16" s="14"/>
      <c r="G16" s="14"/>
      <c r="H16" s="14"/>
      <c r="I16" s="7"/>
      <c r="J16" s="5" t="str">
        <f t="shared" si="0"/>
        <v/>
      </c>
      <c r="K16" s="5"/>
    </row>
    <row r="17" spans="1:11" x14ac:dyDescent="0.2">
      <c r="A17" s="15" t="s">
        <v>22</v>
      </c>
      <c r="B17" s="15"/>
      <c r="C17" s="15"/>
      <c r="D17" s="15"/>
      <c r="E17" s="15"/>
      <c r="F17" s="15"/>
      <c r="G17" s="15"/>
      <c r="H17" s="15"/>
      <c r="I17" s="3"/>
      <c r="J17" s="3"/>
      <c r="K17" s="3">
        <f>(K18+K21+K25)/3</f>
        <v>0</v>
      </c>
    </row>
    <row r="18" spans="1:11" x14ac:dyDescent="0.2">
      <c r="A18" s="16"/>
      <c r="B18" s="13" t="s">
        <v>23</v>
      </c>
      <c r="C18" s="13"/>
      <c r="D18" s="13"/>
      <c r="E18" s="13"/>
      <c r="F18" s="13"/>
      <c r="G18" s="13"/>
      <c r="H18" s="13"/>
      <c r="I18" s="4"/>
      <c r="J18" s="4"/>
      <c r="K18" s="4">
        <f>SUM(J19:J20)/2</f>
        <v>0</v>
      </c>
    </row>
    <row r="19" spans="1:11" x14ac:dyDescent="0.2">
      <c r="A19" s="16"/>
      <c r="B19" s="17"/>
      <c r="C19" s="5" t="s">
        <v>24</v>
      </c>
      <c r="D19" s="14" t="s">
        <v>25</v>
      </c>
      <c r="E19" s="14"/>
      <c r="F19" s="14"/>
      <c r="G19" s="14"/>
      <c r="H19" s="14"/>
      <c r="I19" s="7"/>
      <c r="J19" s="5" t="str">
        <f t="shared" si="0"/>
        <v/>
      </c>
      <c r="K19" s="5"/>
    </row>
    <row r="20" spans="1:11" x14ac:dyDescent="0.2">
      <c r="A20" s="16"/>
      <c r="B20" s="17"/>
      <c r="C20" s="5" t="s">
        <v>26</v>
      </c>
      <c r="D20" s="14" t="s">
        <v>27</v>
      </c>
      <c r="E20" s="14"/>
      <c r="F20" s="14"/>
      <c r="G20" s="14"/>
      <c r="H20" s="14"/>
      <c r="I20" s="7"/>
      <c r="J20" s="5" t="str">
        <f t="shared" si="0"/>
        <v/>
      </c>
      <c r="K20" s="5"/>
    </row>
    <row r="21" spans="1:11" x14ac:dyDescent="0.2">
      <c r="A21" s="16"/>
      <c r="B21" s="13" t="s">
        <v>28</v>
      </c>
      <c r="C21" s="13"/>
      <c r="D21" s="13"/>
      <c r="E21" s="13"/>
      <c r="F21" s="13"/>
      <c r="G21" s="13"/>
      <c r="H21" s="13"/>
      <c r="I21" s="4"/>
      <c r="J21" s="4"/>
      <c r="K21" s="4">
        <f>SUM(J22:J24)/3</f>
        <v>0</v>
      </c>
    </row>
    <row r="22" spans="1:11" x14ac:dyDescent="0.2">
      <c r="A22" s="16"/>
      <c r="B22" s="17"/>
      <c r="C22" s="5" t="s">
        <v>29</v>
      </c>
      <c r="D22" s="14" t="s">
        <v>30</v>
      </c>
      <c r="E22" s="14"/>
      <c r="F22" s="14"/>
      <c r="G22" s="14"/>
      <c r="H22" s="14"/>
      <c r="I22" s="7"/>
      <c r="J22" s="5" t="str">
        <f t="shared" si="0"/>
        <v/>
      </c>
      <c r="K22" s="5"/>
    </row>
    <row r="23" spans="1:11" x14ac:dyDescent="0.2">
      <c r="A23" s="16"/>
      <c r="B23" s="17"/>
      <c r="C23" s="5" t="s">
        <v>31</v>
      </c>
      <c r="D23" s="14" t="s">
        <v>32</v>
      </c>
      <c r="E23" s="14"/>
      <c r="F23" s="14"/>
      <c r="G23" s="14"/>
      <c r="H23" s="14"/>
      <c r="I23" s="7"/>
      <c r="J23" s="5" t="str">
        <f t="shared" si="0"/>
        <v/>
      </c>
      <c r="K23" s="5"/>
    </row>
    <row r="24" spans="1:11" x14ac:dyDescent="0.2">
      <c r="A24" s="16"/>
      <c r="B24" s="17"/>
      <c r="C24" s="5" t="s">
        <v>33</v>
      </c>
      <c r="D24" s="14" t="s">
        <v>34</v>
      </c>
      <c r="E24" s="14"/>
      <c r="F24" s="14"/>
      <c r="G24" s="14"/>
      <c r="H24" s="14"/>
      <c r="I24" s="7"/>
      <c r="J24" s="5" t="str">
        <f t="shared" si="0"/>
        <v/>
      </c>
      <c r="K24" s="5"/>
    </row>
    <row r="25" spans="1:11" x14ac:dyDescent="0.2">
      <c r="A25" s="16"/>
      <c r="B25" s="13" t="s">
        <v>35</v>
      </c>
      <c r="C25" s="13"/>
      <c r="D25" s="13"/>
      <c r="E25" s="13"/>
      <c r="F25" s="13"/>
      <c r="G25" s="13"/>
      <c r="H25" s="13"/>
      <c r="I25" s="4"/>
      <c r="J25" s="4"/>
      <c r="K25" s="4">
        <f>SUM(J26:J26)/1</f>
        <v>0</v>
      </c>
    </row>
    <row r="26" spans="1:11" x14ac:dyDescent="0.2">
      <c r="A26" s="16"/>
      <c r="B26" s="6"/>
      <c r="C26" s="5" t="s">
        <v>36</v>
      </c>
      <c r="D26" s="14" t="s">
        <v>37</v>
      </c>
      <c r="E26" s="14"/>
      <c r="F26" s="14"/>
      <c r="G26" s="14"/>
      <c r="H26" s="14"/>
      <c r="I26" s="7"/>
      <c r="J26" s="5" t="str">
        <f t="shared" si="0"/>
        <v/>
      </c>
      <c r="K26" s="5"/>
    </row>
    <row r="27" spans="1:11" x14ac:dyDescent="0.2">
      <c r="A27" s="15" t="s">
        <v>38</v>
      </c>
      <c r="B27" s="15"/>
      <c r="C27" s="15"/>
      <c r="D27" s="15"/>
      <c r="E27" s="15"/>
      <c r="F27" s="15"/>
      <c r="G27" s="15"/>
      <c r="H27" s="15"/>
      <c r="I27" s="3"/>
      <c r="J27" s="3"/>
      <c r="K27" s="3">
        <f>(K28+K33+K37)/3</f>
        <v>0</v>
      </c>
    </row>
    <row r="28" spans="1:11" x14ac:dyDescent="0.2">
      <c r="A28" s="16"/>
      <c r="B28" s="13" t="s">
        <v>39</v>
      </c>
      <c r="C28" s="13"/>
      <c r="D28" s="13"/>
      <c r="E28" s="13"/>
      <c r="F28" s="13"/>
      <c r="G28" s="13"/>
      <c r="H28" s="13"/>
      <c r="I28" s="4"/>
      <c r="J28" s="4"/>
      <c r="K28" s="4">
        <f>SUM(J29:J32)/4</f>
        <v>0</v>
      </c>
    </row>
    <row r="29" spans="1:11" x14ac:dyDescent="0.2">
      <c r="A29" s="16"/>
      <c r="B29" s="17"/>
      <c r="C29" s="5" t="s">
        <v>40</v>
      </c>
      <c r="D29" s="14" t="s">
        <v>41</v>
      </c>
      <c r="E29" s="14"/>
      <c r="F29" s="14"/>
      <c r="G29" s="14"/>
      <c r="H29" s="14"/>
      <c r="I29" s="7"/>
      <c r="J29" s="5" t="str">
        <f t="shared" si="0"/>
        <v/>
      </c>
      <c r="K29" s="5"/>
    </row>
    <row r="30" spans="1:11" x14ac:dyDescent="0.2">
      <c r="A30" s="16"/>
      <c r="B30" s="17"/>
      <c r="C30" s="5" t="s">
        <v>42</v>
      </c>
      <c r="D30" s="14" t="s">
        <v>43</v>
      </c>
      <c r="E30" s="14"/>
      <c r="F30" s="14"/>
      <c r="G30" s="14"/>
      <c r="H30" s="14"/>
      <c r="I30" s="7"/>
      <c r="J30" s="5" t="str">
        <f t="shared" si="0"/>
        <v/>
      </c>
      <c r="K30" s="5"/>
    </row>
    <row r="31" spans="1:11" x14ac:dyDescent="0.2">
      <c r="A31" s="16"/>
      <c r="B31" s="17"/>
      <c r="C31" s="5" t="s">
        <v>44</v>
      </c>
      <c r="D31" s="14" t="s">
        <v>45</v>
      </c>
      <c r="E31" s="14"/>
      <c r="F31" s="14"/>
      <c r="G31" s="14"/>
      <c r="H31" s="14"/>
      <c r="I31" s="7"/>
      <c r="J31" s="5" t="str">
        <f t="shared" si="0"/>
        <v/>
      </c>
      <c r="K31" s="5"/>
    </row>
    <row r="32" spans="1:11" x14ac:dyDescent="0.2">
      <c r="A32" s="16"/>
      <c r="B32" s="17"/>
      <c r="C32" s="5" t="s">
        <v>46</v>
      </c>
      <c r="D32" s="14" t="s">
        <v>47</v>
      </c>
      <c r="E32" s="14"/>
      <c r="F32" s="14"/>
      <c r="G32" s="14"/>
      <c r="H32" s="14"/>
      <c r="I32" s="7"/>
      <c r="J32" s="5" t="str">
        <f t="shared" si="0"/>
        <v/>
      </c>
      <c r="K32" s="5"/>
    </row>
    <row r="33" spans="1:11" x14ac:dyDescent="0.2">
      <c r="A33" s="16"/>
      <c r="B33" s="13" t="s">
        <v>48</v>
      </c>
      <c r="C33" s="13"/>
      <c r="D33" s="13"/>
      <c r="E33" s="13"/>
      <c r="F33" s="13"/>
      <c r="G33" s="13"/>
      <c r="H33" s="13"/>
      <c r="I33" s="4"/>
      <c r="J33" s="4"/>
      <c r="K33" s="4">
        <f>SUM(J34:J36)/3</f>
        <v>0</v>
      </c>
    </row>
    <row r="34" spans="1:11" x14ac:dyDescent="0.2">
      <c r="A34" s="16"/>
      <c r="B34" s="17"/>
      <c r="C34" s="5" t="s">
        <v>49</v>
      </c>
      <c r="D34" s="14" t="s">
        <v>50</v>
      </c>
      <c r="E34" s="14"/>
      <c r="F34" s="14"/>
      <c r="G34" s="14"/>
      <c r="H34" s="14"/>
      <c r="I34" s="7"/>
      <c r="J34" s="5" t="str">
        <f t="shared" si="0"/>
        <v/>
      </c>
      <c r="K34" s="5"/>
    </row>
    <row r="35" spans="1:11" x14ac:dyDescent="0.2">
      <c r="A35" s="16"/>
      <c r="B35" s="17"/>
      <c r="C35" s="5" t="s">
        <v>51</v>
      </c>
      <c r="D35" s="14" t="s">
        <v>52</v>
      </c>
      <c r="E35" s="14"/>
      <c r="F35" s="14"/>
      <c r="G35" s="14"/>
      <c r="H35" s="14"/>
      <c r="I35" s="7"/>
      <c r="J35" s="5" t="str">
        <f t="shared" si="0"/>
        <v/>
      </c>
      <c r="K35" s="5"/>
    </row>
    <row r="36" spans="1:11" x14ac:dyDescent="0.2">
      <c r="A36" s="16"/>
      <c r="B36" s="17"/>
      <c r="C36" s="5" t="s">
        <v>53</v>
      </c>
      <c r="D36" s="14" t="s">
        <v>54</v>
      </c>
      <c r="E36" s="14"/>
      <c r="F36" s="14"/>
      <c r="G36" s="14"/>
      <c r="H36" s="14"/>
      <c r="I36" s="7"/>
      <c r="J36" s="5" t="str">
        <f t="shared" si="0"/>
        <v/>
      </c>
      <c r="K36" s="5"/>
    </row>
    <row r="37" spans="1:11" x14ac:dyDescent="0.2">
      <c r="A37" s="16"/>
      <c r="B37" s="13" t="s">
        <v>55</v>
      </c>
      <c r="C37" s="13"/>
      <c r="D37" s="13"/>
      <c r="E37" s="13"/>
      <c r="F37" s="13"/>
      <c r="G37" s="13"/>
      <c r="H37" s="13"/>
      <c r="I37" s="4"/>
      <c r="J37" s="4"/>
      <c r="K37" s="4">
        <f>SUM(J38:J40)/3</f>
        <v>0</v>
      </c>
    </row>
    <row r="38" spans="1:11" x14ac:dyDescent="0.2">
      <c r="A38" s="16"/>
      <c r="B38" s="17"/>
      <c r="C38" s="5" t="s">
        <v>56</v>
      </c>
      <c r="D38" s="14" t="s">
        <v>57</v>
      </c>
      <c r="E38" s="14"/>
      <c r="F38" s="14"/>
      <c r="G38" s="14"/>
      <c r="H38" s="14"/>
      <c r="I38" s="7"/>
      <c r="J38" s="5" t="str">
        <f t="shared" si="0"/>
        <v/>
      </c>
      <c r="K38" s="5"/>
    </row>
    <row r="39" spans="1:11" x14ac:dyDescent="0.2">
      <c r="A39" s="16"/>
      <c r="B39" s="17"/>
      <c r="C39" s="5" t="s">
        <v>58</v>
      </c>
      <c r="D39" s="14" t="s">
        <v>59</v>
      </c>
      <c r="E39" s="14"/>
      <c r="F39" s="14"/>
      <c r="G39" s="14"/>
      <c r="H39" s="14"/>
      <c r="I39" s="7"/>
      <c r="J39" s="5" t="str">
        <f t="shared" si="0"/>
        <v/>
      </c>
      <c r="K39" s="5"/>
    </row>
    <row r="40" spans="1:11" x14ac:dyDescent="0.2">
      <c r="A40" s="16"/>
      <c r="B40" s="17"/>
      <c r="C40" s="5" t="s">
        <v>60</v>
      </c>
      <c r="D40" s="14" t="s">
        <v>61</v>
      </c>
      <c r="E40" s="14"/>
      <c r="F40" s="14"/>
      <c r="G40" s="14"/>
      <c r="H40" s="14"/>
      <c r="I40" s="7"/>
      <c r="J40" s="5" t="str">
        <f t="shared" si="0"/>
        <v/>
      </c>
      <c r="K40" s="5"/>
    </row>
    <row r="41" spans="1:11" x14ac:dyDescent="0.2">
      <c r="A41" s="15" t="s">
        <v>62</v>
      </c>
      <c r="B41" s="15"/>
      <c r="C41" s="15"/>
      <c r="D41" s="15"/>
      <c r="E41" s="15"/>
      <c r="F41" s="15"/>
      <c r="G41" s="15"/>
      <c r="H41" s="15"/>
      <c r="I41" s="3"/>
      <c r="J41" s="3"/>
      <c r="K41" s="3">
        <f>(K42+K45+K52+K54)/4</f>
        <v>0</v>
      </c>
    </row>
    <row r="42" spans="1:11" x14ac:dyDescent="0.2">
      <c r="A42" s="16"/>
      <c r="B42" s="13" t="s">
        <v>63</v>
      </c>
      <c r="C42" s="13"/>
      <c r="D42" s="13"/>
      <c r="E42" s="13"/>
      <c r="F42" s="13"/>
      <c r="G42" s="13"/>
      <c r="H42" s="13"/>
      <c r="I42" s="4"/>
      <c r="J42" s="4"/>
      <c r="K42" s="4">
        <f>SUM(J43:J44)/2</f>
        <v>0</v>
      </c>
    </row>
    <row r="43" spans="1:11" x14ac:dyDescent="0.2">
      <c r="A43" s="16"/>
      <c r="B43" s="17"/>
      <c r="C43" s="5" t="s">
        <v>64</v>
      </c>
      <c r="D43" s="14" t="s">
        <v>65</v>
      </c>
      <c r="E43" s="14"/>
      <c r="F43" s="14"/>
      <c r="G43" s="14"/>
      <c r="H43" s="14"/>
      <c r="I43" s="7"/>
      <c r="J43" s="5" t="str">
        <f t="shared" si="0"/>
        <v/>
      </c>
      <c r="K43" s="5"/>
    </row>
    <row r="44" spans="1:11" x14ac:dyDescent="0.2">
      <c r="A44" s="16"/>
      <c r="B44" s="17"/>
      <c r="C44" s="5" t="s">
        <v>66</v>
      </c>
      <c r="D44" s="14" t="s">
        <v>67</v>
      </c>
      <c r="E44" s="14"/>
      <c r="F44" s="14"/>
      <c r="G44" s="14"/>
      <c r="H44" s="14"/>
      <c r="I44" s="7"/>
      <c r="J44" s="5" t="str">
        <f t="shared" si="0"/>
        <v/>
      </c>
      <c r="K44" s="5"/>
    </row>
    <row r="45" spans="1:11" x14ac:dyDescent="0.2">
      <c r="A45" s="16"/>
      <c r="B45" s="13" t="s">
        <v>68</v>
      </c>
      <c r="C45" s="13"/>
      <c r="D45" s="13"/>
      <c r="E45" s="13"/>
      <c r="F45" s="13"/>
      <c r="G45" s="13"/>
      <c r="H45" s="13"/>
      <c r="I45" s="4"/>
      <c r="J45" s="4"/>
      <c r="K45" s="4">
        <f>SUM(J46:J51)/6</f>
        <v>0</v>
      </c>
    </row>
    <row r="46" spans="1:11" x14ac:dyDescent="0.2">
      <c r="A46" s="16"/>
      <c r="B46" s="17"/>
      <c r="C46" s="5" t="s">
        <v>69</v>
      </c>
      <c r="D46" s="14" t="s">
        <v>70</v>
      </c>
      <c r="E46" s="14"/>
      <c r="F46" s="14"/>
      <c r="G46" s="14"/>
      <c r="H46" s="14"/>
      <c r="I46" s="7"/>
      <c r="J46" s="5" t="str">
        <f t="shared" si="0"/>
        <v/>
      </c>
      <c r="K46" s="5"/>
    </row>
    <row r="47" spans="1:11" x14ac:dyDescent="0.2">
      <c r="A47" s="16"/>
      <c r="B47" s="17"/>
      <c r="C47" s="5" t="s">
        <v>71</v>
      </c>
      <c r="D47" s="14" t="s">
        <v>72</v>
      </c>
      <c r="E47" s="14"/>
      <c r="F47" s="14"/>
      <c r="G47" s="14"/>
      <c r="H47" s="14"/>
      <c r="I47" s="7"/>
      <c r="J47" s="5" t="str">
        <f t="shared" si="0"/>
        <v/>
      </c>
      <c r="K47" s="5"/>
    </row>
    <row r="48" spans="1:11" x14ac:dyDescent="0.2">
      <c r="A48" s="16"/>
      <c r="B48" s="17"/>
      <c r="C48" s="5" t="s">
        <v>73</v>
      </c>
      <c r="D48" s="14" t="s">
        <v>74</v>
      </c>
      <c r="E48" s="14"/>
      <c r="F48" s="14"/>
      <c r="G48" s="14"/>
      <c r="H48" s="14"/>
      <c r="I48" s="7"/>
      <c r="J48" s="5" t="str">
        <f t="shared" si="0"/>
        <v/>
      </c>
      <c r="K48" s="5"/>
    </row>
    <row r="49" spans="1:11" x14ac:dyDescent="0.2">
      <c r="A49" s="16"/>
      <c r="B49" s="17"/>
      <c r="C49" s="5" t="s">
        <v>75</v>
      </c>
      <c r="D49" s="14" t="s">
        <v>76</v>
      </c>
      <c r="E49" s="14"/>
      <c r="F49" s="14"/>
      <c r="G49" s="14"/>
      <c r="H49" s="14"/>
      <c r="I49" s="7"/>
      <c r="J49" s="5" t="str">
        <f t="shared" si="0"/>
        <v/>
      </c>
      <c r="K49" s="5"/>
    </row>
    <row r="50" spans="1:11" x14ac:dyDescent="0.2">
      <c r="A50" s="16"/>
      <c r="B50" s="17"/>
      <c r="C50" s="5" t="s">
        <v>77</v>
      </c>
      <c r="D50" s="14" t="s">
        <v>78</v>
      </c>
      <c r="E50" s="14"/>
      <c r="F50" s="14"/>
      <c r="G50" s="14"/>
      <c r="H50" s="14"/>
      <c r="I50" s="7"/>
      <c r="J50" s="5" t="str">
        <f t="shared" si="0"/>
        <v/>
      </c>
      <c r="K50" s="5"/>
    </row>
    <row r="51" spans="1:11" x14ac:dyDescent="0.2">
      <c r="A51" s="16"/>
      <c r="B51" s="17"/>
      <c r="C51" s="5" t="s">
        <v>79</v>
      </c>
      <c r="D51" s="14" t="s">
        <v>80</v>
      </c>
      <c r="E51" s="14"/>
      <c r="F51" s="14"/>
      <c r="G51" s="14"/>
      <c r="H51" s="14"/>
      <c r="I51" s="7"/>
      <c r="J51" s="5" t="str">
        <f t="shared" si="0"/>
        <v/>
      </c>
      <c r="K51" s="5"/>
    </row>
    <row r="52" spans="1:11" x14ac:dyDescent="0.2">
      <c r="A52" s="16"/>
      <c r="B52" s="13" t="s">
        <v>81</v>
      </c>
      <c r="C52" s="13"/>
      <c r="D52" s="13"/>
      <c r="E52" s="13"/>
      <c r="F52" s="13"/>
      <c r="G52" s="13"/>
      <c r="H52" s="13"/>
      <c r="I52" s="4"/>
      <c r="J52" s="4"/>
      <c r="K52" s="4">
        <f>SUM(J53:J53)/1</f>
        <v>0</v>
      </c>
    </row>
    <row r="53" spans="1:11" x14ac:dyDescent="0.2">
      <c r="A53" s="16"/>
      <c r="B53" s="6"/>
      <c r="C53" s="5" t="s">
        <v>82</v>
      </c>
      <c r="D53" s="14" t="s">
        <v>83</v>
      </c>
      <c r="E53" s="14"/>
      <c r="F53" s="14"/>
      <c r="G53" s="14"/>
      <c r="H53" s="14"/>
      <c r="I53" s="7"/>
      <c r="J53" s="5" t="str">
        <f t="shared" si="0"/>
        <v/>
      </c>
      <c r="K53" s="5"/>
    </row>
    <row r="54" spans="1:11" x14ac:dyDescent="0.2">
      <c r="A54" s="16"/>
      <c r="B54" s="13" t="s">
        <v>84</v>
      </c>
      <c r="C54" s="13"/>
      <c r="D54" s="13"/>
      <c r="E54" s="13"/>
      <c r="F54" s="13"/>
      <c r="G54" s="13"/>
      <c r="H54" s="13"/>
      <c r="I54" s="4"/>
      <c r="J54" s="4"/>
      <c r="K54" s="4">
        <f>SUM(J55:J59)/5</f>
        <v>0</v>
      </c>
    </row>
    <row r="55" spans="1:11" x14ac:dyDescent="0.2">
      <c r="A55" s="16"/>
      <c r="B55" s="17"/>
      <c r="C55" s="5" t="s">
        <v>85</v>
      </c>
      <c r="D55" s="14" t="s">
        <v>86</v>
      </c>
      <c r="E55" s="14"/>
      <c r="F55" s="14"/>
      <c r="G55" s="14"/>
      <c r="H55" s="14"/>
      <c r="I55" s="7"/>
      <c r="J55" s="5" t="str">
        <f t="shared" si="0"/>
        <v/>
      </c>
      <c r="K55" s="5"/>
    </row>
    <row r="56" spans="1:11" x14ac:dyDescent="0.2">
      <c r="A56" s="16"/>
      <c r="B56" s="17"/>
      <c r="C56" s="5" t="s">
        <v>87</v>
      </c>
      <c r="D56" s="14" t="s">
        <v>88</v>
      </c>
      <c r="E56" s="14"/>
      <c r="F56" s="14"/>
      <c r="G56" s="14"/>
      <c r="H56" s="14"/>
      <c r="I56" s="7"/>
      <c r="J56" s="5" t="str">
        <f t="shared" si="0"/>
        <v/>
      </c>
      <c r="K56" s="5"/>
    </row>
    <row r="57" spans="1:11" x14ac:dyDescent="0.2">
      <c r="A57" s="16"/>
      <c r="B57" s="17"/>
      <c r="C57" s="5" t="s">
        <v>89</v>
      </c>
      <c r="D57" s="14" t="s">
        <v>90</v>
      </c>
      <c r="E57" s="14"/>
      <c r="F57" s="14"/>
      <c r="G57" s="14"/>
      <c r="H57" s="14"/>
      <c r="I57" s="7"/>
      <c r="J57" s="5" t="str">
        <f t="shared" si="0"/>
        <v/>
      </c>
      <c r="K57" s="5"/>
    </row>
    <row r="58" spans="1:11" x14ac:dyDescent="0.2">
      <c r="A58" s="16"/>
      <c r="B58" s="17"/>
      <c r="C58" s="5" t="s">
        <v>91</v>
      </c>
      <c r="D58" s="14" t="s">
        <v>92</v>
      </c>
      <c r="E58" s="14"/>
      <c r="F58" s="14"/>
      <c r="G58" s="14"/>
      <c r="H58" s="14"/>
      <c r="I58" s="7"/>
      <c r="J58" s="5" t="str">
        <f t="shared" si="0"/>
        <v/>
      </c>
      <c r="K58" s="5"/>
    </row>
    <row r="59" spans="1:11" x14ac:dyDescent="0.2">
      <c r="A59" s="16"/>
      <c r="B59" s="17"/>
      <c r="C59" s="5" t="s">
        <v>93</v>
      </c>
      <c r="D59" s="14" t="s">
        <v>94</v>
      </c>
      <c r="E59" s="14"/>
      <c r="F59" s="14"/>
      <c r="G59" s="14"/>
      <c r="H59" s="14"/>
      <c r="I59" s="7"/>
      <c r="J59" s="5" t="str">
        <f t="shared" si="0"/>
        <v/>
      </c>
      <c r="K59" s="5"/>
    </row>
    <row r="60" spans="1:11" x14ac:dyDescent="0.2">
      <c r="A60" s="15" t="s">
        <v>95</v>
      </c>
      <c r="B60" s="15"/>
      <c r="C60" s="15"/>
      <c r="D60" s="15"/>
      <c r="E60" s="15"/>
      <c r="F60" s="15"/>
      <c r="G60" s="15"/>
      <c r="H60" s="15"/>
      <c r="I60" s="3"/>
      <c r="J60" s="3"/>
      <c r="K60" s="3"/>
    </row>
    <row r="61" spans="1:11" x14ac:dyDescent="0.2">
      <c r="A61" s="16"/>
      <c r="B61" s="13" t="s">
        <v>96</v>
      </c>
      <c r="C61" s="13"/>
      <c r="D61" s="13"/>
      <c r="E61" s="13"/>
      <c r="F61" s="13"/>
      <c r="G61" s="13"/>
      <c r="H61" s="13"/>
      <c r="I61" s="4"/>
      <c r="J61" s="4"/>
      <c r="K61" s="4">
        <f>SUM(J62:J63)/2</f>
        <v>0</v>
      </c>
    </row>
    <row r="62" spans="1:11" x14ac:dyDescent="0.2">
      <c r="A62" s="16"/>
      <c r="B62" s="17"/>
      <c r="C62" s="5" t="s">
        <v>97</v>
      </c>
      <c r="D62" s="14" t="s">
        <v>98</v>
      </c>
      <c r="E62" s="14"/>
      <c r="F62" s="14"/>
      <c r="G62" s="14"/>
      <c r="H62" s="14"/>
      <c r="I62" s="7"/>
      <c r="J62" s="5" t="str">
        <f t="shared" si="0"/>
        <v/>
      </c>
      <c r="K62" s="5"/>
    </row>
    <row r="63" spans="1:11" x14ac:dyDescent="0.2">
      <c r="A63" s="16"/>
      <c r="B63" s="17"/>
      <c r="C63" s="5" t="s">
        <v>99</v>
      </c>
      <c r="D63" s="14" t="s">
        <v>100</v>
      </c>
      <c r="E63" s="14"/>
      <c r="F63" s="14"/>
      <c r="G63" s="14"/>
      <c r="H63" s="14"/>
      <c r="I63" s="7"/>
      <c r="J63" s="5" t="str">
        <f t="shared" si="0"/>
        <v/>
      </c>
      <c r="K63" s="5"/>
    </row>
    <row r="64" spans="1:11" x14ac:dyDescent="0.2">
      <c r="A64" s="15" t="s">
        <v>101</v>
      </c>
      <c r="B64" s="15"/>
      <c r="C64" s="15"/>
      <c r="D64" s="15"/>
      <c r="E64" s="15"/>
      <c r="F64" s="15"/>
      <c r="G64" s="15"/>
      <c r="H64" s="15"/>
      <c r="I64" s="3"/>
      <c r="J64" s="3"/>
      <c r="K64" s="3">
        <f>(K65+K72)/2</f>
        <v>0</v>
      </c>
    </row>
    <row r="65" spans="1:11" x14ac:dyDescent="0.2">
      <c r="A65" s="16"/>
      <c r="B65" s="13" t="s">
        <v>102</v>
      </c>
      <c r="C65" s="13"/>
      <c r="D65" s="13"/>
      <c r="E65" s="13"/>
      <c r="F65" s="13"/>
      <c r="G65" s="13"/>
      <c r="H65" s="13"/>
      <c r="I65" s="4"/>
      <c r="J65" s="4"/>
      <c r="K65" s="4">
        <f>SUM(J66:J71)/6</f>
        <v>0</v>
      </c>
    </row>
    <row r="66" spans="1:11" x14ac:dyDescent="0.2">
      <c r="A66" s="16"/>
      <c r="B66" s="17"/>
      <c r="C66" s="5" t="s">
        <v>103</v>
      </c>
      <c r="D66" s="14" t="s">
        <v>104</v>
      </c>
      <c r="E66" s="14"/>
      <c r="F66" s="14"/>
      <c r="G66" s="14"/>
      <c r="H66" s="14"/>
      <c r="I66" s="7"/>
      <c r="J66" s="5" t="str">
        <f t="shared" si="0"/>
        <v/>
      </c>
      <c r="K66" s="5"/>
    </row>
    <row r="67" spans="1:11" x14ac:dyDescent="0.2">
      <c r="A67" s="16"/>
      <c r="B67" s="17"/>
      <c r="C67" s="5" t="s">
        <v>105</v>
      </c>
      <c r="D67" s="14" t="s">
        <v>106</v>
      </c>
      <c r="E67" s="14"/>
      <c r="F67" s="14"/>
      <c r="G67" s="14"/>
      <c r="H67" s="14"/>
      <c r="I67" s="7"/>
      <c r="J67" s="5" t="str">
        <f t="shared" si="0"/>
        <v/>
      </c>
      <c r="K67" s="5"/>
    </row>
    <row r="68" spans="1:11" x14ac:dyDescent="0.2">
      <c r="A68" s="16"/>
      <c r="B68" s="17"/>
      <c r="C68" s="5" t="s">
        <v>107</v>
      </c>
      <c r="D68" s="14" t="s">
        <v>108</v>
      </c>
      <c r="E68" s="14"/>
      <c r="F68" s="14"/>
      <c r="G68" s="14"/>
      <c r="H68" s="14"/>
      <c r="I68" s="7"/>
      <c r="J68" s="5" t="str">
        <f t="shared" si="0"/>
        <v/>
      </c>
      <c r="K68" s="5"/>
    </row>
    <row r="69" spans="1:11" x14ac:dyDescent="0.2">
      <c r="A69" s="16"/>
      <c r="B69" s="17"/>
      <c r="C69" s="5" t="s">
        <v>109</v>
      </c>
      <c r="D69" s="14" t="s">
        <v>110</v>
      </c>
      <c r="E69" s="14"/>
      <c r="F69" s="14"/>
      <c r="G69" s="14"/>
      <c r="H69" s="14"/>
      <c r="I69" s="7"/>
      <c r="J69" s="5" t="str">
        <f t="shared" si="0"/>
        <v/>
      </c>
      <c r="K69" s="5"/>
    </row>
    <row r="70" spans="1:11" x14ac:dyDescent="0.2">
      <c r="A70" s="16"/>
      <c r="B70" s="17"/>
      <c r="C70" s="5" t="s">
        <v>111</v>
      </c>
      <c r="D70" s="14" t="s">
        <v>112</v>
      </c>
      <c r="E70" s="14"/>
      <c r="F70" s="14"/>
      <c r="G70" s="14"/>
      <c r="H70" s="14"/>
      <c r="I70" s="7"/>
      <c r="J70" s="5" t="str">
        <f t="shared" ref="J70:J133" si="1">LEFT(I70,1)</f>
        <v/>
      </c>
      <c r="K70" s="5"/>
    </row>
    <row r="71" spans="1:11" x14ac:dyDescent="0.2">
      <c r="A71" s="16"/>
      <c r="B71" s="17"/>
      <c r="C71" s="5" t="s">
        <v>113</v>
      </c>
      <c r="D71" s="14" t="s">
        <v>114</v>
      </c>
      <c r="E71" s="14"/>
      <c r="F71" s="14"/>
      <c r="G71" s="14"/>
      <c r="H71" s="14"/>
      <c r="I71" s="7"/>
      <c r="J71" s="5" t="str">
        <f t="shared" si="1"/>
        <v/>
      </c>
      <c r="K71" s="5"/>
    </row>
    <row r="72" spans="1:11" x14ac:dyDescent="0.2">
      <c r="A72" s="16"/>
      <c r="B72" s="13" t="s">
        <v>115</v>
      </c>
      <c r="C72" s="13"/>
      <c r="D72" s="13"/>
      <c r="E72" s="13"/>
      <c r="F72" s="13"/>
      <c r="G72" s="13"/>
      <c r="H72" s="13"/>
      <c r="I72" s="4"/>
      <c r="J72" s="4"/>
      <c r="K72" s="4">
        <f>SUM(J73:J81)/9</f>
        <v>0</v>
      </c>
    </row>
    <row r="73" spans="1:11" x14ac:dyDescent="0.2">
      <c r="A73" s="16"/>
      <c r="B73" s="17"/>
      <c r="C73" s="5" t="s">
        <v>116</v>
      </c>
      <c r="D73" s="14" t="s">
        <v>117</v>
      </c>
      <c r="E73" s="14"/>
      <c r="F73" s="14"/>
      <c r="G73" s="14"/>
      <c r="H73" s="14"/>
      <c r="I73" s="7"/>
      <c r="J73" s="5" t="str">
        <f t="shared" si="1"/>
        <v/>
      </c>
      <c r="K73" s="5"/>
    </row>
    <row r="74" spans="1:11" x14ac:dyDescent="0.2">
      <c r="A74" s="16"/>
      <c r="B74" s="17"/>
      <c r="C74" s="5" t="s">
        <v>118</v>
      </c>
      <c r="D74" s="14" t="s">
        <v>119</v>
      </c>
      <c r="E74" s="14"/>
      <c r="F74" s="14"/>
      <c r="G74" s="14"/>
      <c r="H74" s="14"/>
      <c r="I74" s="7"/>
      <c r="J74" s="5" t="str">
        <f t="shared" si="1"/>
        <v/>
      </c>
      <c r="K74" s="5"/>
    </row>
    <row r="75" spans="1:11" x14ac:dyDescent="0.2">
      <c r="A75" s="16"/>
      <c r="B75" s="17"/>
      <c r="C75" s="5" t="s">
        <v>120</v>
      </c>
      <c r="D75" s="14" t="s">
        <v>121</v>
      </c>
      <c r="E75" s="14"/>
      <c r="F75" s="14"/>
      <c r="G75" s="14"/>
      <c r="H75" s="14"/>
      <c r="I75" s="7"/>
      <c r="J75" s="5" t="str">
        <f t="shared" si="1"/>
        <v/>
      </c>
      <c r="K75" s="5"/>
    </row>
    <row r="76" spans="1:11" x14ac:dyDescent="0.2">
      <c r="A76" s="16"/>
      <c r="B76" s="17"/>
      <c r="C76" s="5" t="s">
        <v>122</v>
      </c>
      <c r="D76" s="14" t="s">
        <v>123</v>
      </c>
      <c r="E76" s="14"/>
      <c r="F76" s="14"/>
      <c r="G76" s="14"/>
      <c r="H76" s="14"/>
      <c r="I76" s="7"/>
      <c r="J76" s="5" t="str">
        <f t="shared" si="1"/>
        <v/>
      </c>
      <c r="K76" s="5"/>
    </row>
    <row r="77" spans="1:11" x14ac:dyDescent="0.2">
      <c r="A77" s="16"/>
      <c r="B77" s="17"/>
      <c r="C77" s="5" t="s">
        <v>124</v>
      </c>
      <c r="D77" s="14" t="s">
        <v>125</v>
      </c>
      <c r="E77" s="14"/>
      <c r="F77" s="14"/>
      <c r="G77" s="14"/>
      <c r="H77" s="14"/>
      <c r="I77" s="7"/>
      <c r="J77" s="5" t="str">
        <f t="shared" si="1"/>
        <v/>
      </c>
      <c r="K77" s="5"/>
    </row>
    <row r="78" spans="1:11" x14ac:dyDescent="0.2">
      <c r="A78" s="16"/>
      <c r="B78" s="17"/>
      <c r="C78" s="5" t="s">
        <v>126</v>
      </c>
      <c r="D78" s="14" t="s">
        <v>127</v>
      </c>
      <c r="E78" s="14"/>
      <c r="F78" s="14"/>
      <c r="G78" s="14"/>
      <c r="H78" s="14"/>
      <c r="I78" s="7"/>
      <c r="J78" s="5" t="str">
        <f t="shared" si="1"/>
        <v/>
      </c>
      <c r="K78" s="5"/>
    </row>
    <row r="79" spans="1:11" x14ac:dyDescent="0.2">
      <c r="A79" s="16"/>
      <c r="B79" s="17"/>
      <c r="C79" s="5" t="s">
        <v>128</v>
      </c>
      <c r="D79" s="14" t="s">
        <v>129</v>
      </c>
      <c r="E79" s="14"/>
      <c r="F79" s="14"/>
      <c r="G79" s="14"/>
      <c r="H79" s="14"/>
      <c r="I79" s="7"/>
      <c r="J79" s="5" t="str">
        <f t="shared" si="1"/>
        <v/>
      </c>
      <c r="K79" s="5"/>
    </row>
    <row r="80" spans="1:11" x14ac:dyDescent="0.2">
      <c r="A80" s="16"/>
      <c r="B80" s="17"/>
      <c r="C80" s="5" t="s">
        <v>130</v>
      </c>
      <c r="D80" s="14" t="s">
        <v>131</v>
      </c>
      <c r="E80" s="14"/>
      <c r="F80" s="14"/>
      <c r="G80" s="14"/>
      <c r="H80" s="14"/>
      <c r="I80" s="7"/>
      <c r="J80" s="5" t="str">
        <f t="shared" si="1"/>
        <v/>
      </c>
      <c r="K80" s="5"/>
    </row>
    <row r="81" spans="1:11" x14ac:dyDescent="0.2">
      <c r="A81" s="16"/>
      <c r="B81" s="17"/>
      <c r="C81" s="5" t="s">
        <v>132</v>
      </c>
      <c r="D81" s="14" t="s">
        <v>133</v>
      </c>
      <c r="E81" s="14"/>
      <c r="F81" s="14"/>
      <c r="G81" s="14"/>
      <c r="H81" s="14"/>
      <c r="I81" s="7"/>
      <c r="J81" s="5" t="str">
        <f t="shared" si="1"/>
        <v/>
      </c>
      <c r="K81" s="5"/>
    </row>
    <row r="82" spans="1:11" x14ac:dyDescent="0.2">
      <c r="A82" s="15" t="s">
        <v>134</v>
      </c>
      <c r="B82" s="15"/>
      <c r="C82" s="15"/>
      <c r="D82" s="15"/>
      <c r="E82" s="15"/>
      <c r="F82" s="15"/>
      <c r="G82" s="15"/>
      <c r="H82" s="15"/>
      <c r="I82" s="3"/>
      <c r="J82" s="3"/>
      <c r="K82" s="3">
        <f>(K83+K88+K90+K92+K97+K99+K102)/7</f>
        <v>0</v>
      </c>
    </row>
    <row r="83" spans="1:11" x14ac:dyDescent="0.2">
      <c r="A83" s="16"/>
      <c r="B83" s="13" t="s">
        <v>135</v>
      </c>
      <c r="C83" s="13"/>
      <c r="D83" s="13"/>
      <c r="E83" s="13"/>
      <c r="F83" s="13"/>
      <c r="G83" s="13"/>
      <c r="H83" s="13"/>
      <c r="I83" s="4"/>
      <c r="J83" s="4"/>
      <c r="K83" s="4">
        <f>SUM(J84:J87)/4</f>
        <v>0</v>
      </c>
    </row>
    <row r="84" spans="1:11" x14ac:dyDescent="0.2">
      <c r="A84" s="16"/>
      <c r="B84" s="17"/>
      <c r="C84" s="5" t="s">
        <v>136</v>
      </c>
      <c r="D84" s="14" t="s">
        <v>137</v>
      </c>
      <c r="E84" s="14"/>
      <c r="F84" s="14"/>
      <c r="G84" s="14"/>
      <c r="H84" s="14"/>
      <c r="I84" s="7"/>
      <c r="J84" s="5" t="str">
        <f t="shared" si="1"/>
        <v/>
      </c>
      <c r="K84" s="5"/>
    </row>
    <row r="85" spans="1:11" x14ac:dyDescent="0.2">
      <c r="A85" s="16"/>
      <c r="B85" s="17"/>
      <c r="C85" s="5" t="s">
        <v>138</v>
      </c>
      <c r="D85" s="14" t="s">
        <v>139</v>
      </c>
      <c r="E85" s="14"/>
      <c r="F85" s="14"/>
      <c r="G85" s="14"/>
      <c r="H85" s="14"/>
      <c r="I85" s="7"/>
      <c r="J85" s="5" t="str">
        <f t="shared" si="1"/>
        <v/>
      </c>
      <c r="K85" s="5"/>
    </row>
    <row r="86" spans="1:11" x14ac:dyDescent="0.2">
      <c r="A86" s="16"/>
      <c r="B86" s="17"/>
      <c r="C86" s="5" t="s">
        <v>140</v>
      </c>
      <c r="D86" s="14" t="s">
        <v>141</v>
      </c>
      <c r="E86" s="14"/>
      <c r="F86" s="14"/>
      <c r="G86" s="14"/>
      <c r="H86" s="14"/>
      <c r="I86" s="7"/>
      <c r="J86" s="5" t="str">
        <f t="shared" si="1"/>
        <v/>
      </c>
      <c r="K86" s="5"/>
    </row>
    <row r="87" spans="1:11" x14ac:dyDescent="0.2">
      <c r="A87" s="16"/>
      <c r="B87" s="17"/>
      <c r="C87" s="5" t="s">
        <v>142</v>
      </c>
      <c r="D87" s="14" t="s">
        <v>143</v>
      </c>
      <c r="E87" s="14"/>
      <c r="F87" s="14"/>
      <c r="G87" s="14"/>
      <c r="H87" s="14"/>
      <c r="I87" s="7"/>
      <c r="J87" s="5" t="str">
        <f t="shared" si="1"/>
        <v/>
      </c>
      <c r="K87" s="5"/>
    </row>
    <row r="88" spans="1:11" x14ac:dyDescent="0.2">
      <c r="A88" s="16"/>
      <c r="B88" s="13" t="s">
        <v>144</v>
      </c>
      <c r="C88" s="13"/>
      <c r="D88" s="13"/>
      <c r="E88" s="13"/>
      <c r="F88" s="13"/>
      <c r="G88" s="13"/>
      <c r="H88" s="13"/>
      <c r="I88" s="4"/>
      <c r="J88" s="4"/>
      <c r="K88" s="4">
        <f>SUM(J89)/1</f>
        <v>0</v>
      </c>
    </row>
    <row r="89" spans="1:11" x14ac:dyDescent="0.2">
      <c r="A89" s="16"/>
      <c r="B89" s="6"/>
      <c r="C89" s="5" t="s">
        <v>145</v>
      </c>
      <c r="D89" s="14" t="s">
        <v>146</v>
      </c>
      <c r="E89" s="14"/>
      <c r="F89" s="14"/>
      <c r="G89" s="14"/>
      <c r="H89" s="14"/>
      <c r="I89" s="7"/>
      <c r="J89" s="5" t="str">
        <f t="shared" si="1"/>
        <v/>
      </c>
      <c r="K89" s="5"/>
    </row>
    <row r="90" spans="1:11" x14ac:dyDescent="0.2">
      <c r="A90" s="16"/>
      <c r="B90" s="13" t="s">
        <v>147</v>
      </c>
      <c r="C90" s="13"/>
      <c r="D90" s="13"/>
      <c r="E90" s="13"/>
      <c r="F90" s="13"/>
      <c r="G90" s="13"/>
      <c r="H90" s="13"/>
      <c r="I90" s="4"/>
      <c r="J90" s="4"/>
      <c r="K90" s="4">
        <f>SUM(J91)/1</f>
        <v>0</v>
      </c>
    </row>
    <row r="91" spans="1:11" x14ac:dyDescent="0.2">
      <c r="A91" s="16"/>
      <c r="B91" s="6"/>
      <c r="C91" s="5" t="s">
        <v>148</v>
      </c>
      <c r="D91" s="14" t="s">
        <v>149</v>
      </c>
      <c r="E91" s="14"/>
      <c r="F91" s="14"/>
      <c r="G91" s="14"/>
      <c r="H91" s="14"/>
      <c r="I91" s="7"/>
      <c r="J91" s="5" t="str">
        <f t="shared" si="1"/>
        <v/>
      </c>
      <c r="K91" s="5"/>
    </row>
    <row r="92" spans="1:11" x14ac:dyDescent="0.2">
      <c r="A92" s="16"/>
      <c r="B92" s="13" t="s">
        <v>150</v>
      </c>
      <c r="C92" s="13"/>
      <c r="D92" s="13"/>
      <c r="E92" s="13"/>
      <c r="F92" s="13"/>
      <c r="G92" s="13"/>
      <c r="H92" s="13"/>
      <c r="I92" s="4"/>
      <c r="J92" s="4"/>
      <c r="K92" s="4">
        <f>SUM(J93:J96)/4</f>
        <v>0</v>
      </c>
    </row>
    <row r="93" spans="1:11" x14ac:dyDescent="0.2">
      <c r="A93" s="16"/>
      <c r="B93" s="17"/>
      <c r="C93" s="5" t="s">
        <v>151</v>
      </c>
      <c r="D93" s="14" t="s">
        <v>152</v>
      </c>
      <c r="E93" s="14"/>
      <c r="F93" s="14"/>
      <c r="G93" s="14"/>
      <c r="H93" s="14"/>
      <c r="I93" s="7"/>
      <c r="J93" s="5" t="str">
        <f t="shared" si="1"/>
        <v/>
      </c>
      <c r="K93" s="5"/>
    </row>
    <row r="94" spans="1:11" x14ac:dyDescent="0.2">
      <c r="A94" s="16"/>
      <c r="B94" s="17"/>
      <c r="C94" s="5" t="s">
        <v>153</v>
      </c>
      <c r="D94" s="14" t="s">
        <v>154</v>
      </c>
      <c r="E94" s="14"/>
      <c r="F94" s="14"/>
      <c r="G94" s="14"/>
      <c r="H94" s="14"/>
      <c r="I94" s="7"/>
      <c r="J94" s="5" t="str">
        <f t="shared" si="1"/>
        <v/>
      </c>
      <c r="K94" s="5"/>
    </row>
    <row r="95" spans="1:11" x14ac:dyDescent="0.2">
      <c r="A95" s="16"/>
      <c r="B95" s="17"/>
      <c r="C95" s="5" t="s">
        <v>155</v>
      </c>
      <c r="D95" s="14" t="s">
        <v>156</v>
      </c>
      <c r="E95" s="14"/>
      <c r="F95" s="14"/>
      <c r="G95" s="14"/>
      <c r="H95" s="14"/>
      <c r="I95" s="7"/>
      <c r="J95" s="5" t="str">
        <f t="shared" si="1"/>
        <v/>
      </c>
      <c r="K95" s="5"/>
    </row>
    <row r="96" spans="1:11" x14ac:dyDescent="0.2">
      <c r="A96" s="16"/>
      <c r="B96" s="17"/>
      <c r="C96" s="5" t="s">
        <v>157</v>
      </c>
      <c r="D96" s="14" t="s">
        <v>158</v>
      </c>
      <c r="E96" s="14"/>
      <c r="F96" s="14"/>
      <c r="G96" s="14"/>
      <c r="H96" s="14"/>
      <c r="I96" s="7"/>
      <c r="J96" s="5" t="str">
        <f t="shared" si="1"/>
        <v/>
      </c>
      <c r="K96" s="5"/>
    </row>
    <row r="97" spans="1:11" x14ac:dyDescent="0.2">
      <c r="A97" s="16"/>
      <c r="B97" s="13" t="s">
        <v>159</v>
      </c>
      <c r="C97" s="13"/>
      <c r="D97" s="13"/>
      <c r="E97" s="13"/>
      <c r="F97" s="13"/>
      <c r="G97" s="13"/>
      <c r="H97" s="13"/>
      <c r="I97" s="4"/>
      <c r="J97" s="4"/>
      <c r="K97" s="4">
        <f>SUM(J98)/1</f>
        <v>0</v>
      </c>
    </row>
    <row r="98" spans="1:11" x14ac:dyDescent="0.2">
      <c r="A98" s="16"/>
      <c r="B98" s="6"/>
      <c r="C98" s="5" t="s">
        <v>160</v>
      </c>
      <c r="D98" s="14" t="s">
        <v>161</v>
      </c>
      <c r="E98" s="14"/>
      <c r="F98" s="14"/>
      <c r="G98" s="14"/>
      <c r="H98" s="14"/>
      <c r="I98" s="7"/>
      <c r="J98" s="5" t="str">
        <f t="shared" si="1"/>
        <v/>
      </c>
      <c r="K98" s="5"/>
    </row>
    <row r="99" spans="1:11" x14ac:dyDescent="0.2">
      <c r="A99" s="16"/>
      <c r="B99" s="13" t="s">
        <v>162</v>
      </c>
      <c r="C99" s="13"/>
      <c r="D99" s="13"/>
      <c r="E99" s="13"/>
      <c r="F99" s="13"/>
      <c r="G99" s="13"/>
      <c r="H99" s="13"/>
      <c r="I99" s="4"/>
      <c r="J99" s="4"/>
      <c r="K99" s="4">
        <f>SUM(J100:J101)/2</f>
        <v>0</v>
      </c>
    </row>
    <row r="100" spans="1:11" x14ac:dyDescent="0.2">
      <c r="A100" s="16"/>
      <c r="B100" s="17"/>
      <c r="C100" s="5" t="s">
        <v>163</v>
      </c>
      <c r="D100" s="14" t="s">
        <v>164</v>
      </c>
      <c r="E100" s="14"/>
      <c r="F100" s="14"/>
      <c r="G100" s="14"/>
      <c r="H100" s="14"/>
      <c r="I100" s="7"/>
      <c r="J100" s="5" t="str">
        <f t="shared" si="1"/>
        <v/>
      </c>
      <c r="K100" s="5"/>
    </row>
    <row r="101" spans="1:11" x14ac:dyDescent="0.2">
      <c r="A101" s="16"/>
      <c r="B101" s="17"/>
      <c r="C101" s="5" t="s">
        <v>165</v>
      </c>
      <c r="D101" s="14" t="s">
        <v>166</v>
      </c>
      <c r="E101" s="14"/>
      <c r="F101" s="14"/>
      <c r="G101" s="14"/>
      <c r="H101" s="14"/>
      <c r="I101" s="7"/>
      <c r="J101" s="5" t="str">
        <f t="shared" si="1"/>
        <v/>
      </c>
      <c r="K101" s="5"/>
    </row>
    <row r="102" spans="1:11" x14ac:dyDescent="0.2">
      <c r="A102" s="16"/>
      <c r="B102" s="13" t="s">
        <v>167</v>
      </c>
      <c r="C102" s="13"/>
      <c r="D102" s="13"/>
      <c r="E102" s="13"/>
      <c r="F102" s="13"/>
      <c r="G102" s="13"/>
      <c r="H102" s="13"/>
      <c r="I102" s="4"/>
      <c r="J102" s="4"/>
      <c r="K102" s="4">
        <f>SUM(J103)/1</f>
        <v>0</v>
      </c>
    </row>
    <row r="103" spans="1:11" x14ac:dyDescent="0.2">
      <c r="A103" s="16"/>
      <c r="B103" s="6"/>
      <c r="C103" s="5" t="s">
        <v>168</v>
      </c>
      <c r="D103" s="14" t="s">
        <v>169</v>
      </c>
      <c r="E103" s="14"/>
      <c r="F103" s="14"/>
      <c r="G103" s="14"/>
      <c r="H103" s="14"/>
      <c r="I103" s="7"/>
      <c r="J103" s="5" t="str">
        <f t="shared" si="1"/>
        <v/>
      </c>
      <c r="K103" s="5"/>
    </row>
    <row r="104" spans="1:11" x14ac:dyDescent="0.2">
      <c r="A104" s="15" t="s">
        <v>170</v>
      </c>
      <c r="B104" s="15"/>
      <c r="C104" s="15"/>
      <c r="D104" s="15"/>
      <c r="E104" s="15"/>
      <c r="F104" s="15"/>
      <c r="G104" s="15"/>
      <c r="H104" s="15"/>
      <c r="I104" s="3"/>
      <c r="J104" s="3"/>
      <c r="K104" s="3">
        <f>(K105+K109)/2</f>
        <v>0</v>
      </c>
    </row>
    <row r="105" spans="1:11" x14ac:dyDescent="0.2">
      <c r="A105" s="16"/>
      <c r="B105" s="13" t="s">
        <v>171</v>
      </c>
      <c r="C105" s="13"/>
      <c r="D105" s="13"/>
      <c r="E105" s="13"/>
      <c r="F105" s="13"/>
      <c r="G105" s="13"/>
      <c r="H105" s="13"/>
      <c r="I105" s="4"/>
      <c r="J105" s="4"/>
      <c r="K105" s="4">
        <f>SUM(J106:J108)/3</f>
        <v>0</v>
      </c>
    </row>
    <row r="106" spans="1:11" x14ac:dyDescent="0.2">
      <c r="A106" s="16"/>
      <c r="B106" s="17"/>
      <c r="C106" s="5" t="s">
        <v>172</v>
      </c>
      <c r="D106" s="14" t="s">
        <v>173</v>
      </c>
      <c r="E106" s="14"/>
      <c r="F106" s="14"/>
      <c r="G106" s="14"/>
      <c r="H106" s="14"/>
      <c r="I106" s="7"/>
      <c r="J106" s="5" t="str">
        <f t="shared" si="1"/>
        <v/>
      </c>
      <c r="K106" s="5"/>
    </row>
    <row r="107" spans="1:11" x14ac:dyDescent="0.2">
      <c r="A107" s="16"/>
      <c r="B107" s="17"/>
      <c r="C107" s="5" t="s">
        <v>174</v>
      </c>
      <c r="D107" s="14" t="s">
        <v>175</v>
      </c>
      <c r="E107" s="14"/>
      <c r="F107" s="14"/>
      <c r="G107" s="14"/>
      <c r="H107" s="14"/>
      <c r="I107" s="7"/>
      <c r="J107" s="5" t="str">
        <f t="shared" si="1"/>
        <v/>
      </c>
      <c r="K107" s="5"/>
    </row>
    <row r="108" spans="1:11" x14ac:dyDescent="0.2">
      <c r="A108" s="16"/>
      <c r="B108" s="17"/>
      <c r="C108" s="5" t="s">
        <v>176</v>
      </c>
      <c r="D108" s="14" t="s">
        <v>177</v>
      </c>
      <c r="E108" s="14"/>
      <c r="F108" s="14"/>
      <c r="G108" s="14"/>
      <c r="H108" s="14"/>
      <c r="I108" s="7"/>
      <c r="J108" s="5" t="str">
        <f t="shared" si="1"/>
        <v/>
      </c>
      <c r="K108" s="5"/>
    </row>
    <row r="109" spans="1:11" x14ac:dyDescent="0.2">
      <c r="A109" s="16"/>
      <c r="B109" s="13" t="s">
        <v>178</v>
      </c>
      <c r="C109" s="13"/>
      <c r="D109" s="13"/>
      <c r="E109" s="13"/>
      <c r="F109" s="13"/>
      <c r="G109" s="13"/>
      <c r="H109" s="13"/>
      <c r="I109" s="4"/>
      <c r="J109" s="4"/>
      <c r="K109" s="4">
        <f>SUM(J110:J113)/4</f>
        <v>0</v>
      </c>
    </row>
    <row r="110" spans="1:11" x14ac:dyDescent="0.2">
      <c r="A110" s="16"/>
      <c r="B110" s="17"/>
      <c r="C110" s="5" t="s">
        <v>179</v>
      </c>
      <c r="D110" s="14" t="s">
        <v>180</v>
      </c>
      <c r="E110" s="14"/>
      <c r="F110" s="14"/>
      <c r="G110" s="14"/>
      <c r="H110" s="14"/>
      <c r="I110" s="7"/>
      <c r="J110" s="5" t="str">
        <f t="shared" si="1"/>
        <v/>
      </c>
      <c r="K110" s="5"/>
    </row>
    <row r="111" spans="1:11" x14ac:dyDescent="0.2">
      <c r="A111" s="16"/>
      <c r="B111" s="17"/>
      <c r="C111" s="5" t="s">
        <v>181</v>
      </c>
      <c r="D111" s="14" t="s">
        <v>182</v>
      </c>
      <c r="E111" s="14"/>
      <c r="F111" s="14"/>
      <c r="G111" s="14"/>
      <c r="H111" s="14"/>
      <c r="I111" s="7"/>
      <c r="J111" s="5" t="str">
        <f t="shared" si="1"/>
        <v/>
      </c>
      <c r="K111" s="5"/>
    </row>
    <row r="112" spans="1:11" x14ac:dyDescent="0.2">
      <c r="A112" s="16"/>
      <c r="B112" s="17"/>
      <c r="C112" s="5" t="s">
        <v>183</v>
      </c>
      <c r="D112" s="14" t="s">
        <v>184</v>
      </c>
      <c r="E112" s="14"/>
      <c r="F112" s="14"/>
      <c r="G112" s="14"/>
      <c r="H112" s="14"/>
      <c r="I112" s="7"/>
      <c r="J112" s="5" t="str">
        <f t="shared" si="1"/>
        <v/>
      </c>
      <c r="K112" s="5"/>
    </row>
    <row r="113" spans="1:11" x14ac:dyDescent="0.2">
      <c r="A113" s="16"/>
      <c r="B113" s="17"/>
      <c r="C113" s="5" t="s">
        <v>185</v>
      </c>
      <c r="D113" s="14" t="s">
        <v>186</v>
      </c>
      <c r="E113" s="14"/>
      <c r="F113" s="14"/>
      <c r="G113" s="14"/>
      <c r="H113" s="14"/>
      <c r="I113" s="7"/>
      <c r="J113" s="5" t="str">
        <f t="shared" si="1"/>
        <v/>
      </c>
      <c r="K113" s="5"/>
    </row>
    <row r="114" spans="1:11" x14ac:dyDescent="0.2">
      <c r="A114" s="15" t="s">
        <v>187</v>
      </c>
      <c r="B114" s="15"/>
      <c r="C114" s="15"/>
      <c r="D114" s="15"/>
      <c r="E114" s="15"/>
      <c r="F114" s="15"/>
      <c r="G114" s="15"/>
      <c r="H114" s="15"/>
      <c r="I114" s="3"/>
      <c r="J114" s="3"/>
      <c r="K114" s="3">
        <f>(K115+K119+K129)/3</f>
        <v>0</v>
      </c>
    </row>
    <row r="115" spans="1:11" x14ac:dyDescent="0.2">
      <c r="A115" s="16"/>
      <c r="B115" s="13" t="s">
        <v>188</v>
      </c>
      <c r="C115" s="13"/>
      <c r="D115" s="13"/>
      <c r="E115" s="13"/>
      <c r="F115" s="13"/>
      <c r="G115" s="13"/>
      <c r="H115" s="13"/>
      <c r="I115" s="4"/>
      <c r="J115" s="4"/>
      <c r="K115" s="4">
        <f>SUM(J116:J118)/3</f>
        <v>0</v>
      </c>
    </row>
    <row r="116" spans="1:11" x14ac:dyDescent="0.2">
      <c r="A116" s="16"/>
      <c r="B116" s="17"/>
      <c r="C116" s="5" t="s">
        <v>189</v>
      </c>
      <c r="D116" s="14" t="s">
        <v>190</v>
      </c>
      <c r="E116" s="14"/>
      <c r="F116" s="14"/>
      <c r="G116" s="14"/>
      <c r="H116" s="14"/>
      <c r="I116" s="7"/>
      <c r="J116" s="5" t="str">
        <f t="shared" si="1"/>
        <v/>
      </c>
      <c r="K116" s="5"/>
    </row>
    <row r="117" spans="1:11" x14ac:dyDescent="0.2">
      <c r="A117" s="16"/>
      <c r="B117" s="17"/>
      <c r="C117" s="5" t="s">
        <v>191</v>
      </c>
      <c r="D117" s="14" t="s">
        <v>192</v>
      </c>
      <c r="E117" s="14"/>
      <c r="F117" s="14"/>
      <c r="G117" s="14"/>
      <c r="H117" s="14"/>
      <c r="I117" s="7"/>
      <c r="J117" s="5" t="str">
        <f t="shared" si="1"/>
        <v/>
      </c>
      <c r="K117" s="5"/>
    </row>
    <row r="118" spans="1:11" x14ac:dyDescent="0.2">
      <c r="A118" s="16"/>
      <c r="B118" s="17"/>
      <c r="C118" s="5" t="s">
        <v>193</v>
      </c>
      <c r="D118" s="14" t="s">
        <v>194</v>
      </c>
      <c r="E118" s="14"/>
      <c r="F118" s="14"/>
      <c r="G118" s="14"/>
      <c r="H118" s="14"/>
      <c r="I118" s="7"/>
      <c r="J118" s="5" t="str">
        <f t="shared" si="1"/>
        <v/>
      </c>
      <c r="K118" s="5"/>
    </row>
    <row r="119" spans="1:11" x14ac:dyDescent="0.2">
      <c r="A119" s="16"/>
      <c r="B119" s="13" t="s">
        <v>195</v>
      </c>
      <c r="C119" s="13"/>
      <c r="D119" s="13"/>
      <c r="E119" s="13"/>
      <c r="F119" s="13"/>
      <c r="G119" s="13"/>
      <c r="H119" s="13"/>
      <c r="I119" s="4"/>
      <c r="J119" s="4"/>
      <c r="K119" s="4">
        <f>SUM(J120:J128)/9</f>
        <v>0</v>
      </c>
    </row>
    <row r="120" spans="1:11" x14ac:dyDescent="0.2">
      <c r="A120" s="16"/>
      <c r="B120" s="17"/>
      <c r="C120" s="5" t="s">
        <v>196</v>
      </c>
      <c r="D120" s="14" t="s">
        <v>197</v>
      </c>
      <c r="E120" s="14"/>
      <c r="F120" s="14"/>
      <c r="G120" s="14"/>
      <c r="H120" s="14"/>
      <c r="I120" s="7"/>
      <c r="J120" s="5" t="str">
        <f t="shared" si="1"/>
        <v/>
      </c>
      <c r="K120" s="5"/>
    </row>
    <row r="121" spans="1:11" x14ac:dyDescent="0.2">
      <c r="A121" s="16"/>
      <c r="B121" s="17"/>
      <c r="C121" s="5" t="s">
        <v>198</v>
      </c>
      <c r="D121" s="14" t="s">
        <v>199</v>
      </c>
      <c r="E121" s="14"/>
      <c r="F121" s="14"/>
      <c r="G121" s="14"/>
      <c r="H121" s="14"/>
      <c r="I121" s="7"/>
      <c r="J121" s="5" t="str">
        <f t="shared" si="1"/>
        <v/>
      </c>
      <c r="K121" s="5"/>
    </row>
    <row r="122" spans="1:11" x14ac:dyDescent="0.2">
      <c r="A122" s="16"/>
      <c r="B122" s="17"/>
      <c r="C122" s="5" t="s">
        <v>200</v>
      </c>
      <c r="D122" s="14" t="s">
        <v>201</v>
      </c>
      <c r="E122" s="14"/>
      <c r="F122" s="14"/>
      <c r="G122" s="14"/>
      <c r="H122" s="14"/>
      <c r="I122" s="7"/>
      <c r="J122" s="5" t="str">
        <f t="shared" si="1"/>
        <v/>
      </c>
      <c r="K122" s="5"/>
    </row>
    <row r="123" spans="1:11" x14ac:dyDescent="0.2">
      <c r="A123" s="16"/>
      <c r="B123" s="17"/>
      <c r="C123" s="5" t="s">
        <v>202</v>
      </c>
      <c r="D123" s="14" t="s">
        <v>203</v>
      </c>
      <c r="E123" s="14"/>
      <c r="F123" s="14"/>
      <c r="G123" s="14"/>
      <c r="H123" s="14"/>
      <c r="I123" s="7"/>
      <c r="J123" s="5" t="str">
        <f t="shared" si="1"/>
        <v/>
      </c>
      <c r="K123" s="5"/>
    </row>
    <row r="124" spans="1:11" x14ac:dyDescent="0.2">
      <c r="A124" s="16"/>
      <c r="B124" s="17"/>
      <c r="C124" s="5" t="s">
        <v>204</v>
      </c>
      <c r="D124" s="14" t="s">
        <v>205</v>
      </c>
      <c r="E124" s="14"/>
      <c r="F124" s="14"/>
      <c r="G124" s="14"/>
      <c r="H124" s="14"/>
      <c r="I124" s="7"/>
      <c r="J124" s="5" t="str">
        <f t="shared" si="1"/>
        <v/>
      </c>
      <c r="K124" s="5"/>
    </row>
    <row r="125" spans="1:11" x14ac:dyDescent="0.2">
      <c r="A125" s="16"/>
      <c r="B125" s="17"/>
      <c r="C125" s="5" t="s">
        <v>206</v>
      </c>
      <c r="D125" s="14" t="s">
        <v>207</v>
      </c>
      <c r="E125" s="14"/>
      <c r="F125" s="14"/>
      <c r="G125" s="14"/>
      <c r="H125" s="14"/>
      <c r="I125" s="7"/>
      <c r="J125" s="5" t="str">
        <f t="shared" si="1"/>
        <v/>
      </c>
      <c r="K125" s="5"/>
    </row>
    <row r="126" spans="1:11" x14ac:dyDescent="0.2">
      <c r="A126" s="16"/>
      <c r="B126" s="17"/>
      <c r="C126" s="5" t="s">
        <v>208</v>
      </c>
      <c r="D126" s="14" t="s">
        <v>209</v>
      </c>
      <c r="E126" s="14"/>
      <c r="F126" s="14"/>
      <c r="G126" s="14"/>
      <c r="H126" s="14"/>
      <c r="I126" s="7"/>
      <c r="J126" s="5" t="str">
        <f t="shared" si="1"/>
        <v/>
      </c>
      <c r="K126" s="5"/>
    </row>
    <row r="127" spans="1:11" x14ac:dyDescent="0.2">
      <c r="A127" s="16"/>
      <c r="B127" s="17"/>
      <c r="C127" s="5" t="s">
        <v>210</v>
      </c>
      <c r="D127" s="14" t="s">
        <v>211</v>
      </c>
      <c r="E127" s="14"/>
      <c r="F127" s="14"/>
      <c r="G127" s="14"/>
      <c r="H127" s="14"/>
      <c r="I127" s="7"/>
      <c r="J127" s="5" t="str">
        <f t="shared" si="1"/>
        <v/>
      </c>
      <c r="K127" s="5"/>
    </row>
    <row r="128" spans="1:11" x14ac:dyDescent="0.2">
      <c r="A128" s="16"/>
      <c r="B128" s="17"/>
      <c r="C128" s="5" t="s">
        <v>212</v>
      </c>
      <c r="D128" s="14" t="s">
        <v>213</v>
      </c>
      <c r="E128" s="14"/>
      <c r="F128" s="14"/>
      <c r="G128" s="14"/>
      <c r="H128" s="14"/>
      <c r="I128" s="7"/>
      <c r="J128" s="5" t="str">
        <f t="shared" si="1"/>
        <v/>
      </c>
      <c r="K128" s="5"/>
    </row>
    <row r="129" spans="1:11" x14ac:dyDescent="0.2">
      <c r="A129" s="16"/>
      <c r="B129" s="13" t="s">
        <v>214</v>
      </c>
      <c r="C129" s="13"/>
      <c r="D129" s="13"/>
      <c r="E129" s="13"/>
      <c r="F129" s="13"/>
      <c r="G129" s="13"/>
      <c r="H129" s="13"/>
      <c r="I129" s="4"/>
      <c r="J129" s="4"/>
      <c r="K129" s="4">
        <f>SUM(J130)/1</f>
        <v>0</v>
      </c>
    </row>
    <row r="130" spans="1:11" x14ac:dyDescent="0.2">
      <c r="A130" s="16"/>
      <c r="B130" s="6"/>
      <c r="C130" s="5" t="s">
        <v>215</v>
      </c>
      <c r="D130" s="14" t="s">
        <v>216</v>
      </c>
      <c r="E130" s="14"/>
      <c r="F130" s="14"/>
      <c r="G130" s="14"/>
      <c r="H130" s="14"/>
      <c r="I130" s="7"/>
      <c r="J130" s="5" t="str">
        <f t="shared" si="1"/>
        <v/>
      </c>
      <c r="K130" s="5"/>
    </row>
    <row r="131" spans="1:11" x14ac:dyDescent="0.2">
      <c r="A131" s="15" t="s">
        <v>217</v>
      </c>
      <c r="B131" s="15"/>
      <c r="C131" s="15"/>
      <c r="D131" s="15"/>
      <c r="E131" s="15"/>
      <c r="F131" s="15"/>
      <c r="G131" s="15"/>
      <c r="H131" s="15"/>
      <c r="I131" s="3"/>
      <c r="J131" s="3"/>
      <c r="K131" s="3">
        <f>(K132+K136)/2</f>
        <v>0</v>
      </c>
    </row>
    <row r="132" spans="1:11" x14ac:dyDescent="0.2">
      <c r="A132" s="16"/>
      <c r="B132" s="13" t="s">
        <v>218</v>
      </c>
      <c r="C132" s="13"/>
      <c r="D132" s="13"/>
      <c r="E132" s="13"/>
      <c r="F132" s="13"/>
      <c r="G132" s="13"/>
      <c r="H132" s="13"/>
      <c r="I132" s="4"/>
      <c r="J132" s="4"/>
      <c r="K132" s="4">
        <f>SUM(J133:J135)/3</f>
        <v>0</v>
      </c>
    </row>
    <row r="133" spans="1:11" x14ac:dyDescent="0.2">
      <c r="A133" s="16"/>
      <c r="B133" s="17"/>
      <c r="C133" s="5" t="s">
        <v>219</v>
      </c>
      <c r="D133" s="14" t="s">
        <v>220</v>
      </c>
      <c r="E133" s="14"/>
      <c r="F133" s="14"/>
      <c r="G133" s="14"/>
      <c r="H133" s="14"/>
      <c r="I133" s="7"/>
      <c r="J133" s="5" t="str">
        <f t="shared" si="1"/>
        <v/>
      </c>
      <c r="K133" s="5"/>
    </row>
    <row r="134" spans="1:11" x14ac:dyDescent="0.2">
      <c r="A134" s="16"/>
      <c r="B134" s="17"/>
      <c r="C134" s="5" t="s">
        <v>221</v>
      </c>
      <c r="D134" s="14" t="s">
        <v>222</v>
      </c>
      <c r="E134" s="14"/>
      <c r="F134" s="14"/>
      <c r="G134" s="14"/>
      <c r="H134" s="14"/>
      <c r="I134" s="7"/>
      <c r="J134" s="5" t="str">
        <f t="shared" ref="J134:J165" si="2">LEFT(I134,1)</f>
        <v/>
      </c>
      <c r="K134" s="5"/>
    </row>
    <row r="135" spans="1:11" x14ac:dyDescent="0.2">
      <c r="A135" s="16"/>
      <c r="B135" s="17"/>
      <c r="C135" s="5" t="s">
        <v>223</v>
      </c>
      <c r="D135" s="14" t="s">
        <v>224</v>
      </c>
      <c r="E135" s="14"/>
      <c r="F135" s="14"/>
      <c r="G135" s="14"/>
      <c r="H135" s="14"/>
      <c r="I135" s="7"/>
      <c r="J135" s="5" t="str">
        <f t="shared" si="2"/>
        <v/>
      </c>
      <c r="K135" s="5"/>
    </row>
    <row r="136" spans="1:11" x14ac:dyDescent="0.2">
      <c r="A136" s="16"/>
      <c r="B136" s="13" t="s">
        <v>225</v>
      </c>
      <c r="C136" s="13"/>
      <c r="D136" s="13"/>
      <c r="E136" s="13"/>
      <c r="F136" s="13"/>
      <c r="G136" s="13"/>
      <c r="H136" s="13"/>
      <c r="I136" s="4"/>
      <c r="J136" s="4"/>
      <c r="K136" s="4">
        <f>SUM(J137:J138)/2</f>
        <v>0</v>
      </c>
    </row>
    <row r="137" spans="1:11" x14ac:dyDescent="0.2">
      <c r="A137" s="16"/>
      <c r="B137" s="17"/>
      <c r="C137" s="5" t="s">
        <v>226</v>
      </c>
      <c r="D137" s="14" t="s">
        <v>227</v>
      </c>
      <c r="E137" s="14"/>
      <c r="F137" s="14"/>
      <c r="G137" s="14"/>
      <c r="H137" s="14"/>
      <c r="I137" s="7"/>
      <c r="J137" s="5" t="str">
        <f t="shared" si="2"/>
        <v/>
      </c>
      <c r="K137" s="5"/>
    </row>
    <row r="138" spans="1:11" x14ac:dyDescent="0.2">
      <c r="A138" s="16"/>
      <c r="B138" s="17"/>
      <c r="C138" s="5" t="s">
        <v>228</v>
      </c>
      <c r="D138" s="14" t="s">
        <v>229</v>
      </c>
      <c r="E138" s="14"/>
      <c r="F138" s="14"/>
      <c r="G138" s="14"/>
      <c r="H138" s="14"/>
      <c r="I138" s="7"/>
      <c r="J138" s="5" t="str">
        <f t="shared" si="2"/>
        <v/>
      </c>
      <c r="K138" s="5"/>
    </row>
    <row r="139" spans="1:11" x14ac:dyDescent="0.2">
      <c r="A139" s="15" t="s">
        <v>230</v>
      </c>
      <c r="B139" s="15"/>
      <c r="C139" s="15"/>
      <c r="D139" s="15"/>
      <c r="E139" s="15"/>
      <c r="F139" s="15"/>
      <c r="G139" s="15"/>
      <c r="H139" s="15"/>
      <c r="I139" s="3"/>
      <c r="J139" s="3"/>
      <c r="K139" s="3">
        <f>K140</f>
        <v>0</v>
      </c>
    </row>
    <row r="140" spans="1:11" x14ac:dyDescent="0.2">
      <c r="A140" s="16"/>
      <c r="B140" s="13" t="s">
        <v>231</v>
      </c>
      <c r="C140" s="13"/>
      <c r="D140" s="13"/>
      <c r="E140" s="13"/>
      <c r="F140" s="13"/>
      <c r="G140" s="13"/>
      <c r="H140" s="13"/>
      <c r="I140" s="4"/>
      <c r="J140" s="4"/>
      <c r="K140" s="4">
        <f>SUM(J141:J147)/7</f>
        <v>0</v>
      </c>
    </row>
    <row r="141" spans="1:11" x14ac:dyDescent="0.2">
      <c r="A141" s="16"/>
      <c r="B141" s="17"/>
      <c r="C141" s="5" t="s">
        <v>232</v>
      </c>
      <c r="D141" s="14" t="s">
        <v>233</v>
      </c>
      <c r="E141" s="14"/>
      <c r="F141" s="14"/>
      <c r="G141" s="14"/>
      <c r="H141" s="14"/>
      <c r="I141" s="7"/>
      <c r="J141" s="5" t="str">
        <f t="shared" si="2"/>
        <v/>
      </c>
      <c r="K141" s="5"/>
    </row>
    <row r="142" spans="1:11" x14ac:dyDescent="0.2">
      <c r="A142" s="16"/>
      <c r="B142" s="17"/>
      <c r="C142" s="5" t="s">
        <v>234</v>
      </c>
      <c r="D142" s="14" t="s">
        <v>235</v>
      </c>
      <c r="E142" s="14"/>
      <c r="F142" s="14"/>
      <c r="G142" s="14"/>
      <c r="H142" s="14"/>
      <c r="I142" s="7"/>
      <c r="J142" s="5" t="str">
        <f t="shared" si="2"/>
        <v/>
      </c>
      <c r="K142" s="5"/>
    </row>
    <row r="143" spans="1:11" x14ac:dyDescent="0.2">
      <c r="A143" s="16"/>
      <c r="B143" s="17"/>
      <c r="C143" s="5" t="s">
        <v>236</v>
      </c>
      <c r="D143" s="14" t="s">
        <v>237</v>
      </c>
      <c r="E143" s="14"/>
      <c r="F143" s="14"/>
      <c r="G143" s="14"/>
      <c r="H143" s="14"/>
      <c r="I143" s="7"/>
      <c r="J143" s="5" t="str">
        <f t="shared" si="2"/>
        <v/>
      </c>
      <c r="K143" s="5"/>
    </row>
    <row r="144" spans="1:11" x14ac:dyDescent="0.2">
      <c r="A144" s="16"/>
      <c r="B144" s="17"/>
      <c r="C144" s="5" t="s">
        <v>238</v>
      </c>
      <c r="D144" s="14" t="s">
        <v>239</v>
      </c>
      <c r="E144" s="14"/>
      <c r="F144" s="14"/>
      <c r="G144" s="14"/>
      <c r="H144" s="14"/>
      <c r="I144" s="7"/>
      <c r="J144" s="5" t="str">
        <f t="shared" si="2"/>
        <v/>
      </c>
      <c r="K144" s="5"/>
    </row>
    <row r="145" spans="1:11" x14ac:dyDescent="0.2">
      <c r="A145" s="16"/>
      <c r="B145" s="17"/>
      <c r="C145" s="5" t="s">
        <v>240</v>
      </c>
      <c r="D145" s="14" t="s">
        <v>241</v>
      </c>
      <c r="E145" s="14"/>
      <c r="F145" s="14"/>
      <c r="G145" s="14"/>
      <c r="H145" s="14"/>
      <c r="I145" s="7"/>
      <c r="J145" s="5" t="str">
        <f t="shared" si="2"/>
        <v/>
      </c>
      <c r="K145" s="5"/>
    </row>
    <row r="146" spans="1:11" x14ac:dyDescent="0.2">
      <c r="A146" s="16"/>
      <c r="B146" s="17"/>
      <c r="C146" s="5" t="s">
        <v>242</v>
      </c>
      <c r="D146" s="14" t="s">
        <v>243</v>
      </c>
      <c r="E146" s="14"/>
      <c r="F146" s="14"/>
      <c r="G146" s="14"/>
      <c r="H146" s="14"/>
      <c r="I146" s="7"/>
      <c r="J146" s="5" t="str">
        <f t="shared" si="2"/>
        <v/>
      </c>
      <c r="K146" s="5"/>
    </row>
    <row r="147" spans="1:11" x14ac:dyDescent="0.2">
      <c r="A147" s="16"/>
      <c r="B147" s="17"/>
      <c r="C147" s="5" t="s">
        <v>244</v>
      </c>
      <c r="D147" s="14" t="s">
        <v>245</v>
      </c>
      <c r="E147" s="14"/>
      <c r="F147" s="14"/>
      <c r="G147" s="14"/>
      <c r="H147" s="14"/>
      <c r="I147" s="7"/>
      <c r="J147" s="5" t="str">
        <f t="shared" si="2"/>
        <v/>
      </c>
      <c r="K147" s="5"/>
    </row>
    <row r="148" spans="1:11" x14ac:dyDescent="0.2">
      <c r="A148" s="15" t="s">
        <v>246</v>
      </c>
      <c r="B148" s="15"/>
      <c r="C148" s="15"/>
      <c r="D148" s="15"/>
      <c r="E148" s="15"/>
      <c r="F148" s="15"/>
      <c r="G148" s="15"/>
      <c r="H148" s="15"/>
      <c r="I148" s="3"/>
      <c r="J148" s="3"/>
      <c r="K148" s="3">
        <f>(K149+K153)/2</f>
        <v>0</v>
      </c>
    </row>
    <row r="149" spans="1:11" x14ac:dyDescent="0.2">
      <c r="A149" s="16"/>
      <c r="B149" s="13" t="s">
        <v>247</v>
      </c>
      <c r="C149" s="13"/>
      <c r="D149" s="13"/>
      <c r="E149" s="13"/>
      <c r="F149" s="13"/>
      <c r="G149" s="13"/>
      <c r="H149" s="13"/>
      <c r="I149" s="4"/>
      <c r="J149" s="4"/>
      <c r="K149" s="4">
        <f>SUM(J150:J152)/3</f>
        <v>0</v>
      </c>
    </row>
    <row r="150" spans="1:11" x14ac:dyDescent="0.2">
      <c r="A150" s="16"/>
      <c r="B150" s="17"/>
      <c r="C150" s="5" t="s">
        <v>248</v>
      </c>
      <c r="D150" s="14" t="s">
        <v>249</v>
      </c>
      <c r="E150" s="14"/>
      <c r="F150" s="14"/>
      <c r="G150" s="14"/>
      <c r="H150" s="14"/>
      <c r="I150" s="7"/>
      <c r="J150" s="5" t="str">
        <f t="shared" si="2"/>
        <v/>
      </c>
      <c r="K150" s="5"/>
    </row>
    <row r="151" spans="1:11" x14ac:dyDescent="0.2">
      <c r="A151" s="16"/>
      <c r="B151" s="17"/>
      <c r="C151" s="5" t="s">
        <v>250</v>
      </c>
      <c r="D151" s="14" t="s">
        <v>251</v>
      </c>
      <c r="E151" s="14"/>
      <c r="F151" s="14"/>
      <c r="G151" s="14"/>
      <c r="H151" s="14"/>
      <c r="I151" s="7"/>
      <c r="J151" s="5" t="str">
        <f t="shared" si="2"/>
        <v/>
      </c>
      <c r="K151" s="5"/>
    </row>
    <row r="152" spans="1:11" x14ac:dyDescent="0.2">
      <c r="A152" s="16"/>
      <c r="B152" s="17"/>
      <c r="C152" s="5" t="s">
        <v>252</v>
      </c>
      <c r="D152" s="14" t="s">
        <v>253</v>
      </c>
      <c r="E152" s="14"/>
      <c r="F152" s="14"/>
      <c r="G152" s="14"/>
      <c r="H152" s="14"/>
      <c r="I152" s="7"/>
      <c r="J152" s="5" t="str">
        <f t="shared" si="2"/>
        <v/>
      </c>
      <c r="K152" s="5"/>
    </row>
    <row r="153" spans="1:11" x14ac:dyDescent="0.2">
      <c r="A153" s="16"/>
      <c r="B153" s="13" t="s">
        <v>254</v>
      </c>
      <c r="C153" s="13"/>
      <c r="D153" s="13"/>
      <c r="E153" s="13"/>
      <c r="F153" s="13"/>
      <c r="G153" s="13"/>
      <c r="H153" s="13"/>
      <c r="I153" s="4"/>
      <c r="J153" s="4"/>
      <c r="K153" s="4">
        <f>SUM(J154)/1</f>
        <v>0</v>
      </c>
    </row>
    <row r="154" spans="1:11" x14ac:dyDescent="0.2">
      <c r="A154" s="16"/>
      <c r="B154" s="6"/>
      <c r="C154" s="5" t="s">
        <v>255</v>
      </c>
      <c r="D154" s="14" t="s">
        <v>256</v>
      </c>
      <c r="E154" s="14"/>
      <c r="F154" s="14"/>
      <c r="G154" s="14"/>
      <c r="H154" s="14"/>
      <c r="I154" s="7"/>
      <c r="J154" s="5" t="str">
        <f t="shared" si="2"/>
        <v/>
      </c>
      <c r="K154" s="5"/>
    </row>
    <row r="155" spans="1:11" x14ac:dyDescent="0.2">
      <c r="A155" s="15" t="s">
        <v>257</v>
      </c>
      <c r="B155" s="15"/>
      <c r="C155" s="15"/>
      <c r="D155" s="15"/>
      <c r="E155" s="15"/>
      <c r="F155" s="15"/>
      <c r="G155" s="15"/>
      <c r="H155" s="15"/>
      <c r="I155" s="3"/>
      <c r="J155" s="3"/>
      <c r="K155" s="3">
        <f>(K156+K162)/2</f>
        <v>0</v>
      </c>
    </row>
    <row r="156" spans="1:11" x14ac:dyDescent="0.2">
      <c r="A156" s="16"/>
      <c r="B156" s="13" t="s">
        <v>258</v>
      </c>
      <c r="C156" s="13"/>
      <c r="D156" s="13"/>
      <c r="E156" s="13"/>
      <c r="F156" s="13"/>
      <c r="G156" s="13"/>
      <c r="H156" s="13"/>
      <c r="I156" s="4"/>
      <c r="J156" s="4"/>
      <c r="K156" s="4">
        <f>SUM(J157:J161)/5</f>
        <v>0</v>
      </c>
    </row>
    <row r="157" spans="1:11" x14ac:dyDescent="0.2">
      <c r="A157" s="16"/>
      <c r="B157" s="17"/>
      <c r="C157" s="5" t="s">
        <v>259</v>
      </c>
      <c r="D157" s="14" t="s">
        <v>260</v>
      </c>
      <c r="E157" s="14"/>
      <c r="F157" s="14"/>
      <c r="G157" s="14"/>
      <c r="H157" s="14"/>
      <c r="I157" s="7"/>
      <c r="J157" s="5" t="str">
        <f t="shared" si="2"/>
        <v/>
      </c>
      <c r="K157" s="5"/>
    </row>
    <row r="158" spans="1:11" x14ac:dyDescent="0.2">
      <c r="A158" s="16"/>
      <c r="B158" s="17"/>
      <c r="C158" s="5" t="s">
        <v>261</v>
      </c>
      <c r="D158" s="14" t="s">
        <v>262</v>
      </c>
      <c r="E158" s="14"/>
      <c r="F158" s="14"/>
      <c r="G158" s="14"/>
      <c r="H158" s="14"/>
      <c r="I158" s="7"/>
      <c r="J158" s="5" t="str">
        <f t="shared" si="2"/>
        <v/>
      </c>
      <c r="K158" s="5"/>
    </row>
    <row r="159" spans="1:11" x14ac:dyDescent="0.2">
      <c r="A159" s="16"/>
      <c r="B159" s="17"/>
      <c r="C159" s="5" t="s">
        <v>263</v>
      </c>
      <c r="D159" s="14" t="s">
        <v>264</v>
      </c>
      <c r="E159" s="14"/>
      <c r="F159" s="14"/>
      <c r="G159" s="14"/>
      <c r="H159" s="14"/>
      <c r="I159" s="7"/>
      <c r="J159" s="5" t="str">
        <f t="shared" si="2"/>
        <v/>
      </c>
      <c r="K159" s="5"/>
    </row>
    <row r="160" spans="1:11" x14ac:dyDescent="0.2">
      <c r="A160" s="16"/>
      <c r="B160" s="17"/>
      <c r="C160" s="5" t="s">
        <v>265</v>
      </c>
      <c r="D160" s="14" t="s">
        <v>266</v>
      </c>
      <c r="E160" s="14"/>
      <c r="F160" s="14"/>
      <c r="G160" s="14"/>
      <c r="H160" s="14"/>
      <c r="I160" s="7"/>
      <c r="J160" s="5" t="str">
        <f t="shared" si="2"/>
        <v/>
      </c>
      <c r="K160" s="5"/>
    </row>
    <row r="161" spans="1:11" x14ac:dyDescent="0.2">
      <c r="A161" s="16"/>
      <c r="B161" s="17"/>
      <c r="C161" s="5" t="s">
        <v>267</v>
      </c>
      <c r="D161" s="14" t="s">
        <v>268</v>
      </c>
      <c r="E161" s="14"/>
      <c r="F161" s="14"/>
      <c r="G161" s="14"/>
      <c r="H161" s="14"/>
      <c r="I161" s="7"/>
      <c r="J161" s="5" t="str">
        <f t="shared" si="2"/>
        <v/>
      </c>
      <c r="K161" s="5"/>
    </row>
    <row r="162" spans="1:11" x14ac:dyDescent="0.2">
      <c r="A162" s="16"/>
      <c r="B162" s="13" t="s">
        <v>269</v>
      </c>
      <c r="C162" s="13"/>
      <c r="D162" s="13"/>
      <c r="E162" s="13"/>
      <c r="F162" s="13"/>
      <c r="G162" s="13"/>
      <c r="H162" s="13"/>
      <c r="I162" s="4"/>
      <c r="J162" s="4"/>
      <c r="K162" s="4">
        <f>SUM(J163:J165)/3</f>
        <v>0</v>
      </c>
    </row>
    <row r="163" spans="1:11" x14ac:dyDescent="0.2">
      <c r="A163" s="16"/>
      <c r="B163" s="17"/>
      <c r="C163" s="5" t="s">
        <v>270</v>
      </c>
      <c r="D163" s="14" t="s">
        <v>271</v>
      </c>
      <c r="E163" s="14"/>
      <c r="F163" s="14"/>
      <c r="G163" s="14"/>
      <c r="H163" s="14"/>
      <c r="I163" s="7"/>
      <c r="J163" s="5" t="str">
        <f t="shared" si="2"/>
        <v/>
      </c>
      <c r="K163" s="5"/>
    </row>
    <row r="164" spans="1:11" x14ac:dyDescent="0.2">
      <c r="A164" s="16"/>
      <c r="B164" s="17"/>
      <c r="C164" s="5" t="s">
        <v>272</v>
      </c>
      <c r="D164" s="14" t="s">
        <v>273</v>
      </c>
      <c r="E164" s="14"/>
      <c r="F164" s="14"/>
      <c r="G164" s="14"/>
      <c r="H164" s="14"/>
      <c r="I164" s="7"/>
      <c r="J164" s="5" t="str">
        <f t="shared" si="2"/>
        <v/>
      </c>
      <c r="K164" s="5"/>
    </row>
    <row r="165" spans="1:11" x14ac:dyDescent="0.2">
      <c r="A165" s="16"/>
      <c r="B165" s="17"/>
      <c r="C165" s="5" t="s">
        <v>274</v>
      </c>
      <c r="D165" s="14" t="s">
        <v>275</v>
      </c>
      <c r="E165" s="14"/>
      <c r="F165" s="14"/>
      <c r="G165" s="14"/>
      <c r="H165" s="14"/>
      <c r="I165" s="7"/>
      <c r="J165" s="5" t="str">
        <f t="shared" si="2"/>
        <v/>
      </c>
      <c r="K165" s="5"/>
    </row>
  </sheetData>
  <mergeCells count="205">
    <mergeCell ref="A18:A26"/>
    <mergeCell ref="A28:A40"/>
    <mergeCell ref="A42:A59"/>
    <mergeCell ref="A61:A63"/>
    <mergeCell ref="A2:H2"/>
    <mergeCell ref="A4:A6"/>
    <mergeCell ref="B5:B6"/>
    <mergeCell ref="B9:B13"/>
    <mergeCell ref="B15:B16"/>
    <mergeCell ref="B19:B20"/>
    <mergeCell ref="B22:B24"/>
    <mergeCell ref="B29:B32"/>
    <mergeCell ref="B52:H52"/>
    <mergeCell ref="B54:H54"/>
    <mergeCell ref="D40:H40"/>
    <mergeCell ref="D43:H43"/>
    <mergeCell ref="D44:H44"/>
    <mergeCell ref="D46:H46"/>
    <mergeCell ref="D47:H47"/>
    <mergeCell ref="D48:H48"/>
    <mergeCell ref="B42:H42"/>
    <mergeCell ref="B45:H45"/>
    <mergeCell ref="A3:H3"/>
    <mergeCell ref="A7:H7"/>
    <mergeCell ref="A65:A81"/>
    <mergeCell ref="A83:A103"/>
    <mergeCell ref="A105:A113"/>
    <mergeCell ref="A115:A130"/>
    <mergeCell ref="A132:A138"/>
    <mergeCell ref="A131:H131"/>
    <mergeCell ref="A8:A16"/>
    <mergeCell ref="D5:H5"/>
    <mergeCell ref="D6:H6"/>
    <mergeCell ref="D9:H9"/>
    <mergeCell ref="D10:H10"/>
    <mergeCell ref="D11:H11"/>
    <mergeCell ref="B34:B36"/>
    <mergeCell ref="B38:B40"/>
    <mergeCell ref="B43:B44"/>
    <mergeCell ref="B46:B51"/>
    <mergeCell ref="D12:H12"/>
    <mergeCell ref="D13:H13"/>
    <mergeCell ref="D15:H15"/>
    <mergeCell ref="D16:H16"/>
    <mergeCell ref="D19:H19"/>
    <mergeCell ref="D20:H20"/>
    <mergeCell ref="D22:H22"/>
    <mergeCell ref="D56:H56"/>
    <mergeCell ref="D23:H23"/>
    <mergeCell ref="B55:B59"/>
    <mergeCell ref="B62:B63"/>
    <mergeCell ref="D32:H32"/>
    <mergeCell ref="D34:H34"/>
    <mergeCell ref="D35:H35"/>
    <mergeCell ref="D36:H36"/>
    <mergeCell ref="D38:H38"/>
    <mergeCell ref="D39:H39"/>
    <mergeCell ref="B33:H33"/>
    <mergeCell ref="B37:H37"/>
    <mergeCell ref="D24:H24"/>
    <mergeCell ref="D26:H26"/>
    <mergeCell ref="D29:H29"/>
    <mergeCell ref="D30:H30"/>
    <mergeCell ref="D31:H31"/>
    <mergeCell ref="D49:H49"/>
    <mergeCell ref="D50:H50"/>
    <mergeCell ref="D51:H51"/>
    <mergeCell ref="D53:H53"/>
    <mergeCell ref="D55:H55"/>
    <mergeCell ref="D57:H57"/>
    <mergeCell ref="D58:H58"/>
    <mergeCell ref="D59:H59"/>
    <mergeCell ref="D62:H62"/>
    <mergeCell ref="D63:H63"/>
    <mergeCell ref="D66:H66"/>
    <mergeCell ref="B61:H61"/>
    <mergeCell ref="B65:H65"/>
    <mergeCell ref="B141:B147"/>
    <mergeCell ref="B120:B128"/>
    <mergeCell ref="B137:B138"/>
    <mergeCell ref="B133:B135"/>
    <mergeCell ref="B100:B101"/>
    <mergeCell ref="B106:B108"/>
    <mergeCell ref="B110:B113"/>
    <mergeCell ref="B116:B118"/>
    <mergeCell ref="B66:B71"/>
    <mergeCell ref="B73:B81"/>
    <mergeCell ref="B93:B96"/>
    <mergeCell ref="B132:H132"/>
    <mergeCell ref="B136:H136"/>
    <mergeCell ref="D133:H133"/>
    <mergeCell ref="D134:H134"/>
    <mergeCell ref="D135:H135"/>
    <mergeCell ref="D75:H75"/>
    <mergeCell ref="D76:H76"/>
    <mergeCell ref="D77:H77"/>
    <mergeCell ref="D78:H78"/>
    <mergeCell ref="D79:H79"/>
    <mergeCell ref="D67:H67"/>
    <mergeCell ref="D68:H68"/>
    <mergeCell ref="D69:H69"/>
    <mergeCell ref="D70:H70"/>
    <mergeCell ref="D71:H71"/>
    <mergeCell ref="D73:H73"/>
    <mergeCell ref="B72:H72"/>
    <mergeCell ref="A114:H114"/>
    <mergeCell ref="D101:H101"/>
    <mergeCell ref="D103:H103"/>
    <mergeCell ref="D106:H106"/>
    <mergeCell ref="D107:H107"/>
    <mergeCell ref="B105:H105"/>
    <mergeCell ref="D89:H89"/>
    <mergeCell ref="D91:H91"/>
    <mergeCell ref="D93:H93"/>
    <mergeCell ref="D94:H94"/>
    <mergeCell ref="D95:H95"/>
    <mergeCell ref="D96:H96"/>
    <mergeCell ref="D152:H152"/>
    <mergeCell ref="D154:H154"/>
    <mergeCell ref="D157:H157"/>
    <mergeCell ref="D158:H158"/>
    <mergeCell ref="B163:B165"/>
    <mergeCell ref="D124:H124"/>
    <mergeCell ref="D125:H125"/>
    <mergeCell ref="D126:H126"/>
    <mergeCell ref="D127:H127"/>
    <mergeCell ref="D128:H128"/>
    <mergeCell ref="D130:H130"/>
    <mergeCell ref="B129:H129"/>
    <mergeCell ref="B150:B152"/>
    <mergeCell ref="B157:B161"/>
    <mergeCell ref="D137:H137"/>
    <mergeCell ref="D138:H138"/>
    <mergeCell ref="B153:H153"/>
    <mergeCell ref="B156:H156"/>
    <mergeCell ref="A139:H139"/>
    <mergeCell ref="A148:H148"/>
    <mergeCell ref="A155:H155"/>
    <mergeCell ref="D142:H142"/>
    <mergeCell ref="D143:H143"/>
    <mergeCell ref="D144:H144"/>
    <mergeCell ref="D145:H145"/>
    <mergeCell ref="D146:H146"/>
    <mergeCell ref="D147:H147"/>
    <mergeCell ref="D141:H141"/>
    <mergeCell ref="A149:A154"/>
    <mergeCell ref="A156:A165"/>
    <mergeCell ref="A140:A147"/>
    <mergeCell ref="D159:H159"/>
    <mergeCell ref="D160:H160"/>
    <mergeCell ref="D161:H161"/>
    <mergeCell ref="D163:H163"/>
    <mergeCell ref="D164:H164"/>
    <mergeCell ref="D165:H165"/>
    <mergeCell ref="B162:H162"/>
    <mergeCell ref="D150:H150"/>
    <mergeCell ref="D151:H151"/>
    <mergeCell ref="A104:H104"/>
    <mergeCell ref="B88:H88"/>
    <mergeCell ref="B90:H90"/>
    <mergeCell ref="B92:H92"/>
    <mergeCell ref="B97:H97"/>
    <mergeCell ref="B99:H99"/>
    <mergeCell ref="B102:H102"/>
    <mergeCell ref="B140:H140"/>
    <mergeCell ref="B149:H149"/>
    <mergeCell ref="D117:H117"/>
    <mergeCell ref="D118:H118"/>
    <mergeCell ref="D120:H120"/>
    <mergeCell ref="D121:H121"/>
    <mergeCell ref="D122:H122"/>
    <mergeCell ref="D123:H123"/>
    <mergeCell ref="B119:H119"/>
    <mergeCell ref="D108:H108"/>
    <mergeCell ref="D110:H110"/>
    <mergeCell ref="D111:H111"/>
    <mergeCell ref="D112:H112"/>
    <mergeCell ref="D113:H113"/>
    <mergeCell ref="D116:H116"/>
    <mergeCell ref="B109:H109"/>
    <mergeCell ref="B115:H115"/>
    <mergeCell ref="B4:H4"/>
    <mergeCell ref="B8:H8"/>
    <mergeCell ref="B14:H14"/>
    <mergeCell ref="B21:H21"/>
    <mergeCell ref="B25:H25"/>
    <mergeCell ref="B28:H28"/>
    <mergeCell ref="B18:H18"/>
    <mergeCell ref="D98:H98"/>
    <mergeCell ref="D100:H100"/>
    <mergeCell ref="A17:H17"/>
    <mergeCell ref="A27:H27"/>
    <mergeCell ref="A41:H41"/>
    <mergeCell ref="A60:H60"/>
    <mergeCell ref="A64:H64"/>
    <mergeCell ref="A82:H82"/>
    <mergeCell ref="D80:H80"/>
    <mergeCell ref="D81:H81"/>
    <mergeCell ref="D84:H84"/>
    <mergeCell ref="D85:H85"/>
    <mergeCell ref="D86:H86"/>
    <mergeCell ref="D87:H87"/>
    <mergeCell ref="B83:H83"/>
    <mergeCell ref="B84:B87"/>
    <mergeCell ref="D74:H74"/>
  </mergeCells>
  <dataValidations disablePrompts="1" count="1">
    <dataValidation type="list" allowBlank="1" showInputMessage="1" showErrorMessage="1" sqref="I5:I6 I9:I13 I150:I152 I141:I147 I137:I138 I133:I135 I130 I120:I128 I116:I118 I110:I113 I106:I108 I103 I100:I101 I98 I93:I96 I91 I89 I84:I87 I73:I81 I66:I71 I62:I63 I55:I59 I53 I46:I51 I38:I40 I163:I165 I29:I32 I26 I22:I24 I19:I20 I15:I16 I154 I157:I161 I34:I36 I43:I44">
      <formula1>"0 - No existente,1 - Inicial,2 - Repetible,3 - Definido,4 - Gestionado,5 - Optimizado"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opLeftCell="B1" workbookViewId="0">
      <selection activeCell="B20" sqref="B19:B20"/>
    </sheetView>
  </sheetViews>
  <sheetFormatPr baseColWidth="10" defaultColWidth="45.5" defaultRowHeight="13" x14ac:dyDescent="0.15"/>
  <cols>
    <col min="1" max="1" width="7.6640625" style="8" customWidth="1"/>
    <col min="2" max="2" width="53.33203125" style="9" customWidth="1"/>
    <col min="3" max="3" width="5.83203125" style="8" bestFit="1" customWidth="1"/>
    <col min="4" max="4" width="45.5" style="8"/>
    <col min="5" max="9" width="2" style="8" bestFit="1" customWidth="1"/>
    <col min="10" max="16384" width="45.5" style="8"/>
  </cols>
  <sheetData>
    <row r="1" spans="2:9" x14ac:dyDescent="0.15">
      <c r="C1" s="10" t="s">
        <v>279</v>
      </c>
    </row>
    <row r="2" spans="2:9" x14ac:dyDescent="0.15">
      <c r="B2" s="11" t="str">
        <f>Valores!A3</f>
        <v>A.5 Information security policies</v>
      </c>
      <c r="C2" s="11">
        <f>Valores!K3</f>
        <v>0</v>
      </c>
      <c r="E2" s="8">
        <v>5</v>
      </c>
      <c r="F2" s="8">
        <v>4</v>
      </c>
      <c r="G2" s="8">
        <v>3</v>
      </c>
      <c r="H2" s="8">
        <v>2</v>
      </c>
      <c r="I2" s="8">
        <v>1</v>
      </c>
    </row>
    <row r="3" spans="2:9" x14ac:dyDescent="0.15">
      <c r="B3" s="12" t="str">
        <f>Valores!A7</f>
        <v>A.6 Organization of information security</v>
      </c>
      <c r="C3" s="12">
        <f>Valores!K7</f>
        <v>0</v>
      </c>
      <c r="E3" s="8">
        <v>5</v>
      </c>
      <c r="F3" s="8">
        <v>4</v>
      </c>
      <c r="G3" s="8">
        <v>3</v>
      </c>
      <c r="H3" s="8">
        <v>2</v>
      </c>
      <c r="I3" s="8">
        <v>1</v>
      </c>
    </row>
    <row r="4" spans="2:9" x14ac:dyDescent="0.15">
      <c r="B4" s="12" t="str">
        <f>Valores!A17</f>
        <v>A.7 Human resource security</v>
      </c>
      <c r="C4" s="12">
        <f>Valores!K17</f>
        <v>0</v>
      </c>
      <c r="E4" s="8">
        <v>5</v>
      </c>
      <c r="F4" s="8">
        <v>4</v>
      </c>
      <c r="G4" s="8">
        <v>3</v>
      </c>
      <c r="H4" s="8">
        <v>2</v>
      </c>
      <c r="I4" s="8">
        <v>1</v>
      </c>
    </row>
    <row r="5" spans="2:9" x14ac:dyDescent="0.15">
      <c r="B5" s="12" t="str">
        <f>Valores!A27</f>
        <v>A.8 Asset management</v>
      </c>
      <c r="C5" s="12">
        <f>Valores!K27</f>
        <v>0</v>
      </c>
      <c r="E5" s="8">
        <v>5</v>
      </c>
      <c r="F5" s="8">
        <v>4</v>
      </c>
      <c r="G5" s="8">
        <v>3</v>
      </c>
      <c r="H5" s="8">
        <v>2</v>
      </c>
      <c r="I5" s="8">
        <v>1</v>
      </c>
    </row>
    <row r="6" spans="2:9" x14ac:dyDescent="0.15">
      <c r="B6" s="12" t="str">
        <f>Valores!A41</f>
        <v>A.9 Access control</v>
      </c>
      <c r="C6" s="12">
        <f>Valores!K41</f>
        <v>0</v>
      </c>
      <c r="E6" s="8">
        <v>5</v>
      </c>
      <c r="F6" s="8">
        <v>4</v>
      </c>
      <c r="G6" s="8">
        <v>3</v>
      </c>
      <c r="H6" s="8">
        <v>2</v>
      </c>
      <c r="I6" s="8">
        <v>1</v>
      </c>
    </row>
    <row r="7" spans="2:9" x14ac:dyDescent="0.15">
      <c r="B7" s="12" t="str">
        <f>Valores!A60</f>
        <v>A.10 Cryptography</v>
      </c>
      <c r="C7" s="12">
        <f>Valores!K60</f>
        <v>0</v>
      </c>
      <c r="E7" s="8">
        <v>5</v>
      </c>
      <c r="F7" s="8">
        <v>4</v>
      </c>
      <c r="G7" s="8">
        <v>3</v>
      </c>
      <c r="H7" s="8">
        <v>2</v>
      </c>
      <c r="I7" s="8">
        <v>1</v>
      </c>
    </row>
    <row r="8" spans="2:9" x14ac:dyDescent="0.15">
      <c r="B8" s="12" t="str">
        <f>Valores!A64</f>
        <v>A.11 Physical and environmental security</v>
      </c>
      <c r="C8" s="12">
        <f>Valores!K64</f>
        <v>0</v>
      </c>
      <c r="E8" s="8">
        <v>5</v>
      </c>
      <c r="F8" s="8">
        <v>4</v>
      </c>
      <c r="G8" s="8">
        <v>3</v>
      </c>
      <c r="H8" s="8">
        <v>2</v>
      </c>
      <c r="I8" s="8">
        <v>1</v>
      </c>
    </row>
    <row r="9" spans="2:9" x14ac:dyDescent="0.15">
      <c r="B9" s="12" t="str">
        <f>Valores!A82</f>
        <v>A.12 Operations security</v>
      </c>
      <c r="C9" s="12">
        <f>Valores!K82</f>
        <v>0</v>
      </c>
      <c r="E9" s="8">
        <v>5</v>
      </c>
      <c r="F9" s="8">
        <v>4</v>
      </c>
      <c r="G9" s="8">
        <v>3</v>
      </c>
      <c r="H9" s="8">
        <v>2</v>
      </c>
      <c r="I9" s="8">
        <v>1</v>
      </c>
    </row>
    <row r="10" spans="2:9" x14ac:dyDescent="0.15">
      <c r="B10" s="12" t="str">
        <f>Valores!A104</f>
        <v>A.13 Communications security</v>
      </c>
      <c r="C10" s="12">
        <f>Valores!K104</f>
        <v>0</v>
      </c>
      <c r="E10" s="8">
        <v>5</v>
      </c>
      <c r="F10" s="8">
        <v>4</v>
      </c>
      <c r="G10" s="8">
        <v>3</v>
      </c>
      <c r="H10" s="8">
        <v>2</v>
      </c>
      <c r="I10" s="8">
        <v>1</v>
      </c>
    </row>
    <row r="11" spans="2:9" x14ac:dyDescent="0.15">
      <c r="B11" s="12" t="str">
        <f>Valores!A114</f>
        <v>A.14 System acquisition, development and maintenance</v>
      </c>
      <c r="C11" s="12">
        <f>Valores!K114</f>
        <v>0</v>
      </c>
      <c r="E11" s="8">
        <v>5</v>
      </c>
      <c r="F11" s="8">
        <v>4</v>
      </c>
      <c r="G11" s="8">
        <v>3</v>
      </c>
      <c r="H11" s="8">
        <v>2</v>
      </c>
      <c r="I11" s="8">
        <v>1</v>
      </c>
    </row>
    <row r="12" spans="2:9" x14ac:dyDescent="0.15">
      <c r="B12" s="12" t="str">
        <f>Valores!A131</f>
        <v>A.15 Supplier relationships</v>
      </c>
      <c r="C12" s="12">
        <f>Valores!K131</f>
        <v>0</v>
      </c>
      <c r="E12" s="8">
        <v>5</v>
      </c>
      <c r="F12" s="8">
        <v>4</v>
      </c>
      <c r="G12" s="8">
        <v>3</v>
      </c>
      <c r="H12" s="8">
        <v>2</v>
      </c>
      <c r="I12" s="8">
        <v>1</v>
      </c>
    </row>
    <row r="13" spans="2:9" x14ac:dyDescent="0.15">
      <c r="B13" s="12" t="str">
        <f>Valores!A139</f>
        <v>A.16 Information security incident management</v>
      </c>
      <c r="C13" s="12">
        <f>Valores!K139</f>
        <v>0</v>
      </c>
      <c r="E13" s="8">
        <v>5</v>
      </c>
      <c r="F13" s="8">
        <v>4</v>
      </c>
      <c r="G13" s="8">
        <v>3</v>
      </c>
      <c r="H13" s="8">
        <v>2</v>
      </c>
      <c r="I13" s="8">
        <v>1</v>
      </c>
    </row>
    <row r="14" spans="2:9" ht="26" x14ac:dyDescent="0.15">
      <c r="B14" s="12" t="str">
        <f>Valores!A148</f>
        <v>A.17 Information security aspects of business continuity management</v>
      </c>
      <c r="C14" s="12">
        <f>Valores!K148</f>
        <v>0</v>
      </c>
      <c r="E14" s="8">
        <v>5</v>
      </c>
      <c r="F14" s="8">
        <v>4</v>
      </c>
      <c r="G14" s="8">
        <v>3</v>
      </c>
      <c r="H14" s="8">
        <v>2</v>
      </c>
      <c r="I14" s="8">
        <v>1</v>
      </c>
    </row>
    <row r="15" spans="2:9" x14ac:dyDescent="0.15">
      <c r="B15" s="12" t="str">
        <f>Valores!A155</f>
        <v>A.18 Compliance</v>
      </c>
      <c r="C15" s="12">
        <f>Valores!K155</f>
        <v>0</v>
      </c>
      <c r="E15" s="8">
        <v>5</v>
      </c>
      <c r="F15" s="8">
        <v>4</v>
      </c>
      <c r="G15" s="8">
        <v>3</v>
      </c>
      <c r="H15" s="8">
        <v>2</v>
      </c>
      <c r="I15" s="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</vt:lpstr>
      <vt:lpstr>Grafico Gral</vt:lpstr>
      <vt:lpstr>Hoja3</vt:lpstr>
    </vt:vector>
  </TitlesOfParts>
  <Company>T-systems Iberia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atortaja</dc:creator>
  <cp:lastModifiedBy>Usuario de Microsoft Office</cp:lastModifiedBy>
  <dcterms:created xsi:type="dcterms:W3CDTF">2014-05-20T14:41:13Z</dcterms:created>
  <dcterms:modified xsi:type="dcterms:W3CDTF">2017-10-10T00:03:24Z</dcterms:modified>
</cp:coreProperties>
</file>