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C52F47DE-43D5-4E50-82BE-4AE85EEB12CD}" xr6:coauthVersionLast="47" xr6:coauthVersionMax="47" xr10:uidLastSave="{00000000-0000-0000-0000-000000000000}"/>
  <bookViews>
    <workbookView xWindow="-28920" yWindow="-120" windowWidth="29040" windowHeight="15720" xr2:uid="{D93EE3BD-728B-473D-9532-9C03E57AB9B7}"/>
  </bookViews>
  <sheets>
    <sheet name="Main" sheetId="1" r:id="rId1"/>
    <sheet name="Normalize" sheetId="4" r:id="rId2"/>
    <sheet name="FII_Last12MonthsStatistics+Norm" sheetId="2" r:id="rId3"/>
    <sheet name="Dinamics FII_Last12Months" sheetId="3" r:id="rId4"/>
  </sheets>
  <definedNames>
    <definedName name="_xlnm._FilterDatabase" localSheetId="2" hidden="1">'FII_Last12MonthsStatistics+Norm'!$A$1:$I$382</definedName>
    <definedName name="_xlnm._FilterDatabase" localSheetId="0" hidden="1">Main!$B$39:$L$43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J47" i="1" s="1"/>
  <c r="H48" i="1"/>
  <c r="J48" i="1" s="1"/>
  <c r="H49" i="1"/>
  <c r="J49" i="1" s="1"/>
  <c r="H50" i="1"/>
  <c r="J50" i="1" s="1"/>
  <c r="H51" i="1"/>
  <c r="J51" i="1" s="1"/>
  <c r="H46" i="1"/>
  <c r="J46" i="1" s="1"/>
  <c r="J43" i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G27" i="1"/>
  <c r="G28" i="1"/>
  <c r="G29" i="1"/>
  <c r="G36" i="1" s="1"/>
  <c r="H36" i="1" s="1"/>
  <c r="G30" i="1"/>
  <c r="G31" i="1"/>
  <c r="G32" i="1"/>
  <c r="G33" i="1"/>
  <c r="G34" i="1"/>
  <c r="G35" i="1"/>
  <c r="G26" i="1"/>
  <c r="G382" i="2" l="1"/>
  <c r="J17" i="1" s="1"/>
  <c r="J19" i="1" s="1"/>
  <c r="J20" i="1" s="1"/>
</calcChain>
</file>

<file path=xl/sharedStrings.xml><?xml version="1.0" encoding="utf-8"?>
<sst xmlns="http://schemas.openxmlformats.org/spreadsheetml/2006/main" count="2522" uniqueCount="1393">
  <si>
    <t>Ticker</t>
  </si>
  <si>
    <t>Último Rend. (R$)</t>
  </si>
  <si>
    <t>Último Rend. (%)</t>
  </si>
  <si>
    <t>Data Pagamento</t>
  </si>
  <si>
    <t>Data Base</t>
  </si>
  <si>
    <t>Rend. Méd. 12m (R$)</t>
  </si>
  <si>
    <t>Patrimônio/Cota</t>
  </si>
  <si>
    <t>Cota base</t>
  </si>
  <si>
    <t>1,37</t>
  </si>
  <si>
    <t>1,43</t>
  </si>
  <si>
    <t>1,18</t>
  </si>
  <si>
    <t>1,23</t>
  </si>
  <si>
    <t>AAZQ11</t>
  </si>
  <si>
    <t>1,30</t>
  </si>
  <si>
    <t>1,35</t>
  </si>
  <si>
    <t>9,60</t>
  </si>
  <si>
    <t>7,33</t>
  </si>
  <si>
    <t>ABCP11</t>
  </si>
  <si>
    <t>106,92</t>
  </si>
  <si>
    <t>81,99</t>
  </si>
  <si>
    <t>AFHI11</t>
  </si>
  <si>
    <t>1,01</t>
  </si>
  <si>
    <t>1,11</t>
  </si>
  <si>
    <t>1,06</t>
  </si>
  <si>
    <t>94,88</t>
  </si>
  <si>
    <t>90,99</t>
  </si>
  <si>
    <t>AGRX11</t>
  </si>
  <si>
    <t>1,59</t>
  </si>
  <si>
    <t>1,49</t>
  </si>
  <si>
    <t>10,07</t>
  </si>
  <si>
    <t>7,57</t>
  </si>
  <si>
    <t>AIEC11</t>
  </si>
  <si>
    <t>1,20</t>
  </si>
  <si>
    <t>84,94</t>
  </si>
  <si>
    <t>47,26</t>
  </si>
  <si>
    <t>AJFI11</t>
  </si>
  <si>
    <t>12,16</t>
  </si>
  <si>
    <t>7,32</t>
  </si>
  <si>
    <t>ALMI11</t>
  </si>
  <si>
    <t>3,40</t>
  </si>
  <si>
    <t>10,59</t>
  </si>
  <si>
    <t>1,93</t>
  </si>
  <si>
    <t>2.172,28</t>
  </si>
  <si>
    <t>547,59</t>
  </si>
  <si>
    <t>ALZC11</t>
  </si>
  <si>
    <t>1,34</t>
  </si>
  <si>
    <t>1,33</t>
  </si>
  <si>
    <t>63,81</t>
  </si>
  <si>
    <t>8,56</t>
  </si>
  <si>
    <t>ALZM11</t>
  </si>
  <si>
    <t>1,25</t>
  </si>
  <si>
    <t>7,94</t>
  </si>
  <si>
    <t>6,40</t>
  </si>
  <si>
    <t>ALZR11</t>
  </si>
  <si>
    <t>10,46</t>
  </si>
  <si>
    <t>10,19</t>
  </si>
  <si>
    <t>2,02</t>
  </si>
  <si>
    <t>APTO11</t>
  </si>
  <si>
    <t>9,89</t>
  </si>
  <si>
    <t>8,47</t>
  </si>
  <si>
    <t>APXM11</t>
  </si>
  <si>
    <t>123,36</t>
  </si>
  <si>
    <t>93,01</t>
  </si>
  <si>
    <t>ARCT11</t>
  </si>
  <si>
    <t>99,77</t>
  </si>
  <si>
    <t>89,28</t>
  </si>
  <si>
    <t>AROA11</t>
  </si>
  <si>
    <t>1,02</t>
  </si>
  <si>
    <t>ARRI11</t>
  </si>
  <si>
    <t>1,24</t>
  </si>
  <si>
    <t>1,28</t>
  </si>
  <si>
    <t>8,51</t>
  </si>
  <si>
    <t>7,26</t>
  </si>
  <si>
    <t>ARXD11</t>
  </si>
  <si>
    <t>1,31</t>
  </si>
  <si>
    <t>9,18</t>
  </si>
  <si>
    <t>7,63</t>
  </si>
  <si>
    <t>ASMT11</t>
  </si>
  <si>
    <t>1,12</t>
  </si>
  <si>
    <t>1,15</t>
  </si>
  <si>
    <t>98,40</t>
  </si>
  <si>
    <t>6,86</t>
  </si>
  <si>
    <t>ATSA11</t>
  </si>
  <si>
    <t>76,73</t>
  </si>
  <si>
    <t>49,99</t>
  </si>
  <si>
    <t>AZPL11</t>
  </si>
  <si>
    <t>1,05</t>
  </si>
  <si>
    <t>9,77</t>
  </si>
  <si>
    <t>7,23</t>
  </si>
  <si>
    <t>BARI11</t>
  </si>
  <si>
    <t>1,27</t>
  </si>
  <si>
    <t>1,13</t>
  </si>
  <si>
    <t>91,23</t>
  </si>
  <si>
    <t>76,46</t>
  </si>
  <si>
    <t>BBFI11B</t>
  </si>
  <si>
    <t>100,41</t>
  </si>
  <si>
    <t>7,84</t>
  </si>
  <si>
    <t>27,57</t>
  </si>
  <si>
    <t>2,15</t>
  </si>
  <si>
    <t>861,93</t>
  </si>
  <si>
    <t>1.280,99</t>
  </si>
  <si>
    <t>BBFO11</t>
  </si>
  <si>
    <t>1,19</t>
  </si>
  <si>
    <t>74,63</t>
  </si>
  <si>
    <t>63,23</t>
  </si>
  <si>
    <t>BBGO11</t>
  </si>
  <si>
    <t>1,39</t>
  </si>
  <si>
    <t>1,32</t>
  </si>
  <si>
    <t>98,11</t>
  </si>
  <si>
    <t>68,40</t>
  </si>
  <si>
    <t>BBIG11</t>
  </si>
  <si>
    <t>1,09</t>
  </si>
  <si>
    <t>1,14</t>
  </si>
  <si>
    <t>9,44</t>
  </si>
  <si>
    <t>BBPO11</t>
  </si>
  <si>
    <t>1,08</t>
  </si>
  <si>
    <t>101,41</t>
  </si>
  <si>
    <t>90,06</t>
  </si>
  <si>
    <t>BBRC11</t>
  </si>
  <si>
    <t>1,00</t>
  </si>
  <si>
    <t>1,07</t>
  </si>
  <si>
    <t>111,96</t>
  </si>
  <si>
    <t>BCFF11</t>
  </si>
  <si>
    <t>11,34</t>
  </si>
  <si>
    <t>7,28</t>
  </si>
  <si>
    <t>BCIA11</t>
  </si>
  <si>
    <t>98,63</t>
  </si>
  <si>
    <t>85,26</t>
  </si>
  <si>
    <t>BCRI11</t>
  </si>
  <si>
    <t>1,29</t>
  </si>
  <si>
    <t>1,17</t>
  </si>
  <si>
    <t>86,87</t>
  </si>
  <si>
    <t>68,00</t>
  </si>
  <si>
    <t>BICR11</t>
  </si>
  <si>
    <t>2,14</t>
  </si>
  <si>
    <t>6,01</t>
  </si>
  <si>
    <t>42,81</t>
  </si>
  <si>
    <t>35,63</t>
  </si>
  <si>
    <t>BIME11</t>
  </si>
  <si>
    <t>8,48</t>
  </si>
  <si>
    <t>7,11</t>
  </si>
  <si>
    <t>BLCA11</t>
  </si>
  <si>
    <t>119,45</t>
  </si>
  <si>
    <t>90,94</t>
  </si>
  <si>
    <t>BLCP11</t>
  </si>
  <si>
    <t>89,00</t>
  </si>
  <si>
    <t>BLMG11</t>
  </si>
  <si>
    <t>70,48</t>
  </si>
  <si>
    <t>39,60</t>
  </si>
  <si>
    <t>BLMO11</t>
  </si>
  <si>
    <t>104,98</t>
  </si>
  <si>
    <t>79,42</t>
  </si>
  <si>
    <t>BLMR11</t>
  </si>
  <si>
    <t>6,69</t>
  </si>
  <si>
    <t>BLOG11</t>
  </si>
  <si>
    <t>11,26</t>
  </si>
  <si>
    <t>10,99</t>
  </si>
  <si>
    <t>BLUR11</t>
  </si>
  <si>
    <t>83,77</t>
  </si>
  <si>
    <t>65,00</t>
  </si>
  <si>
    <t>1,66</t>
  </si>
  <si>
    <t>BMLC11</t>
  </si>
  <si>
    <t>99,42</t>
  </si>
  <si>
    <t>96,45</t>
  </si>
  <si>
    <t>BNFS11</t>
  </si>
  <si>
    <t>84,42</t>
  </si>
  <si>
    <t>70,91</t>
  </si>
  <si>
    <t>1,36</t>
  </si>
  <si>
    <t>1,03</t>
  </si>
  <si>
    <t>7,36</t>
  </si>
  <si>
    <t>BPFF11</t>
  </si>
  <si>
    <t>70,45</t>
  </si>
  <si>
    <t>59,15</t>
  </si>
  <si>
    <t>BPML11</t>
  </si>
  <si>
    <t>128,62</t>
  </si>
  <si>
    <t>79,85</t>
  </si>
  <si>
    <t>BRCO11</t>
  </si>
  <si>
    <t>118,83</t>
  </si>
  <si>
    <t>108,43</t>
  </si>
  <si>
    <t>BRCR11</t>
  </si>
  <si>
    <t>88,93</t>
  </si>
  <si>
    <t>45,49</t>
  </si>
  <si>
    <t>BREV11</t>
  </si>
  <si>
    <t>105,00</t>
  </si>
  <si>
    <t>1,67</t>
  </si>
  <si>
    <t>BRIM11</t>
  </si>
  <si>
    <t>48,33</t>
  </si>
  <si>
    <t>6,65</t>
  </si>
  <si>
    <t>32,88</t>
  </si>
  <si>
    <t>4,53</t>
  </si>
  <si>
    <t>452,72</t>
  </si>
  <si>
    <t>726,40</t>
  </si>
  <si>
    <t>BRIP11</t>
  </si>
  <si>
    <t>11,77</t>
  </si>
  <si>
    <t>28,53</t>
  </si>
  <si>
    <t>3,10</t>
  </si>
  <si>
    <t>943,49</t>
  </si>
  <si>
    <t>919,23</t>
  </si>
  <si>
    <t>BRLA11</t>
  </si>
  <si>
    <t>166,30</t>
  </si>
  <si>
    <t>146,99</t>
  </si>
  <si>
    <t>BROF11</t>
  </si>
  <si>
    <t>109,48</t>
  </si>
  <si>
    <t>52,24</t>
  </si>
  <si>
    <t>BTAL11</t>
  </si>
  <si>
    <t>111,56</t>
  </si>
  <si>
    <t>82,89</t>
  </si>
  <si>
    <t>BTCI11</t>
  </si>
  <si>
    <t>10,12</t>
  </si>
  <si>
    <t>9,03</t>
  </si>
  <si>
    <t>BTCR11</t>
  </si>
  <si>
    <t>1,16</t>
  </si>
  <si>
    <t>91,96</t>
  </si>
  <si>
    <t>BTHF11</t>
  </si>
  <si>
    <t>10,17</t>
  </si>
  <si>
    <t>8,68</t>
  </si>
  <si>
    <t>BTHI11</t>
  </si>
  <si>
    <t>68,85</t>
  </si>
  <si>
    <t>39,21</t>
  </si>
  <si>
    <t>BTLG11</t>
  </si>
  <si>
    <t>104,10</t>
  </si>
  <si>
    <t>100,14</t>
  </si>
  <si>
    <t>115,18</t>
  </si>
  <si>
    <t>BTRA11</t>
  </si>
  <si>
    <t>110,67</t>
  </si>
  <si>
    <t>55,00</t>
  </si>
  <si>
    <t>BTYU11</t>
  </si>
  <si>
    <t>10,21</t>
  </si>
  <si>
    <t>10,30</t>
  </si>
  <si>
    <t>CACR11</t>
  </si>
  <si>
    <t>1,41</t>
  </si>
  <si>
    <t>1,47</t>
  </si>
  <si>
    <t>1,40</t>
  </si>
  <si>
    <t>97,48</t>
  </si>
  <si>
    <t>95,79</t>
  </si>
  <si>
    <t>CARE11</t>
  </si>
  <si>
    <t>88,52</t>
  </si>
  <si>
    <t>6,99</t>
  </si>
  <si>
    <t>CBOP11</t>
  </si>
  <si>
    <t>71,80</t>
  </si>
  <si>
    <t>28,83</t>
  </si>
  <si>
    <t>CCME11</t>
  </si>
  <si>
    <t>10,48</t>
  </si>
  <si>
    <t>8,76</t>
  </si>
  <si>
    <t>CCRF11</t>
  </si>
  <si>
    <t>90,25</t>
  </si>
  <si>
    <t>CEOC11</t>
  </si>
  <si>
    <t>72,38</t>
  </si>
  <si>
    <t>41,34</t>
  </si>
  <si>
    <t>CFHI11</t>
  </si>
  <si>
    <t>16,50</t>
  </si>
  <si>
    <t>2,63</t>
  </si>
  <si>
    <t>32,42</t>
  </si>
  <si>
    <t>5,18</t>
  </si>
  <si>
    <t>646,10</t>
  </si>
  <si>
    <t>626,20</t>
  </si>
  <si>
    <t>CJCT11</t>
  </si>
  <si>
    <t>71,82</t>
  </si>
  <si>
    <t>56,80</t>
  </si>
  <si>
    <t>CLIN11</t>
  </si>
  <si>
    <t>97,35</t>
  </si>
  <si>
    <t>90,36</t>
  </si>
  <si>
    <t>CNES11</t>
  </si>
  <si>
    <t>7,68</t>
  </si>
  <si>
    <t>1,04</t>
  </si>
  <si>
    <t>109,73</t>
  </si>
  <si>
    <t>CPFF11</t>
  </si>
  <si>
    <t>62,49</t>
  </si>
  <si>
    <t>61,81</t>
  </si>
  <si>
    <t>CPLG11</t>
  </si>
  <si>
    <t>9,68</t>
  </si>
  <si>
    <t>11,47</t>
  </si>
  <si>
    <t>CPOF11</t>
  </si>
  <si>
    <t>108,51</t>
  </si>
  <si>
    <t>CPSH11</t>
  </si>
  <si>
    <t>11,83</t>
  </si>
  <si>
    <t>9,64</t>
  </si>
  <si>
    <t>83,70</t>
  </si>
  <si>
    <t>CPTR11</t>
  </si>
  <si>
    <t>1,53</t>
  </si>
  <si>
    <t>9,79</t>
  </si>
  <si>
    <t>7,19</t>
  </si>
  <si>
    <t>CPTS11</t>
  </si>
  <si>
    <t>1,22</t>
  </si>
  <si>
    <t>8,90</t>
  </si>
  <si>
    <t>CPUR11</t>
  </si>
  <si>
    <t>98,84</t>
  </si>
  <si>
    <t>10,35</t>
  </si>
  <si>
    <t>CRAA11</t>
  </si>
  <si>
    <t>102,09</t>
  </si>
  <si>
    <t>93,95</t>
  </si>
  <si>
    <t>CRFF11</t>
  </si>
  <si>
    <t>81,92</t>
  </si>
  <si>
    <t>75,91</t>
  </si>
  <si>
    <t>CTXT11</t>
  </si>
  <si>
    <t>27,03</t>
  </si>
  <si>
    <t>23,22</t>
  </si>
  <si>
    <t>CVBI11</t>
  </si>
  <si>
    <t>92,20</t>
  </si>
  <si>
    <t>84,79</t>
  </si>
  <si>
    <t>CXAG11</t>
  </si>
  <si>
    <t>115,58</t>
  </si>
  <si>
    <t>72,96</t>
  </si>
  <si>
    <t>CXCE11B</t>
  </si>
  <si>
    <t>64,53</t>
  </si>
  <si>
    <t>39,47</t>
  </si>
  <si>
    <t>CXCI11</t>
  </si>
  <si>
    <t>1,10</t>
  </si>
  <si>
    <t>85,19</t>
  </si>
  <si>
    <t>68,42</t>
  </si>
  <si>
    <t>CXCO11</t>
  </si>
  <si>
    <t>101,99</t>
  </si>
  <si>
    <t>58,34</t>
  </si>
  <si>
    <t>CXRI11</t>
  </si>
  <si>
    <t>81,57</t>
  </si>
  <si>
    <t>64,16</t>
  </si>
  <si>
    <t>CXTL11</t>
  </si>
  <si>
    <t>2,04</t>
  </si>
  <si>
    <t>416,23</t>
  </si>
  <si>
    <t>216,03</t>
  </si>
  <si>
    <t>CYCR11</t>
  </si>
  <si>
    <t>9,43</t>
  </si>
  <si>
    <t>8,89</t>
  </si>
  <si>
    <t>DAMA11</t>
  </si>
  <si>
    <t>8,49</t>
  </si>
  <si>
    <t>DAMT11B</t>
  </si>
  <si>
    <t>13,86</t>
  </si>
  <si>
    <t>12,99</t>
  </si>
  <si>
    <t>DCRA11</t>
  </si>
  <si>
    <t>9,61</t>
  </si>
  <si>
    <t>7,54</t>
  </si>
  <si>
    <t>DEVA11</t>
  </si>
  <si>
    <t>97,18</t>
  </si>
  <si>
    <t>33,08</t>
  </si>
  <si>
    <t>DPRO11</t>
  </si>
  <si>
    <t>9,20</t>
  </si>
  <si>
    <t>6,21</t>
  </si>
  <si>
    <t>DRIT11B</t>
  </si>
  <si>
    <t>128,53</t>
  </si>
  <si>
    <t>84,67</t>
  </si>
  <si>
    <t>DVFF11</t>
  </si>
  <si>
    <t>8,39</t>
  </si>
  <si>
    <t>6,25</t>
  </si>
  <si>
    <t>EDFO11B</t>
  </si>
  <si>
    <t>1,50</t>
  </si>
  <si>
    <t>223,26</t>
  </si>
  <si>
    <t>117,50</t>
  </si>
  <si>
    <t>EDGA11</t>
  </si>
  <si>
    <t>46,97</t>
  </si>
  <si>
    <t>16,40</t>
  </si>
  <si>
    <t>EGAF11</t>
  </si>
  <si>
    <t>1,51</t>
  </si>
  <si>
    <t>98,61</t>
  </si>
  <si>
    <t>93,44</t>
  </si>
  <si>
    <t>EQIR11</t>
  </si>
  <si>
    <t>7,99</t>
  </si>
  <si>
    <t>EURO11</t>
  </si>
  <si>
    <t>1,95</t>
  </si>
  <si>
    <t>1,91</t>
  </si>
  <si>
    <t>338,11</t>
  </si>
  <si>
    <t>232,05</t>
  </si>
  <si>
    <t>EXES11</t>
  </si>
  <si>
    <t>1,38</t>
  </si>
  <si>
    <t>1,26</t>
  </si>
  <si>
    <t>9,13</t>
  </si>
  <si>
    <t>9,45</t>
  </si>
  <si>
    <t>FAED11</t>
  </si>
  <si>
    <t>1,71</t>
  </si>
  <si>
    <t>1,61</t>
  </si>
  <si>
    <t>222,08</t>
  </si>
  <si>
    <t>146,24</t>
  </si>
  <si>
    <t>1,76</t>
  </si>
  <si>
    <t>FATN11</t>
  </si>
  <si>
    <t>102,41</t>
  </si>
  <si>
    <t>77,21</t>
  </si>
  <si>
    <t>FCFL11</t>
  </si>
  <si>
    <t>122,90</t>
  </si>
  <si>
    <t>127,16</t>
  </si>
  <si>
    <t>FEXC11</t>
  </si>
  <si>
    <t>90,75</t>
  </si>
  <si>
    <t>80,60</t>
  </si>
  <si>
    <t>FGAA11</t>
  </si>
  <si>
    <t>9,58</t>
  </si>
  <si>
    <t>8,72</t>
  </si>
  <si>
    <t>FIGS11</t>
  </si>
  <si>
    <t>81,25</t>
  </si>
  <si>
    <t>44,87</t>
  </si>
  <si>
    <t>FIIB11</t>
  </si>
  <si>
    <t>3,90</t>
  </si>
  <si>
    <t>3,74</t>
  </si>
  <si>
    <t>472,36</t>
  </si>
  <si>
    <t>503,34</t>
  </si>
  <si>
    <t>FIIP11B</t>
  </si>
  <si>
    <t>1,42</t>
  </si>
  <si>
    <t>198,84</t>
  </si>
  <si>
    <t>146,51</t>
  </si>
  <si>
    <t>FISC11</t>
  </si>
  <si>
    <t>120,50</t>
  </si>
  <si>
    <t>66,00</t>
  </si>
  <si>
    <t>FLCR11</t>
  </si>
  <si>
    <t>96,99</t>
  </si>
  <si>
    <t>95,45</t>
  </si>
  <si>
    <t>FLMA11</t>
  </si>
  <si>
    <t>220,51</t>
  </si>
  <si>
    <t>129,34</t>
  </si>
  <si>
    <t>FLRP11</t>
  </si>
  <si>
    <t>20,45</t>
  </si>
  <si>
    <t>20,48</t>
  </si>
  <si>
    <t>FMOF11</t>
  </si>
  <si>
    <t>117,48</t>
  </si>
  <si>
    <t>77,35</t>
  </si>
  <si>
    <t>FPNG11</t>
  </si>
  <si>
    <t>4,83</t>
  </si>
  <si>
    <t>173,73</t>
  </si>
  <si>
    <t>337,66</t>
  </si>
  <si>
    <t>FVPQ11</t>
  </si>
  <si>
    <t>1,69</t>
  </si>
  <si>
    <t>190,71</t>
  </si>
  <si>
    <t>59,02</t>
  </si>
  <si>
    <t>FZDB11</t>
  </si>
  <si>
    <t>4,21</t>
  </si>
  <si>
    <t>3,32</t>
  </si>
  <si>
    <t>99,34</t>
  </si>
  <si>
    <t>126,89</t>
  </si>
  <si>
    <t>GALG11</t>
  </si>
  <si>
    <t>9,00</t>
  </si>
  <si>
    <t>8,92</t>
  </si>
  <si>
    <t>GAME11</t>
  </si>
  <si>
    <t>9,49</t>
  </si>
  <si>
    <t>8,43</t>
  </si>
  <si>
    <t>GARE11</t>
  </si>
  <si>
    <t>9,02</t>
  </si>
  <si>
    <t>8,74</t>
  </si>
  <si>
    <t>GCFF11</t>
  </si>
  <si>
    <t>GCRA11</t>
  </si>
  <si>
    <t>94,81</t>
  </si>
  <si>
    <t>50,29</t>
  </si>
  <si>
    <t>GCRI11</t>
  </si>
  <si>
    <t>90,61</t>
  </si>
  <si>
    <t>64,15</t>
  </si>
  <si>
    <t>GGRC11</t>
  </si>
  <si>
    <t>11,29</t>
  </si>
  <si>
    <t>9,99</t>
  </si>
  <si>
    <t>GLOG11</t>
  </si>
  <si>
    <t>108,60</t>
  </si>
  <si>
    <t>58,59</t>
  </si>
  <si>
    <t>GRUL11</t>
  </si>
  <si>
    <t>8,29</t>
  </si>
  <si>
    <t>GRWA11</t>
  </si>
  <si>
    <t>10,25</t>
  </si>
  <si>
    <t>7,96</t>
  </si>
  <si>
    <t>GTLG11</t>
  </si>
  <si>
    <t>97,94</t>
  </si>
  <si>
    <t>GTWR11</t>
  </si>
  <si>
    <t>99,75</t>
  </si>
  <si>
    <t>76,78</t>
  </si>
  <si>
    <t>GURB11</t>
  </si>
  <si>
    <t>108,00</t>
  </si>
  <si>
    <t>GZIT11</t>
  </si>
  <si>
    <t>1,65</t>
  </si>
  <si>
    <t>94,78</t>
  </si>
  <si>
    <t>47,14</t>
  </si>
  <si>
    <t>HAAA11</t>
  </si>
  <si>
    <t>74,77</t>
  </si>
  <si>
    <t>40,92</t>
  </si>
  <si>
    <t>HABT11</t>
  </si>
  <si>
    <t>94,84</t>
  </si>
  <si>
    <t>83,75</t>
  </si>
  <si>
    <t>HBRH11</t>
  </si>
  <si>
    <t>112,23</t>
  </si>
  <si>
    <t>91,50</t>
  </si>
  <si>
    <t>HBTT11</t>
  </si>
  <si>
    <t>16,58</t>
  </si>
  <si>
    <t>1,57</t>
  </si>
  <si>
    <t>10,98</t>
  </si>
  <si>
    <t>1.055,00</t>
  </si>
  <si>
    <t>HCHG11</t>
  </si>
  <si>
    <t>93,75</t>
  </si>
  <si>
    <t>78,00</t>
  </si>
  <si>
    <t>10,22</t>
  </si>
  <si>
    <t>HCRI11</t>
  </si>
  <si>
    <t>2,73</t>
  </si>
  <si>
    <t>2,65</t>
  </si>
  <si>
    <t>321,47</t>
  </si>
  <si>
    <t>258,75</t>
  </si>
  <si>
    <t>HCTR11</t>
  </si>
  <si>
    <t>1,58</t>
  </si>
  <si>
    <t>103,27</t>
  </si>
  <si>
    <t>24,17</t>
  </si>
  <si>
    <t>HDEL11</t>
  </si>
  <si>
    <t>11,60</t>
  </si>
  <si>
    <t>11,84</t>
  </si>
  <si>
    <t>3,25</t>
  </si>
  <si>
    <t>84,64</t>
  </si>
  <si>
    <t>98,00</t>
  </si>
  <si>
    <t>HFOF11</t>
  </si>
  <si>
    <t>71,76</t>
  </si>
  <si>
    <t>6,03</t>
  </si>
  <si>
    <t>HGBL11</t>
  </si>
  <si>
    <t>9,15</t>
  </si>
  <si>
    <t>8,63</t>
  </si>
  <si>
    <t>HGBS11</t>
  </si>
  <si>
    <t>21,59</t>
  </si>
  <si>
    <t>19,86</t>
  </si>
  <si>
    <t>HGCR11</t>
  </si>
  <si>
    <t>98,41</t>
  </si>
  <si>
    <t>95,93</t>
  </si>
  <si>
    <t>HGFF11</t>
  </si>
  <si>
    <t>82,11</t>
  </si>
  <si>
    <t>71,28</t>
  </si>
  <si>
    <t>HGIC11</t>
  </si>
  <si>
    <t>110,24</t>
  </si>
  <si>
    <t>70,86</t>
  </si>
  <si>
    <t>HGLG11</t>
  </si>
  <si>
    <t>156,25</t>
  </si>
  <si>
    <t>160,26</t>
  </si>
  <si>
    <t>HGRE11</t>
  </si>
  <si>
    <t>152,18</t>
  </si>
  <si>
    <t>114,14</t>
  </si>
  <si>
    <t>9,38</t>
  </si>
  <si>
    <t>HGRU11</t>
  </si>
  <si>
    <t>124,21</t>
  </si>
  <si>
    <t>121,60</t>
  </si>
  <si>
    <t>1,44</t>
  </si>
  <si>
    <t>HLOG11</t>
  </si>
  <si>
    <t>115,46</t>
  </si>
  <si>
    <t>8,18</t>
  </si>
  <si>
    <t>HOFC11</t>
  </si>
  <si>
    <t>70,22</t>
  </si>
  <si>
    <t>32,28</t>
  </si>
  <si>
    <t>HOSI11</t>
  </si>
  <si>
    <t>92,33</t>
  </si>
  <si>
    <t>85,07</t>
  </si>
  <si>
    <t>HPDP11</t>
  </si>
  <si>
    <t>93,33</t>
  </si>
  <si>
    <t>90,24</t>
  </si>
  <si>
    <t>HREC11</t>
  </si>
  <si>
    <t>8,73</t>
  </si>
  <si>
    <t>8,21</t>
  </si>
  <si>
    <t>HSAF11</t>
  </si>
  <si>
    <t>87,28</t>
  </si>
  <si>
    <t>81,50</t>
  </si>
  <si>
    <t>HSLG11</t>
  </si>
  <si>
    <t>104,25</t>
  </si>
  <si>
    <t>84,35</t>
  </si>
  <si>
    <t>HSML11</t>
  </si>
  <si>
    <t>108,92</t>
  </si>
  <si>
    <t>85,34</t>
  </si>
  <si>
    <t>HSRE11</t>
  </si>
  <si>
    <t>94,14</t>
  </si>
  <si>
    <t>101,35</t>
  </si>
  <si>
    <t>HTMX11</t>
  </si>
  <si>
    <t>1,54</t>
  </si>
  <si>
    <t>1,92</t>
  </si>
  <si>
    <t>145,21</t>
  </si>
  <si>
    <t>138,46</t>
  </si>
  <si>
    <t>HUCG11</t>
  </si>
  <si>
    <t>103,72</t>
  </si>
  <si>
    <t>107,78</t>
  </si>
  <si>
    <t>HUSC11</t>
  </si>
  <si>
    <t>151,76</t>
  </si>
  <si>
    <t>93,24</t>
  </si>
  <si>
    <t>IAAG11</t>
  </si>
  <si>
    <t>9,66</t>
  </si>
  <si>
    <t>IAGR11</t>
  </si>
  <si>
    <t>8,37</t>
  </si>
  <si>
    <t>3,96</t>
  </si>
  <si>
    <t>IBCR11</t>
  </si>
  <si>
    <t>1,48</t>
  </si>
  <si>
    <t>95,22</t>
  </si>
  <si>
    <t>57,17</t>
  </si>
  <si>
    <t>IBFF11</t>
  </si>
  <si>
    <t>67,04</t>
  </si>
  <si>
    <t>ICRI11</t>
  </si>
  <si>
    <t>100,11</t>
  </si>
  <si>
    <t>98,32</t>
  </si>
  <si>
    <t>IDFI11</t>
  </si>
  <si>
    <t>28,86</t>
  </si>
  <si>
    <t>1,60</t>
  </si>
  <si>
    <t>4,38</t>
  </si>
  <si>
    <t>IDGR11</t>
  </si>
  <si>
    <t>12,03</t>
  </si>
  <si>
    <t>3,06</t>
  </si>
  <si>
    <t>INLG11</t>
  </si>
  <si>
    <t>100,32</t>
  </si>
  <si>
    <t>75,57</t>
  </si>
  <si>
    <t>INRD11</t>
  </si>
  <si>
    <t>118,19</t>
  </si>
  <si>
    <t>69,52</t>
  </si>
  <si>
    <t>IRDM11</t>
  </si>
  <si>
    <t>1,21</t>
  </si>
  <si>
    <t>82,63</t>
  </si>
  <si>
    <t>67,75</t>
  </si>
  <si>
    <t>IRIM11</t>
  </si>
  <si>
    <t>85,92</t>
  </si>
  <si>
    <t>67,87</t>
  </si>
  <si>
    <t>ISCJ11</t>
  </si>
  <si>
    <t>239,91</t>
  </si>
  <si>
    <t>86,99</t>
  </si>
  <si>
    <t>ITIP11</t>
  </si>
  <si>
    <t>69,72</t>
  </si>
  <si>
    <t>66,89</t>
  </si>
  <si>
    <t>ITIT11</t>
  </si>
  <si>
    <t>75,47</t>
  </si>
  <si>
    <t>70,75</t>
  </si>
  <si>
    <t>ITRI11</t>
  </si>
  <si>
    <t>92,48</t>
  </si>
  <si>
    <t>82,08</t>
  </si>
  <si>
    <t>5,76</t>
  </si>
  <si>
    <t>JCCJ11</t>
  </si>
  <si>
    <t>189,33</t>
  </si>
  <si>
    <t>159,50</t>
  </si>
  <si>
    <t>JGPX11</t>
  </si>
  <si>
    <t>95,18</t>
  </si>
  <si>
    <t>62,48</t>
  </si>
  <si>
    <t>JPPA11</t>
  </si>
  <si>
    <t>96,56</t>
  </si>
  <si>
    <t>79,87</t>
  </si>
  <si>
    <t>JPPC11</t>
  </si>
  <si>
    <t>75,06</t>
  </si>
  <si>
    <t>41,01</t>
  </si>
  <si>
    <t>28,46</t>
  </si>
  <si>
    <t>15,55</t>
  </si>
  <si>
    <t>511,56</t>
  </si>
  <si>
    <t>183,05</t>
  </si>
  <si>
    <t>JRDM11</t>
  </si>
  <si>
    <t>85,00</t>
  </si>
  <si>
    <t>JSAF11</t>
  </si>
  <si>
    <t>90,20</t>
  </si>
  <si>
    <t>JSCR11</t>
  </si>
  <si>
    <t>5,68</t>
  </si>
  <si>
    <t>JSRE11</t>
  </si>
  <si>
    <t>109,62</t>
  </si>
  <si>
    <t>64,52</t>
  </si>
  <si>
    <t>KCRE11</t>
  </si>
  <si>
    <t>8,94</t>
  </si>
  <si>
    <t>KEVE11</t>
  </si>
  <si>
    <t>28,44</t>
  </si>
  <si>
    <t>3,69</t>
  </si>
  <si>
    <t>29,56</t>
  </si>
  <si>
    <t>3,84</t>
  </si>
  <si>
    <t>649,30</t>
  </si>
  <si>
    <t>770,78</t>
  </si>
  <si>
    <t>KFOF11</t>
  </si>
  <si>
    <t>87,58</t>
  </si>
  <si>
    <t>82,65</t>
  </si>
  <si>
    <t>KISU11</t>
  </si>
  <si>
    <t>8,01</t>
  </si>
  <si>
    <t>7,05</t>
  </si>
  <si>
    <t>KIVO11</t>
  </si>
  <si>
    <t>88,43</t>
  </si>
  <si>
    <t>67,01</t>
  </si>
  <si>
    <t>KNCA11</t>
  </si>
  <si>
    <t>103,57</t>
  </si>
  <si>
    <t>96,25</t>
  </si>
  <si>
    <t>KNCR11</t>
  </si>
  <si>
    <t>101,58</t>
  </si>
  <si>
    <t>103,42</t>
  </si>
  <si>
    <t>KNHF11</t>
  </si>
  <si>
    <t>99,00</t>
  </si>
  <si>
    <t>KNHY11</t>
  </si>
  <si>
    <t>99,32</t>
  </si>
  <si>
    <t>101,84</t>
  </si>
  <si>
    <t>KNIP11</t>
  </si>
  <si>
    <t>93,79</t>
  </si>
  <si>
    <t>90,31</t>
  </si>
  <si>
    <t>KNRE11</t>
  </si>
  <si>
    <t>37,74</t>
  </si>
  <si>
    <t>217,88</t>
  </si>
  <si>
    <t>KNRI11</t>
  </si>
  <si>
    <t>161,64</t>
  </si>
  <si>
    <t>145,36</t>
  </si>
  <si>
    <t>KNSC11</t>
  </si>
  <si>
    <t>KNUQ11</t>
  </si>
  <si>
    <t>101,34</t>
  </si>
  <si>
    <t>103,33</t>
  </si>
  <si>
    <t>KORE11</t>
  </si>
  <si>
    <t>106,01</t>
  </si>
  <si>
    <t>88,85</t>
  </si>
  <si>
    <t>LAFI11</t>
  </si>
  <si>
    <t>4,94</t>
  </si>
  <si>
    <t>4,30</t>
  </si>
  <si>
    <t>119,08</t>
  </si>
  <si>
    <t>114,91</t>
  </si>
  <si>
    <t>LASC11</t>
  </si>
  <si>
    <t>125,98</t>
  </si>
  <si>
    <t>99,15</t>
  </si>
  <si>
    <t>LFTT11</t>
  </si>
  <si>
    <t>3,67</t>
  </si>
  <si>
    <t>134,86</t>
  </si>
  <si>
    <t>4,63</t>
  </si>
  <si>
    <t>170,28</t>
  </si>
  <si>
    <t>20,09</t>
  </si>
  <si>
    <t>2,72</t>
  </si>
  <si>
    <t>LGCP11</t>
  </si>
  <si>
    <t>99,45</t>
  </si>
  <si>
    <t>71,10</t>
  </si>
  <si>
    <t>LIFE11</t>
  </si>
  <si>
    <t>9,94</t>
  </si>
  <si>
    <t>LOFT11B</t>
  </si>
  <si>
    <t>7,20</t>
  </si>
  <si>
    <t>25,73</t>
  </si>
  <si>
    <t>4,02</t>
  </si>
  <si>
    <t>27,98</t>
  </si>
  <si>
    <t>LSAG11</t>
  </si>
  <si>
    <t>97,59</t>
  </si>
  <si>
    <t>72,93</t>
  </si>
  <si>
    <t>LSPA11</t>
  </si>
  <si>
    <t>8,31</t>
  </si>
  <si>
    <t>34,60</t>
  </si>
  <si>
    <t>20,95</t>
  </si>
  <si>
    <t>24,01</t>
  </si>
  <si>
    <t>LTMT11</t>
  </si>
  <si>
    <t>8,38</t>
  </si>
  <si>
    <t>8,80</t>
  </si>
  <si>
    <t>94,75</t>
  </si>
  <si>
    <t>95,19</t>
  </si>
  <si>
    <t>LUGG11</t>
  </si>
  <si>
    <t>117,52</t>
  </si>
  <si>
    <t>67,41</t>
  </si>
  <si>
    <t>LVBI11</t>
  </si>
  <si>
    <t>124,77</t>
  </si>
  <si>
    <t>100,83</t>
  </si>
  <si>
    <t>MALL11</t>
  </si>
  <si>
    <t>119,28</t>
  </si>
  <si>
    <t>100,04</t>
  </si>
  <si>
    <t>MANA11</t>
  </si>
  <si>
    <t>9,31</t>
  </si>
  <si>
    <t>8,77</t>
  </si>
  <si>
    <t>MATV11</t>
  </si>
  <si>
    <t>82,50</t>
  </si>
  <si>
    <t>MAXR11</t>
  </si>
  <si>
    <t>2,42</t>
  </si>
  <si>
    <t>104,32</t>
  </si>
  <si>
    <t>65,84</t>
  </si>
  <si>
    <t>MCCI11</t>
  </si>
  <si>
    <t>91,93</t>
  </si>
  <si>
    <t>MCEM11</t>
  </si>
  <si>
    <t>33,24</t>
  </si>
  <si>
    <t>MCHF11</t>
  </si>
  <si>
    <t>MCHY11</t>
  </si>
  <si>
    <t>9,57</t>
  </si>
  <si>
    <t>7,18</t>
  </si>
  <si>
    <t>MFAI11</t>
  </si>
  <si>
    <t>70,57</t>
  </si>
  <si>
    <t>68,17</t>
  </si>
  <si>
    <t>MFCR11</t>
  </si>
  <si>
    <t>2,27</t>
  </si>
  <si>
    <t>9,23</t>
  </si>
  <si>
    <t>6,71</t>
  </si>
  <si>
    <t>27,27</t>
  </si>
  <si>
    <t>26,87</t>
  </si>
  <si>
    <t>24,60</t>
  </si>
  <si>
    <t>MFII11</t>
  </si>
  <si>
    <t>107,58</t>
  </si>
  <si>
    <t>83,39</t>
  </si>
  <si>
    <t>MGFF11</t>
  </si>
  <si>
    <t>69,60</t>
  </si>
  <si>
    <t>MGHT11</t>
  </si>
  <si>
    <t>1,56</t>
  </si>
  <si>
    <t>51,31</t>
  </si>
  <si>
    <t>30,85</t>
  </si>
  <si>
    <t>MGLG11</t>
  </si>
  <si>
    <t>61,48</t>
  </si>
  <si>
    <t>40,49</t>
  </si>
  <si>
    <t>MINT11</t>
  </si>
  <si>
    <t>1,73</t>
  </si>
  <si>
    <t>97,17</t>
  </si>
  <si>
    <t>96,50</t>
  </si>
  <si>
    <t>MORE11</t>
  </si>
  <si>
    <t>77,07</t>
  </si>
  <si>
    <t>MXRF11</t>
  </si>
  <si>
    <t>9,52</t>
  </si>
  <si>
    <t>9,46</t>
  </si>
  <si>
    <t>NAVT11</t>
  </si>
  <si>
    <t>82,60</t>
  </si>
  <si>
    <t>71,50</t>
  </si>
  <si>
    <t>NCHB11</t>
  </si>
  <si>
    <t>9,86</t>
  </si>
  <si>
    <t>7,81</t>
  </si>
  <si>
    <t>NCRA11</t>
  </si>
  <si>
    <t>10,51</t>
  </si>
  <si>
    <t>6,38</t>
  </si>
  <si>
    <t>NCRI11</t>
  </si>
  <si>
    <t>9,97</t>
  </si>
  <si>
    <t>8,78</t>
  </si>
  <si>
    <t>NEWL11</t>
  </si>
  <si>
    <t>131,00</t>
  </si>
  <si>
    <t>102,75</t>
  </si>
  <si>
    <t>NEWU11</t>
  </si>
  <si>
    <t>71,84</t>
  </si>
  <si>
    <t>89,93</t>
  </si>
  <si>
    <t>NPAR11</t>
  </si>
  <si>
    <t>6,42</t>
  </si>
  <si>
    <t>11,76</t>
  </si>
  <si>
    <t>63,03</t>
  </si>
  <si>
    <t>9,69</t>
  </si>
  <si>
    <t>18,65</t>
  </si>
  <si>
    <t>NSLU11</t>
  </si>
  <si>
    <t>1,55</t>
  </si>
  <si>
    <t>205,81</t>
  </si>
  <si>
    <t>155,94</t>
  </si>
  <si>
    <t>NVHO11</t>
  </si>
  <si>
    <t>15,27</t>
  </si>
  <si>
    <t>12,50</t>
  </si>
  <si>
    <t>OBAL11</t>
  </si>
  <si>
    <t>72,44</t>
  </si>
  <si>
    <t>7,34</t>
  </si>
  <si>
    <t>24,88</t>
  </si>
  <si>
    <t>2,52</t>
  </si>
  <si>
    <t>1.321,41</t>
  </si>
  <si>
    <t>987,09</t>
  </si>
  <si>
    <t>OCRE11</t>
  </si>
  <si>
    <t>89,92</t>
  </si>
  <si>
    <t>74,40</t>
  </si>
  <si>
    <t>OGHY11</t>
  </si>
  <si>
    <t>9,08</t>
  </si>
  <si>
    <t>OIAG11</t>
  </si>
  <si>
    <t>9,76</t>
  </si>
  <si>
    <t>7,46</t>
  </si>
  <si>
    <t>OUFF11</t>
  </si>
  <si>
    <t>73,91</t>
  </si>
  <si>
    <t>60,41</t>
  </si>
  <si>
    <t>OUJP11</t>
  </si>
  <si>
    <t>98,70</t>
  </si>
  <si>
    <t>OULG11</t>
  </si>
  <si>
    <t>2,37</t>
  </si>
  <si>
    <t>61,83</t>
  </si>
  <si>
    <t>32,27</t>
  </si>
  <si>
    <t>OURE11</t>
  </si>
  <si>
    <t>77,88</t>
  </si>
  <si>
    <t>PATA11</t>
  </si>
  <si>
    <t>10,00</t>
  </si>
  <si>
    <t>10,58</t>
  </si>
  <si>
    <t>PATC11</t>
  </si>
  <si>
    <t>41,24</t>
  </si>
  <si>
    <t>38,01</t>
  </si>
  <si>
    <t>PATL11</t>
  </si>
  <si>
    <t>98,55</t>
  </si>
  <si>
    <t>49,28</t>
  </si>
  <si>
    <t>PBLV11</t>
  </si>
  <si>
    <t>43,03</t>
  </si>
  <si>
    <t>6,49</t>
  </si>
  <si>
    <t>33,95</t>
  </si>
  <si>
    <t>5,12</t>
  </si>
  <si>
    <t>1.607,19</t>
  </si>
  <si>
    <t>663,11</t>
  </si>
  <si>
    <t>PLAG11</t>
  </si>
  <si>
    <t>60,75</t>
  </si>
  <si>
    <t>48,07</t>
  </si>
  <si>
    <t>PLCA11</t>
  </si>
  <si>
    <t>94,67</t>
  </si>
  <si>
    <t>71,60</t>
  </si>
  <si>
    <t>PLCR11</t>
  </si>
  <si>
    <t>91,38</t>
  </si>
  <si>
    <t>80,37</t>
  </si>
  <si>
    <t>PLOG11</t>
  </si>
  <si>
    <t>106,21</t>
  </si>
  <si>
    <t>70,96</t>
  </si>
  <si>
    <t>PLRI11</t>
  </si>
  <si>
    <t>15,36</t>
  </si>
  <si>
    <t>18,22</t>
  </si>
  <si>
    <t>8,87</t>
  </si>
  <si>
    <t>PMIS11</t>
  </si>
  <si>
    <t>9,30</t>
  </si>
  <si>
    <t>8,11</t>
  </si>
  <si>
    <t>PORD11</t>
  </si>
  <si>
    <t>PQAG11</t>
  </si>
  <si>
    <t>55,43</t>
  </si>
  <si>
    <t>53,53</t>
  </si>
  <si>
    <t>PQDP11</t>
  </si>
  <si>
    <t>24,50</t>
  </si>
  <si>
    <t>18,46</t>
  </si>
  <si>
    <t>3.458,55</t>
  </si>
  <si>
    <t>2.332,50</t>
  </si>
  <si>
    <t>PRSV11</t>
  </si>
  <si>
    <t>1,62</t>
  </si>
  <si>
    <t>146,71</t>
  </si>
  <si>
    <t>181,31</t>
  </si>
  <si>
    <t>PULV11</t>
  </si>
  <si>
    <t>9,87</t>
  </si>
  <si>
    <t>7,87</t>
  </si>
  <si>
    <t>PVBI11</t>
  </si>
  <si>
    <t>105,13</t>
  </si>
  <si>
    <t>79,19</t>
  </si>
  <si>
    <t>QAGR11</t>
  </si>
  <si>
    <t>60,51</t>
  </si>
  <si>
    <t>47,50</t>
  </si>
  <si>
    <t>QAMI11</t>
  </si>
  <si>
    <t>85,12</t>
  </si>
  <si>
    <t>QIRI11</t>
  </si>
  <si>
    <t>76,90</t>
  </si>
  <si>
    <t>6,96</t>
  </si>
  <si>
    <t>RBDS11</t>
  </si>
  <si>
    <t>2,35</t>
  </si>
  <si>
    <t>12,63</t>
  </si>
  <si>
    <t>6,34</t>
  </si>
  <si>
    <t>34,01</t>
  </si>
  <si>
    <t>18,67</t>
  </si>
  <si>
    <t>18,64</t>
  </si>
  <si>
    <t>RBED11</t>
  </si>
  <si>
    <t>1,83</t>
  </si>
  <si>
    <t>1,96</t>
  </si>
  <si>
    <t>112,41</t>
  </si>
  <si>
    <t>93,28</t>
  </si>
  <si>
    <t>RBFF11</t>
  </si>
  <si>
    <t>60,89</t>
  </si>
  <si>
    <t>52,76</t>
  </si>
  <si>
    <t>RBGS11</t>
  </si>
  <si>
    <t>28,45</t>
  </si>
  <si>
    <t>RBHG11</t>
  </si>
  <si>
    <t>87,57</t>
  </si>
  <si>
    <t>71,26</t>
  </si>
  <si>
    <t>RBHY11</t>
  </si>
  <si>
    <t>93,19</t>
  </si>
  <si>
    <t>80,35</t>
  </si>
  <si>
    <t>RBIR11</t>
  </si>
  <si>
    <t>91,81</t>
  </si>
  <si>
    <t>86,55</t>
  </si>
  <si>
    <t>RBLG11</t>
  </si>
  <si>
    <t>3,47</t>
  </si>
  <si>
    <t>9,75</t>
  </si>
  <si>
    <t>71,77</t>
  </si>
  <si>
    <t>35,55</t>
  </si>
  <si>
    <t>RBOP11</t>
  </si>
  <si>
    <t>3,50</t>
  </si>
  <si>
    <t>4,36</t>
  </si>
  <si>
    <t>758,33</t>
  </si>
  <si>
    <t>361,54</t>
  </si>
  <si>
    <t>RBRD11</t>
  </si>
  <si>
    <t>64,87</t>
  </si>
  <si>
    <t>40,98</t>
  </si>
  <si>
    <t>RBRF11</t>
  </si>
  <si>
    <t>8,55</t>
  </si>
  <si>
    <t>7,01</t>
  </si>
  <si>
    <t>RBRI11</t>
  </si>
  <si>
    <t>60,50</t>
  </si>
  <si>
    <t>6,79</t>
  </si>
  <si>
    <t>37,15</t>
  </si>
  <si>
    <t>4,17</t>
  </si>
  <si>
    <t>1.074,44</t>
  </si>
  <si>
    <t>890,45</t>
  </si>
  <si>
    <t>RBRL11</t>
  </si>
  <si>
    <t>102,85</t>
  </si>
  <si>
    <t>80,18</t>
  </si>
  <si>
    <t>RBRP11</t>
  </si>
  <si>
    <t>76,31</t>
  </si>
  <si>
    <t>49,40</t>
  </si>
  <si>
    <t>RBRR11</t>
  </si>
  <si>
    <t>86,50</t>
  </si>
  <si>
    <t>RBRS11</t>
  </si>
  <si>
    <t>91,46</t>
  </si>
  <si>
    <t>45,09</t>
  </si>
  <si>
    <t>RBRX11</t>
  </si>
  <si>
    <t>8,08</t>
  </si>
  <si>
    <t>RBRY11</t>
  </si>
  <si>
    <t>96,36</t>
  </si>
  <si>
    <t>90,37</t>
  </si>
  <si>
    <t>RBVA11</t>
  </si>
  <si>
    <t>10,66</t>
  </si>
  <si>
    <t>8,67</t>
  </si>
  <si>
    <t>RBVO11</t>
  </si>
  <si>
    <t>2,13</t>
  </si>
  <si>
    <t>5,59</t>
  </si>
  <si>
    <t>27,89</t>
  </si>
  <si>
    <t>RCFF11</t>
  </si>
  <si>
    <t>5,30</t>
  </si>
  <si>
    <t>5,41</t>
  </si>
  <si>
    <t>3,08</t>
  </si>
  <si>
    <t>3,14</t>
  </si>
  <si>
    <t>123,50</t>
  </si>
  <si>
    <t>RCRB11</t>
  </si>
  <si>
    <t>204,78</t>
  </si>
  <si>
    <t>RDPD11</t>
  </si>
  <si>
    <t>5,01</t>
  </si>
  <si>
    <t>22,72</t>
  </si>
  <si>
    <t>22,77</t>
  </si>
  <si>
    <t>RECD11</t>
  </si>
  <si>
    <t>RECM11</t>
  </si>
  <si>
    <t>9,81</t>
  </si>
  <si>
    <t>8,53</t>
  </si>
  <si>
    <t>RECR11</t>
  </si>
  <si>
    <t>89,73</t>
  </si>
  <si>
    <t>84,28</t>
  </si>
  <si>
    <t>RECT11</t>
  </si>
  <si>
    <t>90,90</t>
  </si>
  <si>
    <t>33,52</t>
  </si>
  <si>
    <t>RECX11</t>
  </si>
  <si>
    <t>72,48</t>
  </si>
  <si>
    <t>65,85</t>
  </si>
  <si>
    <t>REIT11</t>
  </si>
  <si>
    <t>2,48</t>
  </si>
  <si>
    <t>2,76</t>
  </si>
  <si>
    <t>3,63</t>
  </si>
  <si>
    <t>4,04</t>
  </si>
  <si>
    <t>284,32</t>
  </si>
  <si>
    <t>RELG11</t>
  </si>
  <si>
    <t>89,41</t>
  </si>
  <si>
    <t>71,92</t>
  </si>
  <si>
    <t>RENV11</t>
  </si>
  <si>
    <t>RFOF11</t>
  </si>
  <si>
    <t>70,68</t>
  </si>
  <si>
    <t>62,83</t>
  </si>
  <si>
    <t>RINV11</t>
  </si>
  <si>
    <t>104,07</t>
  </si>
  <si>
    <t>104,00</t>
  </si>
  <si>
    <t>RMAI11</t>
  </si>
  <si>
    <t>106,51</t>
  </si>
  <si>
    <t>79,55</t>
  </si>
  <si>
    <t>RNDP11</t>
  </si>
  <si>
    <t>1,68</t>
  </si>
  <si>
    <t>3,91</t>
  </si>
  <si>
    <t>62,88</t>
  </si>
  <si>
    <t>42,94</t>
  </si>
  <si>
    <t>RNGO11</t>
  </si>
  <si>
    <t>45,21</t>
  </si>
  <si>
    <t>RPRI11</t>
  </si>
  <si>
    <t>99,29</t>
  </si>
  <si>
    <t>86,80</t>
  </si>
  <si>
    <t>RRCI11</t>
  </si>
  <si>
    <t>90,92</t>
  </si>
  <si>
    <t>73,14</t>
  </si>
  <si>
    <t>RSPD11</t>
  </si>
  <si>
    <t>20,13</t>
  </si>
  <si>
    <t>15,87</t>
  </si>
  <si>
    <t>1.079,79</t>
  </si>
  <si>
    <t>999,00</t>
  </si>
  <si>
    <t>RURA11</t>
  </si>
  <si>
    <t>10,02</t>
  </si>
  <si>
    <t>8,54</t>
  </si>
  <si>
    <t>RVBI11</t>
  </si>
  <si>
    <t>76,97</t>
  </si>
  <si>
    <t>65,07</t>
  </si>
  <si>
    <t>RZAG11</t>
  </si>
  <si>
    <t>9,48</t>
  </si>
  <si>
    <t>RZAK11</t>
  </si>
  <si>
    <t>88,15</t>
  </si>
  <si>
    <t>79,80</t>
  </si>
  <si>
    <t>RZAT11</t>
  </si>
  <si>
    <t>101,78</t>
  </si>
  <si>
    <t>89,79</t>
  </si>
  <si>
    <t>2,90</t>
  </si>
  <si>
    <t>RZLC11</t>
  </si>
  <si>
    <t>12,25</t>
  </si>
  <si>
    <t>7,90</t>
  </si>
  <si>
    <t>989,28</t>
  </si>
  <si>
    <t>1.001,78</t>
  </si>
  <si>
    <t>RZTR11</t>
  </si>
  <si>
    <t>97,77</t>
  </si>
  <si>
    <t>92,94</t>
  </si>
  <si>
    <t>SADI11</t>
  </si>
  <si>
    <t>9,53</t>
  </si>
  <si>
    <t>8,52</t>
  </si>
  <si>
    <t>SAPI11</t>
  </si>
  <si>
    <t>8,60</t>
  </si>
  <si>
    <t>SARE11</t>
  </si>
  <si>
    <t>8,69</t>
  </si>
  <si>
    <t>4,70</t>
  </si>
  <si>
    <t>SCPF11</t>
  </si>
  <si>
    <t>11,86</t>
  </si>
  <si>
    <t>SDIL11</t>
  </si>
  <si>
    <t>95,88</t>
  </si>
  <si>
    <t>98,98</t>
  </si>
  <si>
    <t>SEQR11</t>
  </si>
  <si>
    <t>92,52</t>
  </si>
  <si>
    <t>49,31</t>
  </si>
  <si>
    <t>SHPH11</t>
  </si>
  <si>
    <t>27,97</t>
  </si>
  <si>
    <t>2,89</t>
  </si>
  <si>
    <t>6,89</t>
  </si>
  <si>
    <t>1.017,73</t>
  </si>
  <si>
    <t>968,02</t>
  </si>
  <si>
    <t>SNAG11</t>
  </si>
  <si>
    <t>9,62</t>
  </si>
  <si>
    <t>SNCI11</t>
  </si>
  <si>
    <t>98,05</t>
  </si>
  <si>
    <t>90,91</t>
  </si>
  <si>
    <t>SNEL11</t>
  </si>
  <si>
    <t>SNFF11</t>
  </si>
  <si>
    <t>84,14</t>
  </si>
  <si>
    <t>72,65</t>
  </si>
  <si>
    <t>SNFZ11</t>
  </si>
  <si>
    <t>10,11</t>
  </si>
  <si>
    <t>SNME11</t>
  </si>
  <si>
    <t>9,59</t>
  </si>
  <si>
    <t>SPTW11</t>
  </si>
  <si>
    <t>57,53</t>
  </si>
  <si>
    <t>35,37</t>
  </si>
  <si>
    <t>SPXS11</t>
  </si>
  <si>
    <t>SRVD11</t>
  </si>
  <si>
    <t>2,29</t>
  </si>
  <si>
    <t>8,75</t>
  </si>
  <si>
    <t>TELM11</t>
  </si>
  <si>
    <t>9,83</t>
  </si>
  <si>
    <t>9,90</t>
  </si>
  <si>
    <t>TEPP11</t>
  </si>
  <si>
    <t>97,50</t>
  </si>
  <si>
    <t>TGAR11</t>
  </si>
  <si>
    <t>112,10</t>
  </si>
  <si>
    <t>88,99</t>
  </si>
  <si>
    <t>TJKB11</t>
  </si>
  <si>
    <t>2,95</t>
  </si>
  <si>
    <t>268,49</t>
  </si>
  <si>
    <t>255,65</t>
  </si>
  <si>
    <t>TMPS11</t>
  </si>
  <si>
    <t>93,85</t>
  </si>
  <si>
    <t>81,68</t>
  </si>
  <si>
    <t>TOPP11</t>
  </si>
  <si>
    <t>98,36</t>
  </si>
  <si>
    <t>71,14</t>
  </si>
  <si>
    <t>TORD11</t>
  </si>
  <si>
    <t>12,39</t>
  </si>
  <si>
    <t>5,96</t>
  </si>
  <si>
    <t>3,34</t>
  </si>
  <si>
    <t>TOUR11</t>
  </si>
  <si>
    <t>2,75</t>
  </si>
  <si>
    <t>17,03</t>
  </si>
  <si>
    <t>193,48</t>
  </si>
  <si>
    <t>TRBL11</t>
  </si>
  <si>
    <t>87,08</t>
  </si>
  <si>
    <t>64,72</t>
  </si>
  <si>
    <t>TRNT11</t>
  </si>
  <si>
    <t>202,35</t>
  </si>
  <si>
    <t>112,68</t>
  </si>
  <si>
    <t>TRXB11</t>
  </si>
  <si>
    <t>1,75</t>
  </si>
  <si>
    <t>105,58</t>
  </si>
  <si>
    <t>119,06</t>
  </si>
  <si>
    <t>TRXF11</t>
  </si>
  <si>
    <t>103,82</t>
  </si>
  <si>
    <t>101,25</t>
  </si>
  <si>
    <t>TRXY11</t>
  </si>
  <si>
    <t>TVRI11</t>
  </si>
  <si>
    <t>101,51</t>
  </si>
  <si>
    <t>91,41</t>
  </si>
  <si>
    <t>URHF11</t>
  </si>
  <si>
    <t>96,19</t>
  </si>
  <si>
    <t>90,70</t>
  </si>
  <si>
    <t>URPR11</t>
  </si>
  <si>
    <t>100,98</t>
  </si>
  <si>
    <t>48,25</t>
  </si>
  <si>
    <t>VCJR11</t>
  </si>
  <si>
    <t>95,13</t>
  </si>
  <si>
    <t>84,68</t>
  </si>
  <si>
    <t>VCRA11</t>
  </si>
  <si>
    <t>102,25</t>
  </si>
  <si>
    <t>67,17</t>
  </si>
  <si>
    <t>VCRI11</t>
  </si>
  <si>
    <t>9,47</t>
  </si>
  <si>
    <t>7,58</t>
  </si>
  <si>
    <t>VCRR11</t>
  </si>
  <si>
    <t>127,12</t>
  </si>
  <si>
    <t>62,27</t>
  </si>
  <si>
    <t>VERE11</t>
  </si>
  <si>
    <t>3,29</t>
  </si>
  <si>
    <t>3,41</t>
  </si>
  <si>
    <t>479,21</t>
  </si>
  <si>
    <t>421,25</t>
  </si>
  <si>
    <t>VGHF11</t>
  </si>
  <si>
    <t>7,67</t>
  </si>
  <si>
    <t>VGIA11</t>
  </si>
  <si>
    <t>VGII11</t>
  </si>
  <si>
    <t>95,99</t>
  </si>
  <si>
    <t>90,47</t>
  </si>
  <si>
    <t>VGIP11</t>
  </si>
  <si>
    <t>1,98</t>
  </si>
  <si>
    <t>2,45</t>
  </si>
  <si>
    <t>90,44</t>
  </si>
  <si>
    <t>80,85</t>
  </si>
  <si>
    <t>VGIR11</t>
  </si>
  <si>
    <t>9,74</t>
  </si>
  <si>
    <t>9,34</t>
  </si>
  <si>
    <t>VGRI11</t>
  </si>
  <si>
    <t>VIFI11</t>
  </si>
  <si>
    <t>VILG11</t>
  </si>
  <si>
    <t>112,44</t>
  </si>
  <si>
    <t>86,27</t>
  </si>
  <si>
    <t>VINO11</t>
  </si>
  <si>
    <t>10,73</t>
  </si>
  <si>
    <t>5,16</t>
  </si>
  <si>
    <t>VISC11</t>
  </si>
  <si>
    <t>126,29</t>
  </si>
  <si>
    <t>103,50</t>
  </si>
  <si>
    <t>VIUR11</t>
  </si>
  <si>
    <t>VOTS11</t>
  </si>
  <si>
    <t>93,78</t>
  </si>
  <si>
    <t>82,17</t>
  </si>
  <si>
    <t>VPPR11</t>
  </si>
  <si>
    <t>40,25</t>
  </si>
  <si>
    <t>13,13</t>
  </si>
  <si>
    <t>VRTA11</t>
  </si>
  <si>
    <t>89,77</t>
  </si>
  <si>
    <t>80,14</t>
  </si>
  <si>
    <t>VRTM11</t>
  </si>
  <si>
    <t>7,07</t>
  </si>
  <si>
    <t>VSHO11</t>
  </si>
  <si>
    <t>103,70</t>
  </si>
  <si>
    <t>69,43</t>
  </si>
  <si>
    <t>VSLH11</t>
  </si>
  <si>
    <t>11,09</t>
  </si>
  <si>
    <t>2,97</t>
  </si>
  <si>
    <t>VTLT11</t>
  </si>
  <si>
    <t>112,88</t>
  </si>
  <si>
    <t>90,16</t>
  </si>
  <si>
    <t>VVCR11</t>
  </si>
  <si>
    <t>10,26</t>
  </si>
  <si>
    <t>10,08</t>
  </si>
  <si>
    <t>VVMR11</t>
  </si>
  <si>
    <t>107,22</t>
  </si>
  <si>
    <t>80,87</t>
  </si>
  <si>
    <t>VVPR11</t>
  </si>
  <si>
    <t>99,90</t>
  </si>
  <si>
    <t>VVRI11</t>
  </si>
  <si>
    <t>80,00</t>
  </si>
  <si>
    <t>WHGR11</t>
  </si>
  <si>
    <t>WPLZ11</t>
  </si>
  <si>
    <t>66,80</t>
  </si>
  <si>
    <t>49,37</t>
  </si>
  <si>
    <t>WSEC11</t>
  </si>
  <si>
    <t>1,45</t>
  </si>
  <si>
    <t>8,10</t>
  </si>
  <si>
    <t>6,54</t>
  </si>
  <si>
    <t>WTSP11B</t>
  </si>
  <si>
    <t>2,00</t>
  </si>
  <si>
    <t>84,21</t>
  </si>
  <si>
    <t>56,95</t>
  </si>
  <si>
    <t>XPCA11</t>
  </si>
  <si>
    <t>7,85</t>
  </si>
  <si>
    <t>XPCI11</t>
  </si>
  <si>
    <t>89,17</t>
  </si>
  <si>
    <t>79,07</t>
  </si>
  <si>
    <t>XPCM11</t>
  </si>
  <si>
    <t>27,06</t>
  </si>
  <si>
    <t>XPHT11</t>
  </si>
  <si>
    <t>63,17</t>
  </si>
  <si>
    <t>43,49</t>
  </si>
  <si>
    <t>XPIN11</t>
  </si>
  <si>
    <t>103,13</t>
  </si>
  <si>
    <t>71,46</t>
  </si>
  <si>
    <t>XPLG11</t>
  </si>
  <si>
    <t>112,25</t>
  </si>
  <si>
    <t>XPML11</t>
  </si>
  <si>
    <t>117,40</t>
  </si>
  <si>
    <t>103,30</t>
  </si>
  <si>
    <t>XPPR11</t>
  </si>
  <si>
    <t>61,62</t>
  </si>
  <si>
    <t>13,10</t>
  </si>
  <si>
    <t>XPSF11</t>
  </si>
  <si>
    <t>7,72</t>
  </si>
  <si>
    <t>YUFI11</t>
  </si>
  <si>
    <t>105,21</t>
  </si>
  <si>
    <t>59,50</t>
  </si>
  <si>
    <t>ZAGH11</t>
  </si>
  <si>
    <t>9,35</t>
  </si>
  <si>
    <t>ZAVI11</t>
  </si>
  <si>
    <t>129,96</t>
  </si>
  <si>
    <t>91,82</t>
  </si>
  <si>
    <t xml:space="preserve"> 0,10</t>
  </si>
  <si>
    <t xml:space="preserve"> 0,59</t>
  </si>
  <si>
    <t xml:space="preserve"> 0,96</t>
  </si>
  <si>
    <t xml:space="preserve"> 0,11</t>
  </si>
  <si>
    <t xml:space="preserve"> 0,57</t>
  </si>
  <si>
    <t xml:space="preserve"> 0,07</t>
  </si>
  <si>
    <t xml:space="preserve"> 0,09</t>
  </si>
  <si>
    <t xml:space="preserve"> 0,08</t>
  </si>
  <si>
    <t xml:space="preserve"> 0,40</t>
  </si>
  <si>
    <t xml:space="preserve"> 0,01</t>
  </si>
  <si>
    <t xml:space="preserve"> 0,95</t>
  </si>
  <si>
    <t xml:space="preserve"> 0,24</t>
  </si>
  <si>
    <t xml:space="preserve"> 0,44</t>
  </si>
  <si>
    <t xml:space="preserve"> 0,87</t>
  </si>
  <si>
    <t xml:space="preserve"> 0,67</t>
  </si>
  <si>
    <t xml:space="preserve"> 0,90</t>
  </si>
  <si>
    <t xml:space="preserve"> 0,22</t>
  </si>
  <si>
    <t xml:space="preserve"> 0,97</t>
  </si>
  <si>
    <t xml:space="preserve"> 0,86</t>
  </si>
  <si>
    <t xml:space="preserve"> 0,80</t>
  </si>
  <si>
    <t xml:space="preserve"> 0,48</t>
  </si>
  <si>
    <t xml:space="preserve"> 0,50</t>
  </si>
  <si>
    <t xml:space="preserve"> 0,47</t>
  </si>
  <si>
    <t xml:space="preserve"> 0,82</t>
  </si>
  <si>
    <t xml:space="preserve"> 0,46</t>
  </si>
  <si>
    <t xml:space="preserve"> 0,06</t>
  </si>
  <si>
    <t xml:space="preserve"> 0,61</t>
  </si>
  <si>
    <t xml:space="preserve"> 0,71</t>
  </si>
  <si>
    <t xml:space="preserve"> 0,62</t>
  </si>
  <si>
    <t xml:space="preserve"> 0,92</t>
  </si>
  <si>
    <t xml:space="preserve"> 0,91</t>
  </si>
  <si>
    <t xml:space="preserve"> 0,52</t>
  </si>
  <si>
    <t xml:space="preserve"> 0,85</t>
  </si>
  <si>
    <t xml:space="preserve"> 0,36</t>
  </si>
  <si>
    <t xml:space="preserve"> 0,78</t>
  </si>
  <si>
    <t xml:space="preserve"> 0,89</t>
  </si>
  <si>
    <t xml:space="preserve"> 0,33</t>
  </si>
  <si>
    <t xml:space="preserve"> 0,77</t>
  </si>
  <si>
    <t xml:space="preserve"> 0,60</t>
  </si>
  <si>
    <t xml:space="preserve"> 0,13</t>
  </si>
  <si>
    <t xml:space="preserve"> 0,43</t>
  </si>
  <si>
    <t xml:space="preserve"> 0,66</t>
  </si>
  <si>
    <t xml:space="preserve"> 0,49</t>
  </si>
  <si>
    <t xml:space="preserve"> 0,45</t>
  </si>
  <si>
    <t xml:space="preserve"> 0,14</t>
  </si>
  <si>
    <t xml:space="preserve"> 0,74</t>
  </si>
  <si>
    <t xml:space="preserve"> 0,17</t>
  </si>
  <si>
    <t xml:space="preserve"> 0,70</t>
  </si>
  <si>
    <t xml:space="preserve"> 0,42</t>
  </si>
  <si>
    <t xml:space="preserve"> 0,75</t>
  </si>
  <si>
    <t xml:space="preserve"> 0,65</t>
  </si>
  <si>
    <t xml:space="preserve"> 0,12</t>
  </si>
  <si>
    <t xml:space="preserve"> 0,83</t>
  </si>
  <si>
    <t xml:space="preserve"> 0,28</t>
  </si>
  <si>
    <t xml:space="preserve"> 0,53</t>
  </si>
  <si>
    <t xml:space="preserve"> 0,68</t>
  </si>
  <si>
    <t xml:space="preserve"> 0,64</t>
  </si>
  <si>
    <t xml:space="preserve"> 0,81</t>
  </si>
  <si>
    <t xml:space="preserve"> 0,84</t>
  </si>
  <si>
    <t xml:space="preserve"> 0,38</t>
  </si>
  <si>
    <t xml:space="preserve"> 0,16</t>
  </si>
  <si>
    <t xml:space="preserve"> 0,99</t>
  </si>
  <si>
    <t xml:space="preserve"> 0,05</t>
  </si>
  <si>
    <t xml:space="preserve"> 0,19</t>
  </si>
  <si>
    <t xml:space="preserve"> 0,55</t>
  </si>
  <si>
    <t xml:space="preserve"> 0,27</t>
  </si>
  <si>
    <t xml:space="preserve"> 0,04</t>
  </si>
  <si>
    <t xml:space="preserve"> 0,37</t>
  </si>
  <si>
    <t xml:space="preserve"> 0,76</t>
  </si>
  <si>
    <t xml:space="preserve"> 0,63</t>
  </si>
  <si>
    <t xml:space="preserve"> 0,73</t>
  </si>
  <si>
    <t xml:space="preserve"> 0,94</t>
  </si>
  <si>
    <t xml:space="preserve"> 0,88</t>
  </si>
  <si>
    <t xml:space="preserve"> 0,69</t>
  </si>
  <si>
    <t xml:space="preserve"> 0,56</t>
  </si>
  <si>
    <t xml:space="preserve"> 0,51</t>
  </si>
  <si>
    <t xml:space="preserve"> 0,98</t>
  </si>
  <si>
    <t xml:space="preserve"> 0,26</t>
  </si>
  <si>
    <t xml:space="preserve"> 0,58</t>
  </si>
  <si>
    <t xml:space="preserve"> 0,03</t>
  </si>
  <si>
    <t xml:space="preserve"> 0,93</t>
  </si>
  <si>
    <t xml:space="preserve"> 0,02</t>
  </si>
  <si>
    <t xml:space="preserve"> 0,41</t>
  </si>
  <si>
    <t xml:space="preserve"> 0,25</t>
  </si>
  <si>
    <t xml:space="preserve"> 0,79</t>
  </si>
  <si>
    <t xml:space="preserve"> 0,72</t>
  </si>
  <si>
    <t xml:space="preserve"> 0,30</t>
  </si>
  <si>
    <t xml:space="preserve"> 0,32</t>
  </si>
  <si>
    <t xml:space="preserve"> 0,29</t>
  </si>
  <si>
    <t xml:space="preserve"> 0,00</t>
  </si>
  <si>
    <t xml:space="preserve"> 0,54</t>
  </si>
  <si>
    <t xml:space="preserve"> 0,35</t>
  </si>
  <si>
    <t xml:space="preserve"> 0,20</t>
  </si>
  <si>
    <t xml:space="preserve"> 0,15</t>
  </si>
  <si>
    <t xml:space="preserve"> 0,23</t>
  </si>
  <si>
    <t xml:space="preserve"> 0,39</t>
  </si>
  <si>
    <t xml:space="preserve"> 0,34</t>
  </si>
  <si>
    <t xml:space="preserve"> 0,18</t>
  </si>
  <si>
    <t xml:space="preserve"> 0,21</t>
  </si>
  <si>
    <t>Rótulos de Linha</t>
  </si>
  <si>
    <t>Total Geral</t>
  </si>
  <si>
    <t>Cats Investments</t>
  </si>
  <si>
    <t>How many $ are you going to invest monthly?</t>
  </si>
  <si>
    <t>&lt;&lt;&lt; INSERT Value!</t>
  </si>
  <si>
    <t>For how long (in years)?</t>
  </si>
  <si>
    <t>MONTHLY INVESTMENT 5 YEARS SIMULATOR</t>
  </si>
  <si>
    <t>Total Money you will have in 5 years</t>
  </si>
  <si>
    <t>Monthly Dividend Yield after 5 years</t>
  </si>
  <si>
    <t>Rend. Méd. 12m (%) * 100</t>
  </si>
  <si>
    <t xml:space="preserve"> Where MeowsResearches and Cuteness can achieve Big Numbers</t>
  </si>
  <si>
    <t>%</t>
  </si>
  <si>
    <t>Monthly Investing</t>
  </si>
  <si>
    <t>FII</t>
  </si>
  <si>
    <t>% Med. Last 12 Months</t>
  </si>
  <si>
    <t>Values</t>
  </si>
  <si>
    <t>The best 10 HIGH-RISK FII Funds of the past 12 Months</t>
  </si>
  <si>
    <t>TOTAL AFTER 1 YEAR</t>
  </si>
  <si>
    <t>MED =</t>
  </si>
  <si>
    <t>Low-Risk, Med-Risk or High-Risk?</t>
  </si>
  <si>
    <t>Low-Risk</t>
  </si>
  <si>
    <t>Med-Risk</t>
  </si>
  <si>
    <t>High-Risk</t>
  </si>
  <si>
    <t>&lt;&lt;&lt; SELECT one Value!</t>
  </si>
  <si>
    <t>CHAVE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</si>
  <si>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</si>
  <si>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</si>
  <si>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</si>
  <si>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</si>
  <si>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</si>
  <si>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</si>
  <si>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</si>
  <si>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</si>
  <si>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r>
      <t xml:space="preserve">What is the monthly average revenue of the sheet </t>
    </r>
    <r>
      <rPr>
        <sz val="11"/>
        <color rgb="FF7030A0"/>
        <rFont val="Calibri"/>
        <family val="2"/>
        <scheme val="minor"/>
      </rPr>
      <t>FII_Last12MonthsStatistics+Norm</t>
    </r>
    <r>
      <rPr>
        <sz val="11"/>
        <color theme="1"/>
        <rFont val="Calibri"/>
        <family val="2"/>
        <scheme val="minor"/>
      </rPr>
      <t xml:space="preserve"> Table (last 12 months)</t>
    </r>
  </si>
  <si>
    <t>Action Types (PT-BR)</t>
  </si>
  <si>
    <t>Suggested %</t>
  </si>
  <si>
    <t>What is the monthly average revenue of your FII selected type (last 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</si>
</sst>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\ &quot;XDR&quot;"/>
    <numFmt numFmtId="165" formatCode="[$$-409]#,##0"/>
    <numFmt numFmtId="166" formatCode="[$$-4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i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66FF66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5" borderId="0" xfId="0" applyFill="1"/>
    <xf numFmtId="10" fontId="0" fillId="0" borderId="0" xfId="0" applyNumberFormat="1" applyAlignment="1">
      <alignment horizontal="center" vertical="center"/>
    </xf>
    <xf numFmtId="0" fontId="0" fillId="0" borderId="5" xfId="0" applyBorder="1"/>
    <xf numFmtId="10" fontId="0" fillId="5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4" borderId="0" xfId="0" applyFont="1" applyFill="1"/>
    <xf numFmtId="0" fontId="7" fillId="7" borderId="24" xfId="0" applyFont="1" applyFill="1" applyBorder="1" applyAlignment="1">
      <alignment horizontal="center" vertical="center"/>
    </xf>
    <xf numFmtId="10" fontId="9" fillId="5" borderId="25" xfId="0" applyNumberFormat="1" applyFont="1" applyFill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66" fontId="0" fillId="5" borderId="0" xfId="0" applyNumberFormat="1" applyFill="1"/>
    <xf numFmtId="0" fontId="7" fillId="7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9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166" fontId="9" fillId="5" borderId="4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7" borderId="5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0" fontId="0" fillId="6" borderId="54" xfId="0" applyNumberFormat="1" applyFill="1" applyBorder="1" applyAlignment="1">
      <alignment horizontal="center"/>
    </xf>
    <xf numFmtId="10" fontId="0" fillId="6" borderId="57" xfId="0" applyNumberFormat="1" applyFill="1" applyBorder="1" applyAlignment="1">
      <alignment horizontal="center"/>
    </xf>
    <xf numFmtId="10" fontId="0" fillId="6" borderId="60" xfId="0" applyNumberFormat="1" applyFill="1" applyBorder="1" applyAlignment="1">
      <alignment horizontal="center"/>
    </xf>
    <xf numFmtId="166" fontId="0" fillId="6" borderId="54" xfId="0" applyNumberFormat="1" applyFill="1" applyBorder="1" applyAlignment="1">
      <alignment horizontal="center"/>
    </xf>
    <xf numFmtId="166" fontId="0" fillId="6" borderId="55" xfId="0" applyNumberFormat="1" applyFill="1" applyBorder="1" applyAlignment="1">
      <alignment horizontal="center"/>
    </xf>
    <xf numFmtId="166" fontId="0" fillId="6" borderId="57" xfId="0" applyNumberFormat="1" applyFill="1" applyBorder="1" applyAlignment="1">
      <alignment horizontal="center"/>
    </xf>
    <xf numFmtId="166" fontId="0" fillId="6" borderId="58" xfId="0" applyNumberFormat="1" applyFill="1" applyBorder="1" applyAlignment="1">
      <alignment horizontal="center"/>
    </xf>
    <xf numFmtId="166" fontId="0" fillId="6" borderId="60" xfId="0" applyNumberFormat="1" applyFill="1" applyBorder="1" applyAlignment="1">
      <alignment horizontal="center"/>
    </xf>
    <xf numFmtId="166" fontId="0" fillId="6" borderId="61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6" borderId="37" xfId="0" applyNumberFormat="1" applyFill="1" applyBorder="1" applyAlignment="1">
      <alignment horizontal="center"/>
    </xf>
    <xf numFmtId="10" fontId="0" fillId="6" borderId="38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34" xfId="0" applyBorder="1" applyAlignment="1">
      <alignment horizontal="center"/>
    </xf>
    <xf numFmtId="165" fontId="0" fillId="3" borderId="48" xfId="0" applyNumberFormat="1" applyFill="1" applyBorder="1" applyAlignment="1">
      <alignment horizontal="center"/>
    </xf>
    <xf numFmtId="165" fontId="0" fillId="3" borderId="49" xfId="0" applyNumberFormat="1" applyFill="1" applyBorder="1" applyAlignment="1">
      <alignment horizontal="center"/>
    </xf>
    <xf numFmtId="165" fontId="0" fillId="3" borderId="50" xfId="0" applyNumberForma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6" borderId="16" xfId="0" applyNumberFormat="1" applyFill="1" applyBorder="1" applyAlignment="1">
      <alignment horizontal="center"/>
    </xf>
    <xf numFmtId="166" fontId="0" fillId="6" borderId="17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166" fontId="7" fillId="3" borderId="31" xfId="0" applyNumberFormat="1" applyFont="1" applyFill="1" applyBorder="1" applyAlignment="1">
      <alignment horizontal="center" vertical="center"/>
    </xf>
    <xf numFmtId="166" fontId="7" fillId="3" borderId="32" xfId="0" applyNumberFormat="1" applyFont="1" applyFill="1" applyBorder="1" applyAlignment="1">
      <alignment horizontal="center" vertical="center"/>
    </xf>
    <xf numFmtId="166" fontId="7" fillId="3" borderId="33" xfId="0" applyNumberFormat="1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166" fontId="0" fillId="6" borderId="13" xfId="0" applyNumberFormat="1" applyFill="1" applyBorder="1" applyAlignment="1">
      <alignment horizontal="center"/>
    </xf>
    <xf numFmtId="166" fontId="0" fillId="6" borderId="14" xfId="0" applyNumberForma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66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5"/>
          <c:tx>
            <c:strRef>
              <c:f>Main!$H$45</c:f>
              <c:strCache>
                <c:ptCount val="1"/>
                <c:pt idx="0">
                  <c:v>Suggested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Main!$B$46:$B$51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Main!$H$46:$H$51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9-4446-9891-ACF1E91CFA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Main!$C$45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Main!$C$46:$C$51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F9-4446-9891-ACF1E91CFAC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Main!$D$45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Main!$D$46:$D$51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F9-4446-9891-ACF1E91CFAC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Main!$E$45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Main!$E$46:$E$51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9F9-4446-9891-ACF1E91CFAC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Main!$F$45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Main!$F$46:$F$51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F9-4446-9891-ACF1E91CFAC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Main!$G$45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Main!$G$46:$G$51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9F9-4446-9891-ACF1E91CFAC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Main!$I$45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Main!$B$46:$B$51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Main!$I$46:$I$51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9F9-4446-9891-ACF1E91CFAC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1657350</xdr:colOff>
      <xdr:row>11</xdr:row>
      <xdr:rowOff>168222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C90ADD-5835-DE25-321A-823D2CAE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56860" cy="2198952"/>
        </a:xfrm>
        <a:prstGeom prst="rect">
          <a:avLst/>
        </a:prstGeom>
      </xdr:spPr>
    </xdr:pic>
    <xdr:clientData/>
  </xdr:twoCellAnchor>
  <xdr:twoCellAnchor>
    <xdr:from>
      <xdr:col>6</xdr:col>
      <xdr:colOff>111442</xdr:colOff>
      <xdr:row>53</xdr:row>
      <xdr:rowOff>178117</xdr:rowOff>
    </xdr:from>
    <xdr:to>
      <xdr:col>9</xdr:col>
      <xdr:colOff>86677</xdr:colOff>
      <xdr:row>69</xdr:row>
      <xdr:rowOff>27622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0FFD0-6C49-3537-0E1C-049967D7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836.074809375001" createdVersion="8" refreshedVersion="8" minRefreshableVersion="3" recordCount="380" xr:uid="{4575C3BF-71BF-4AC5-876D-B816B6AE67CE}">
  <cacheSource type="worksheet">
    <worksheetSource ref="A1:I381" sheet="FII_Last12MonthsStatistics+Norm"/>
  </cacheSource>
  <cacheFields count="9">
    <cacheField name="Ticker" numFmtId="0">
      <sharedItems count="380">
        <s v="AAZQ11"/>
        <s v="ABCP11"/>
        <s v="AFHI11"/>
        <s v="AGRX11"/>
        <s v="AIEC11"/>
        <s v="AJFI11"/>
        <s v="ALMI11"/>
        <s v="ALZC11"/>
        <s v="ALZM11"/>
        <s v="ALZR11"/>
        <s v="APTO11"/>
        <s v="APXM11"/>
        <s v="ARCT11"/>
        <s v="AROA11"/>
        <s v="ARRI11"/>
        <s v="ARXD11"/>
        <s v="ASMT11"/>
        <s v="ATSA11"/>
        <s v="AZPL11"/>
        <s v="BARI11"/>
        <s v="BBFI11B"/>
        <s v="BBFO11"/>
        <s v="BBGO11"/>
        <s v="BBIG11"/>
        <s v="BBPO11"/>
        <s v="BBRC11"/>
        <s v="BCFF11"/>
        <s v="BCIA11"/>
        <s v="BCRI11"/>
        <s v="BICR11"/>
        <s v="BIME11"/>
        <s v="BLCA11"/>
        <s v="BLCP11"/>
        <s v="BLMG11"/>
        <s v="BLMO11"/>
        <s v="BLMR11"/>
        <s v="BLOG11"/>
        <s v="BLUR11"/>
        <s v="BMLC11"/>
        <s v="BNFS11"/>
        <s v="BPFF11"/>
        <s v="BPML11"/>
        <s v="BRCO11"/>
        <s v="BRCR11"/>
        <s v="BREV11"/>
        <s v="BRIM11"/>
        <s v="BRIP11"/>
        <s v="BRLA11"/>
        <s v="BROF11"/>
        <s v="BTAL11"/>
        <s v="BTCI11"/>
        <s v="BTCR11"/>
        <s v="BTHF11"/>
        <s v="BTHI11"/>
        <s v="BTLG11"/>
        <s v="BTRA11"/>
        <s v="BTYU11"/>
        <s v="CACR11"/>
        <s v="CARE11"/>
        <s v="CBOP11"/>
        <s v="CCME11"/>
        <s v="CCRF11"/>
        <s v="CEOC11"/>
        <s v="CFHI11"/>
        <s v="CJCT11"/>
        <s v="CLIN11"/>
        <s v="CNES11"/>
        <s v="CPFF11"/>
        <s v="CPLG11"/>
        <s v="CPOF11"/>
        <s v="CPSH11"/>
        <s v="CPTR11"/>
        <s v="CPTS11"/>
        <s v="CPUR11"/>
        <s v="CRAA11"/>
        <s v="CRFF11"/>
        <s v="CTXT11"/>
        <s v="CVBI11"/>
        <s v="CXAG11"/>
        <s v="CXCE11B"/>
        <s v="CXCI11"/>
        <s v="CXCO11"/>
        <s v="CXRI11"/>
        <s v="CXTL11"/>
        <s v="CYCR11"/>
        <s v="DAMA11"/>
        <s v="DAMT11B"/>
        <s v="DCRA11"/>
        <s v="DEVA11"/>
        <s v="DPRO11"/>
        <s v="DRIT11B"/>
        <s v="DVFF11"/>
        <s v="EDFO11B"/>
        <s v="EDGA11"/>
        <s v="EGAF11"/>
        <s v="EQIR11"/>
        <s v="EURO11"/>
        <s v="EXES11"/>
        <s v="FAED11"/>
        <s v="FATN11"/>
        <s v="FCFL11"/>
        <s v="FEXC11"/>
        <s v="FGAA11"/>
        <s v="FIGS11"/>
        <s v="FIIB11"/>
        <s v="FIIP11B"/>
        <s v="FISC11"/>
        <s v="FLCR11"/>
        <s v="FLMA11"/>
        <s v="FLRP11"/>
        <s v="FMOF11"/>
        <s v="FPNG11"/>
        <s v="FVPQ11"/>
        <s v="FZDB11"/>
        <s v="GALG11"/>
        <s v="GAME11"/>
        <s v="GARE11"/>
        <s v="GCFF11"/>
        <s v="GCRA11"/>
        <s v="GCRI11"/>
        <s v="GGRC11"/>
        <s v="GLOG11"/>
        <s v="GRUL11"/>
        <s v="GRWA11"/>
        <s v="GTLG11"/>
        <s v="GTWR11"/>
        <s v="GURB11"/>
        <s v="GZIT11"/>
        <s v="HAAA11"/>
        <s v="HABT11"/>
        <s v="HBRH11"/>
        <s v="HBTT11"/>
        <s v="HCHG11"/>
        <s v="HCRI11"/>
        <s v="HCTR11"/>
        <s v="HDEL11"/>
        <s v="HFOF11"/>
        <s v="HGBL11"/>
        <s v="HGBS11"/>
        <s v="HGCR11"/>
        <s v="HGFF11"/>
        <s v="HGIC11"/>
        <s v="HGLG11"/>
        <s v="HGRE11"/>
        <s v="HGRU11"/>
        <s v="HLOG11"/>
        <s v="HOFC11"/>
        <s v="HOSI11"/>
        <s v="HPDP11"/>
        <s v="HREC11"/>
        <s v="HSAF11"/>
        <s v="HSLG11"/>
        <s v="HSML11"/>
        <s v="HSRE11"/>
        <s v="HTMX11"/>
        <s v="HUCG11"/>
        <s v="HUSC11"/>
        <s v="IAAG11"/>
        <s v="IAGR11"/>
        <s v="IBCR11"/>
        <s v="IBFF11"/>
        <s v="ICRI11"/>
        <s v="IDFI11"/>
        <s v="IDGR11"/>
        <s v="INLG11"/>
        <s v="INRD11"/>
        <s v="IRDM11"/>
        <s v="IRIM11"/>
        <s v="ISCJ11"/>
        <s v="ITIP11"/>
        <s v="ITIT11"/>
        <s v="ITRI11"/>
        <s v="JCCJ11"/>
        <s v="JGPX11"/>
        <s v="JPPA11"/>
        <s v="JPPC11"/>
        <s v="JRDM11"/>
        <s v="JSAF11"/>
        <s v="JSCR11"/>
        <s v="JSRE11"/>
        <s v="KCRE11"/>
        <s v="KEVE11"/>
        <s v="KFOF11"/>
        <s v="KISU11"/>
        <s v="KIVO11"/>
        <s v="KNCA11"/>
        <s v="KNCR11"/>
        <s v="KNHF11"/>
        <s v="KNHY11"/>
        <s v="KNIP11"/>
        <s v="KNRE11"/>
        <s v="KNRI11"/>
        <s v="KNSC11"/>
        <s v="KNUQ11"/>
        <s v="KORE11"/>
        <s v="LAFI11"/>
        <s v="LASC11"/>
        <s v="LFTT11"/>
        <s v="LGCP11"/>
        <s v="LIFE11"/>
        <s v="LOFT11B"/>
        <s v="LSAG11"/>
        <s v="LSPA11"/>
        <s v="LTMT11"/>
        <s v="LUGG11"/>
        <s v="LVBI11"/>
        <s v="MALL11"/>
        <s v="MANA11"/>
        <s v="MATV11"/>
        <s v="MAXR11"/>
        <s v="MCCI11"/>
        <s v="MCEM11"/>
        <s v="MCHF11"/>
        <s v="MCHY11"/>
        <s v="MFAI11"/>
        <s v="MFCR11"/>
        <s v="MFII11"/>
        <s v="MGFF11"/>
        <s v="MGHT11"/>
        <s v="MGLG11"/>
        <s v="MINT11"/>
        <s v="MORE11"/>
        <s v="MXRF11"/>
        <s v="NAVT11"/>
        <s v="NCHB11"/>
        <s v="NCRA11"/>
        <s v="NCRI11"/>
        <s v="NEWL11"/>
        <s v="NEWU11"/>
        <s v="NPAR11"/>
        <s v="NSLU11"/>
        <s v="NVHO11"/>
        <s v="OBAL11"/>
        <s v="OCRE11"/>
        <s v="OGHY11"/>
        <s v="OIAG11"/>
        <s v="OUFF11"/>
        <s v="OUJP11"/>
        <s v="OULG11"/>
        <s v="OURE11"/>
        <s v="PATA11"/>
        <s v="PATC11"/>
        <s v="PATL11"/>
        <s v="PBLV11"/>
        <s v="PLAG11"/>
        <s v="PLCA11"/>
        <s v="PLCR11"/>
        <s v="PLOG11"/>
        <s v="PLRI11"/>
        <s v="PMIS11"/>
        <s v="PORD11"/>
        <s v="PQAG11"/>
        <s v="PQDP11"/>
        <s v="PRSV11"/>
        <s v="PULV11"/>
        <s v="PVBI11"/>
        <s v="QAGR11"/>
        <s v="QAMI11"/>
        <s v="QIRI11"/>
        <s v="RBDS11"/>
        <s v="RBED11"/>
        <s v="RBFF11"/>
        <s v="RBGS11"/>
        <s v="RBHG11"/>
        <s v="RBHY11"/>
        <s v="RBIR11"/>
        <s v="RBLG11"/>
        <s v="RBOP11"/>
        <s v="RBRD11"/>
        <s v="RBRF11"/>
        <s v="RBRI11"/>
        <s v="RBRL11"/>
        <s v="RBRP11"/>
        <s v="RBRR11"/>
        <s v="RBRS11"/>
        <s v="RBRX11"/>
        <s v="RBRY11"/>
        <s v="RBVA11"/>
        <s v="RBVO11"/>
        <s v="RCFF11"/>
        <s v="RCRB11"/>
        <s v="RDPD11"/>
        <s v="RECD11"/>
        <s v="RECM11"/>
        <s v="RECR11"/>
        <s v="RECT11"/>
        <s v="RECX11"/>
        <s v="REIT11"/>
        <s v="RELG11"/>
        <s v="RENV11"/>
        <s v="RFOF11"/>
        <s v="RINV11"/>
        <s v="RMAI11"/>
        <s v="RNDP11"/>
        <s v="RNGO11"/>
        <s v="RPRI11"/>
        <s v="RRCI11"/>
        <s v="RSPD11"/>
        <s v="RURA11"/>
        <s v="RVBI11"/>
        <s v="RZAG11"/>
        <s v="RZAK11"/>
        <s v="RZAT11"/>
        <s v="RZLC11"/>
        <s v="RZTR11"/>
        <s v="SADI11"/>
        <s v="SAPI11"/>
        <s v="SARE11"/>
        <s v="SCPF11"/>
        <s v="SDIL11"/>
        <s v="SEQR11"/>
        <s v="SHPH11"/>
        <s v="SNAG11"/>
        <s v="SNCI11"/>
        <s v="SNEL11"/>
        <s v="SNFF11"/>
        <s v="SNFZ11"/>
        <s v="SNME11"/>
        <s v="SPTW11"/>
        <s v="SPXS11"/>
        <s v="SRVD11"/>
        <s v="TELM11"/>
        <s v="TEPP11"/>
        <s v="TGAR11"/>
        <s v="TJKB11"/>
        <s v="TMPS11"/>
        <s v="TOPP11"/>
        <s v="TORD11"/>
        <s v="TOUR11"/>
        <s v="TRBL11"/>
        <s v="TRNT11"/>
        <s v="TRXB11"/>
        <s v="TRXF11"/>
        <s v="TRXY11"/>
        <s v="TVRI11"/>
        <s v="URHF11"/>
        <s v="URPR11"/>
        <s v="VCJR11"/>
        <s v="VCRA11"/>
        <s v="VCRI11"/>
        <s v="VCRR11"/>
        <s v="VERE11"/>
        <s v="VGHF11"/>
        <s v="VGIA11"/>
        <s v="VGII11"/>
        <s v="VGIP11"/>
        <s v="VGIR11"/>
        <s v="VGRI11"/>
        <s v="VIFI11"/>
        <s v="VILG11"/>
        <s v="VINO11"/>
        <s v="VISC11"/>
        <s v="VIUR11"/>
        <s v="VOTS11"/>
        <s v="VPPR11"/>
        <s v="VRTA11"/>
        <s v="VRTM11"/>
        <s v="VSHO11"/>
        <s v="VSLH11"/>
        <s v="VTLT11"/>
        <s v="VVCR11"/>
        <s v="VVMR11"/>
        <s v="VVPR11"/>
        <s v="VVRI11"/>
        <s v="WHGR11"/>
        <s v="WPLZ11"/>
        <s v="WSEC11"/>
        <s v="WTSP11B"/>
        <s v="XPCA11"/>
        <s v="XPCI11"/>
        <s v="XPCM11"/>
        <s v="XPHT11"/>
        <s v="XPIN11"/>
        <s v="XPLG11"/>
        <s v="XPML11"/>
        <s v="XPPR11"/>
        <s v="XPSF11"/>
        <s v="YUFI11"/>
        <s v="ZAGH11"/>
        <s v="ZAVI11"/>
      </sharedItems>
    </cacheField>
    <cacheField name="Último Rend. (R$)" numFmtId="164">
      <sharedItems/>
    </cacheField>
    <cacheField name="Último Rend. (%)" numFmtId="0">
      <sharedItems/>
    </cacheField>
    <cacheField name="Data Pagamento" numFmtId="14">
      <sharedItems containsSemiMixedTypes="0" containsNonDate="0" containsDate="1" containsString="0" minDate="2020-10-15T00:00:00" maxDate="2025-12-31T00:00:00"/>
    </cacheField>
    <cacheField name="Data Base" numFmtId="14">
      <sharedItems containsSemiMixedTypes="0" containsNonDate="0" containsDate="1" containsString="0" minDate="2020-09-30T00:00:00" maxDate="2025-06-25T00:00:00"/>
    </cacheField>
    <cacheField name="Rend. Méd. 12m (R$)" numFmtId="164">
      <sharedItems count="146">
        <s v=" 0,10"/>
        <s v=" 0,59"/>
        <s v=" 0,96"/>
        <s v=" 0,11"/>
        <s v=" 0,57"/>
        <s v=" 0,07"/>
        <s v="10,59"/>
        <s v=" 0,09"/>
        <s v=" 0,08"/>
        <s v=" 0,40"/>
        <s v="1,20"/>
        <s v=" 0,01"/>
        <s v=" 0,24"/>
        <s v=" 0,87"/>
        <s v="27,57"/>
        <s v=" 0,67"/>
        <s v=" 0,90"/>
        <s v=" 0,97"/>
        <s v="1,09"/>
        <s v=" 0,86"/>
        <s v=" 0,80"/>
        <s v="2,14"/>
        <s v=" 0,50"/>
        <s v=" 0,47"/>
        <s v=" 0,46"/>
        <s v=" 0,06"/>
        <s v=" 0,61"/>
        <s v=" 0,71"/>
        <s v="1,17"/>
        <s v=" 0,62"/>
        <s v="1,06"/>
        <s v=" 0,48"/>
        <s v=" 0,91"/>
        <s v="32,88"/>
        <s v="28,53"/>
        <s v="1,14"/>
        <s v=" 0,52"/>
        <s v=" 0,85"/>
        <s v="1,07"/>
        <s v=" 0,36"/>
        <s v=" 0,78"/>
        <s v=" 0,33"/>
        <s v=" 0,13"/>
        <s v="1,34"/>
        <s v=" 0,66"/>
        <s v=" 0,77"/>
        <s v=" 0,45"/>
        <s v="32,42"/>
        <s v=" 0,14"/>
        <s v="1,02"/>
        <s v=" 0,74"/>
        <s v=" 0,17"/>
        <s v=" 0,70"/>
        <s v=" 0,42"/>
        <s v=" 0,75"/>
        <s v=" 0,65"/>
        <s v="2,04"/>
        <s v=" 0,44"/>
        <s v="1,50"/>
        <s v="1,22"/>
        <s v="1,91"/>
        <s v=" 0,12"/>
        <s v="1,61"/>
        <s v=" 0,83"/>
        <s v="3,74"/>
        <s v="1,42"/>
        <s v=" 0,89"/>
        <s v=" 0,53"/>
        <s v=" 0,68"/>
        <s v=" 0,64"/>
        <s v=" 0,81"/>
        <s v="1,03"/>
        <s v="10,98"/>
        <s v=" 0,84"/>
        <s v="2,65"/>
        <s v=" 0,38"/>
        <s v="3,25"/>
        <s v=" 0,16"/>
        <s v=" 0,99"/>
        <s v="1,10"/>
        <s v="1,00"/>
        <s v=" 0,05"/>
        <s v=" 0,19"/>
        <s v=" 0,55"/>
        <s v="1,92"/>
        <s v=" 0,27"/>
        <s v="1,12"/>
        <s v="1,26"/>
        <s v=" 0,37"/>
        <s v=" 0,76"/>
        <s v=" 0,60"/>
        <s v=" 0,73"/>
        <s v="28,46"/>
        <s v=" 0,63"/>
        <s v="29,56"/>
        <s v=" 0,94"/>
        <s v=" 0,92"/>
        <s v=" 0,22"/>
        <s v="1,25"/>
        <s v="1,19"/>
        <s v="4,63"/>
        <s v="7,20"/>
        <s v="1,08"/>
        <s v="8,31"/>
        <s v="1,59"/>
        <s v="6,71"/>
        <s v="1,15"/>
        <s v="1,67"/>
        <s v=" 0,82"/>
        <s v="11,76"/>
        <s v="1,55"/>
        <s v="24,88"/>
        <s v=" 0,95"/>
        <s v=" 0,43"/>
        <s v="33,95"/>
        <s v=" 0,88"/>
        <s v="18,46"/>
        <s v=" 0,56"/>
        <s v="6,34"/>
        <s v="1,83"/>
        <s v=" 0,51"/>
        <s v=" 0,98"/>
        <s v="3,47"/>
        <s v="4,36"/>
        <s v="37,15"/>
        <s v=" 0,49"/>
        <s v=" 0,26"/>
        <s v="3,08"/>
        <s v=" 0,58"/>
        <s v="3,63"/>
        <s v=" 0,03"/>
        <s v="1,68"/>
        <s v="15,87"/>
        <s v="7,90"/>
        <s v=" 0,02"/>
        <s v="6,89"/>
        <s v=" 0,04"/>
        <s v="2,95"/>
        <s v=" 0,41"/>
        <s v="17,03"/>
        <s v=" 0,69"/>
        <s v=" 0,25"/>
        <s v="1,75"/>
        <s v="3,41"/>
        <s v="1,27"/>
        <s v="1,13"/>
      </sharedItems>
    </cacheField>
    <cacheField name="Rend. Méd. 12m (%)" numFmtId="0">
      <sharedItems count="146">
        <s v="1,35"/>
        <s v=" 0,72"/>
        <s v="1,06"/>
        <s v="1,49"/>
        <s v="1,20"/>
        <s v=" 0,93"/>
        <s v="1,93"/>
        <s v="1,33"/>
        <s v=" 0,77"/>
        <s v=" 0,43"/>
        <s v=" 0,61"/>
        <s v="1,28"/>
        <s v="1,31"/>
        <s v="1,15"/>
        <s v=" 0,49"/>
        <s v="1,05"/>
        <s v="1,13"/>
        <s v="2,15"/>
        <s v="1,32"/>
        <s v="1,14"/>
        <s v="1,08"/>
        <s v="1,07"/>
        <s v=" 0,97"/>
        <s v="1,01"/>
        <s v="1,17"/>
        <s v="6,01"/>
        <s v="1,23"/>
        <s v=" 0,55"/>
        <s v=" 0,53"/>
        <s v=" 0,60"/>
        <s v=" 0,92"/>
        <s v=" 0,59"/>
        <s v=" 0,94"/>
        <s v=" 0,74"/>
        <s v="1,66"/>
        <s v=" 0,80"/>
        <s v=" 0,86"/>
        <s v="4,53"/>
        <s v="3,10"/>
        <s v=" 0,99"/>
        <s v="1,03"/>
        <s v="1,16"/>
        <s v=" 0,91"/>
        <s v=" 0,78"/>
        <s v="1,29"/>
        <s v="1,40"/>
        <s v="88,52"/>
        <s v=" 0,30"/>
        <s v="1,09"/>
        <s v="5,18"/>
        <s v=" 0,25"/>
        <s v=" 0,66"/>
        <s v=" 0,57"/>
        <s v=" 0,68"/>
        <s v=" 0,81"/>
        <s v=" 0,73"/>
        <s v=" 0,96"/>
        <s v="1,10"/>
        <s v="1,11"/>
        <s v=" 0,63"/>
        <s v=" 0,90"/>
        <s v=" 0,46"/>
        <s v="1,22"/>
        <s v=" 0,82"/>
        <s v="1,26"/>
        <s v=" 0,14"/>
        <s v=" 0,83"/>
        <s v=" 0,26"/>
        <s v=" 0,98"/>
        <s v=" 0,79"/>
        <s v=" 0,89"/>
        <s v="1,65"/>
        <s v=" 0,32"/>
        <s v="1,04"/>
        <s v="1,58"/>
        <s v="3,32"/>
        <s v=" 0,69"/>
        <s v=" 0,76"/>
        <s v=" 0,84"/>
        <s v="1,39"/>
        <s v=" 0,95"/>
        <s v=" 0,22"/>
        <s v="1,48"/>
        <s v="28,86"/>
        <s v="12,03"/>
        <s v=" 0,87"/>
        <s v=" 0,28"/>
        <s v="15,55"/>
        <s v="5,68"/>
        <s v="3,84"/>
        <s v="1,00"/>
        <s v="1,12"/>
        <s v="1,02"/>
        <s v="217,88"/>
        <s v="1,41"/>
        <s v="170,28"/>
        <s v="1,53"/>
        <s v="25,73"/>
        <s v="34,60"/>
        <s v="1,19"/>
        <s v="2,42"/>
        <s v=" 0,42"/>
        <s v="1,50"/>
        <s v="27,27"/>
        <s v="1,38"/>
        <s v=" 0,75"/>
        <s v="1,56"/>
        <s v="1,73"/>
        <s v="1,57"/>
        <s v=" 0,08"/>
        <s v="63,03"/>
        <s v="2,52"/>
        <s v="1,18"/>
        <s v=" 0,37"/>
        <s v="5,12"/>
        <s v="10,30"/>
        <s v=" 0,71"/>
        <s v="34,01"/>
        <s v="1,96"/>
        <s v=" 0,67"/>
        <s v="9,75"/>
        <s v="1,21"/>
        <s v="4,17"/>
        <s v="2,13"/>
        <s v="3,14"/>
        <s v=" 0,70"/>
        <s v="5,01"/>
        <s v=" 0,88"/>
        <s v="4,04"/>
        <s v=" 0,47"/>
        <s v="3,91"/>
        <s v="1,59"/>
        <s v="1,44"/>
        <s v=" 0,50"/>
        <s v=" 0,51"/>
        <s v=" 0,40"/>
        <s v=" 0,54"/>
        <s v="1,24"/>
        <s v="12,39"/>
        <s v="193,48"/>
        <s v="1,47"/>
        <s v=" 0,65"/>
        <s v="1,76"/>
        <s v="3,69"/>
        <s v="2,00"/>
        <s v=" 0,41"/>
      </sharedItems>
    </cacheField>
    <cacheField name="Patrimônio/Cota" numFmtId="2">
      <sharedItems count="342">
        <s v="9,60"/>
        <s v="106,92"/>
        <s v="94,88"/>
        <s v="10,07"/>
        <s v="84,94"/>
        <s v="12,16"/>
        <s v="2.172,28"/>
        <s v="63,81"/>
        <s v="7,94"/>
        <s v="10,46"/>
        <s v="9,89"/>
        <s v="123,36"/>
        <s v="99,77"/>
        <s v=" 0,95"/>
        <s v="8,51"/>
        <s v="9,18"/>
        <s v="98,40"/>
        <s v="76,73"/>
        <s v="9,77"/>
        <s v="91,23"/>
        <s v="861,93"/>
        <s v="74,63"/>
        <s v="98,11"/>
        <s v="9,44"/>
        <s v="101,41"/>
        <s v="111,96"/>
        <s v="11,34"/>
        <s v="98,63"/>
        <s v="86,87"/>
        <s v="42,81"/>
        <s v="8,48"/>
        <s v="119,45"/>
        <s v="70,48"/>
        <s v="104,98"/>
        <s v="11,26"/>
        <s v="83,77"/>
        <s v="99,42"/>
        <s v="84,42"/>
        <s v="70,45"/>
        <s v="128,62"/>
        <s v="118,83"/>
        <s v="88,93"/>
        <s v="452,72"/>
        <s v="943,49"/>
        <s v="166,30"/>
        <s v="109,48"/>
        <s v="111,56"/>
        <s v="10,12"/>
        <s v="10,17"/>
        <s v="68,85"/>
        <s v="104,10"/>
        <s v="110,67"/>
        <s v="10,21"/>
        <s v="97,48"/>
        <s v="6,99"/>
        <s v="71,80"/>
        <s v="10,48"/>
        <s v="72,38"/>
        <s v="646,10"/>
        <s v="71,82"/>
        <s v="97,35"/>
        <s v="7,68"/>
        <s v="62,49"/>
        <s v="9,68"/>
        <s v="109,73"/>
        <s v="11,83"/>
        <s v="9,79"/>
        <s v="8,90"/>
        <s v="98,84"/>
        <s v="102,09"/>
        <s v="81,92"/>
        <s v="27,03"/>
        <s v="92,20"/>
        <s v="115,58"/>
        <s v="64,53"/>
        <s v="85,19"/>
        <s v="101,99"/>
        <s v="81,57"/>
        <s v="416,23"/>
        <s v="9,43"/>
        <s v="8,49"/>
        <s v="13,86"/>
        <s v="9,61"/>
        <s v="97,18"/>
        <s v="9,20"/>
        <s v="128,53"/>
        <s v="8,39"/>
        <s v="223,26"/>
        <s v="46,97"/>
        <s v="98,61"/>
        <s v="338,11"/>
        <s v="9,13"/>
        <s v="222,08"/>
        <s v="102,41"/>
        <s v="122,90"/>
        <s v="90,75"/>
        <s v="9,58"/>
        <s v="81,25"/>
        <s v="472,36"/>
        <s v="198,84"/>
        <s v="120,50"/>
        <s v="96,99"/>
        <s v="220,51"/>
        <s v="20,45"/>
        <s v="117,48"/>
        <s v="173,73"/>
        <s v="190,71"/>
        <s v="99,34"/>
        <s v="9,00"/>
        <s v="9,49"/>
        <s v="9,02"/>
        <s v="94,81"/>
        <s v="90,61"/>
        <s v="11,29"/>
        <s v="108,60"/>
        <s v="10,25"/>
        <s v="99,75"/>
        <s v="115,18"/>
        <s v="94,78"/>
        <s v="74,77"/>
        <s v="94,84"/>
        <s v="112,23"/>
        <s v="93,75"/>
        <s v="321,47"/>
        <s v="103,27"/>
        <s v="84,64"/>
        <s v="71,76"/>
        <s v="9,15"/>
        <s v="21,59"/>
        <s v="98,41"/>
        <s v="82,11"/>
        <s v="110,24"/>
        <s v="156,25"/>
        <s v="152,18"/>
        <s v="124,21"/>
        <s v="115,46"/>
        <s v="70,22"/>
        <s v="92,33"/>
        <s v="93,33"/>
        <s v="8,73"/>
        <s v="87,28"/>
        <s v="104,25"/>
        <s v="108,92"/>
        <s v="94,14"/>
        <s v="145,21"/>
        <s v="103,72"/>
        <s v="151,76"/>
        <s v="9,66"/>
        <s v="8,37"/>
        <s v="95,22"/>
        <s v="100,11"/>
        <s v="1,60"/>
        <s v=" 0,09"/>
        <s v="100,32"/>
        <s v="118,19"/>
        <s v="82,63"/>
        <s v="85,92"/>
        <s v="239,91"/>
        <s v="69,72"/>
        <s v="75,47"/>
        <s v="92,48"/>
        <s v="189,33"/>
        <s v="95,18"/>
        <s v="96,56"/>
        <s v="511,56"/>
        <s v="90,20"/>
        <s v="9,38"/>
        <s v="109,62"/>
        <s v="649,30"/>
        <s v="87,58"/>
        <s v="8,01"/>
        <s v="88,43"/>
        <s v="103,57"/>
        <s v="101,58"/>
        <s v="99,00"/>
        <s v="99,32"/>
        <s v="93,79"/>
        <s v=" 0,81"/>
        <s v="161,64"/>
        <s v="8,89"/>
        <s v="101,34"/>
        <s v="106,01"/>
        <s v="119,08"/>
        <s v="125,98"/>
        <s v="20,09"/>
        <s v="99,45"/>
        <s v="9,94"/>
        <s v="4,02"/>
        <s v="97,59"/>
        <s v="20,95"/>
        <s v="94,75"/>
        <s v="117,52"/>
        <s v="124,77"/>
        <s v="119,28"/>
        <s v="9,31"/>
        <s v="104,32"/>
        <s v="91,93"/>
        <s v="33,24"/>
        <s v="9,57"/>
        <s v="70,57"/>
        <s v="26,87"/>
        <s v="107,58"/>
        <s v="51,31"/>
        <s v="61,48"/>
        <s v="97,17"/>
        <s v="9,52"/>
        <s v="82,60"/>
        <s v="9,86"/>
        <s v="10,51"/>
        <s v="9,97"/>
        <s v="131,00"/>
        <s v="71,84"/>
        <s v="9,69"/>
        <s v="205,81"/>
        <s v="15,27"/>
        <s v="1.321,41"/>
        <s v="89,92"/>
        <s v="9,76"/>
        <s v="73,91"/>
        <s v="98,70"/>
        <s v="61,83"/>
        <s v="10,00"/>
        <s v="41,24"/>
        <s v="98,55"/>
        <s v="1.607,19"/>
        <s v="60,75"/>
        <s v="94,67"/>
        <s v="91,38"/>
        <s v="106,21"/>
        <s v="18,22"/>
        <s v="9,30"/>
        <s v="55,43"/>
        <s v="3.458,55"/>
        <s v="146,71"/>
        <s v="9,87"/>
        <s v="105,13"/>
        <s v="60,51"/>
        <s v="18,67"/>
        <s v="112,41"/>
        <s v="60,89"/>
        <s v="87,57"/>
        <s v="93,19"/>
        <s v="91,81"/>
        <s v="71,77"/>
        <s v="758,33"/>
        <s v="64,87"/>
        <s v="8,55"/>
        <s v="1.074,44"/>
        <s v="102,85"/>
        <s v="76,31"/>
        <s v="91,46"/>
        <s v="96,36"/>
        <s v="10,66"/>
        <s v="5,59"/>
        <s v="123,50"/>
        <s v="204,78"/>
        <s v="22,72"/>
        <s v="9,81"/>
        <s v="89,73"/>
        <s v="90,90"/>
        <s v="72,48"/>
        <s v="284,32"/>
        <s v="89,41"/>
        <s v="70,68"/>
        <s v="104,07"/>
        <s v="106,51"/>
        <s v="62,88"/>
        <s v="83,70"/>
        <s v="99,29"/>
        <s v="90,92"/>
        <s v="1.079,79"/>
        <s v="10,02"/>
        <s v="76,97"/>
        <s v="9,48"/>
        <s v="88,15"/>
        <s v="101,78"/>
        <s v="989,28"/>
        <s v="97,77"/>
        <s v="9,53"/>
        <s v="8,69"/>
        <s v="11,86"/>
        <s v="95,88"/>
        <s v="92,52"/>
        <s v="1.017,73"/>
        <s v="98,05"/>
        <s v="8,08"/>
        <s v="84,14"/>
        <s v="10,11"/>
        <s v="57,53"/>
        <s v="9,46"/>
        <s v=" 0,54"/>
        <s v="9,83"/>
        <s v="97,50"/>
        <s v="112,10"/>
        <s v="268,49"/>
        <s v="93,85"/>
        <s v="98,36"/>
        <s v="5,96"/>
        <s v="87,08"/>
        <s v="202,35"/>
        <s v="105,58"/>
        <s v="103,82"/>
        <s v="101,51"/>
        <s v="96,19"/>
        <s v="100,98"/>
        <s v="95,13"/>
        <s v="102,25"/>
        <s v="9,47"/>
        <s v="127,12"/>
        <s v="479,21"/>
        <s v="95,99"/>
        <s v="90,44"/>
        <s v="9,74"/>
        <s v="10,58"/>
        <s v="8,21"/>
        <s v="112,44"/>
        <s v="10,73"/>
        <s v="126,29"/>
        <s v="8,76"/>
        <s v="93,78"/>
        <s v="40,25"/>
        <s v="89,77"/>
        <s v="103,70"/>
        <s v="11,09"/>
        <s v="112,88"/>
        <s v="10,26"/>
        <s v="107,22"/>
        <s v="95,79"/>
        <s v="66,80"/>
        <s v="8,10"/>
        <s v="84,21"/>
        <s v="89,17"/>
        <s v="27,06"/>
        <s v="63,17"/>
        <s v="103,13"/>
        <s v="112,25"/>
        <s v="117,40"/>
        <s v="61,62"/>
        <s v="7,72"/>
        <s v="105,21"/>
        <s v="9,35"/>
        <s v="129,96"/>
      </sharedItems>
    </cacheField>
    <cacheField name="Cota bas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 0,10"/>
    <s v="1,30"/>
    <d v="2025-06-13T00:00:00"/>
    <d v="2025-05-30T00:00:00"/>
    <x v="0"/>
    <x v="0"/>
    <x v="0"/>
    <s v="7,33"/>
  </r>
  <r>
    <x v="1"/>
    <s v=" 0,80"/>
    <s v=" 0,98"/>
    <d v="2025-06-06T00:00:00"/>
    <d v="2025-05-30T00:00:00"/>
    <x v="1"/>
    <x v="1"/>
    <x v="1"/>
    <s v="81,99"/>
  </r>
  <r>
    <x v="2"/>
    <s v="1,01"/>
    <s v="1,11"/>
    <d v="2025-06-23T00:00:00"/>
    <d v="2025-06-13T00:00:00"/>
    <x v="2"/>
    <x v="2"/>
    <x v="2"/>
    <s v="90,99"/>
  </r>
  <r>
    <x v="3"/>
    <s v=" 0,12"/>
    <s v="1,59"/>
    <d v="2025-06-13T00:00:00"/>
    <d v="2025-06-06T00:00:00"/>
    <x v="3"/>
    <x v="3"/>
    <x v="3"/>
    <s v="7,57"/>
  </r>
  <r>
    <x v="4"/>
    <s v=" 0,32"/>
    <s v=" 0,68"/>
    <d v="2025-06-09T00:00:00"/>
    <d v="2025-05-30T00:00:00"/>
    <x v="4"/>
    <x v="4"/>
    <x v="4"/>
    <s v="47,26"/>
  </r>
  <r>
    <x v="5"/>
    <s v=" 0,06"/>
    <s v=" 0,82"/>
    <d v="2025-06-23T00:00:00"/>
    <d v="2025-06-06T00:00:00"/>
    <x v="5"/>
    <x v="5"/>
    <x v="5"/>
    <s v="7,32"/>
  </r>
  <r>
    <x v="6"/>
    <s v="3,40"/>
    <s v=" 0,62"/>
    <d v="2025-06-06T00:00:00"/>
    <d v="2025-05-30T00:00:00"/>
    <x v="6"/>
    <x v="6"/>
    <x v="6"/>
    <s v="547,59"/>
  </r>
  <r>
    <x v="7"/>
    <s v=" 0,12"/>
    <s v="1,34"/>
    <d v="2025-06-24T00:00:00"/>
    <d v="2025-06-16T00:00:00"/>
    <x v="3"/>
    <x v="7"/>
    <x v="7"/>
    <s v="8,56"/>
  </r>
  <r>
    <x v="8"/>
    <s v=" 0,08"/>
    <s v="1,25"/>
    <d v="2025-01-22T00:00:00"/>
    <d v="2025-01-15T00:00:00"/>
    <x v="7"/>
    <x v="7"/>
    <x v="8"/>
    <s v="6,40"/>
  </r>
  <r>
    <x v="9"/>
    <s v=" 0,08"/>
    <s v=" 0,80"/>
    <d v="2025-06-25T00:00:00"/>
    <d v="2025-06-17T00:00:00"/>
    <x v="8"/>
    <x v="8"/>
    <x v="9"/>
    <s v="10,19"/>
  </r>
  <r>
    <x v="10"/>
    <s v=" 0,09"/>
    <s v="1,06"/>
    <d v="2025-06-20T00:00:00"/>
    <d v="2025-05-30T00:00:00"/>
    <x v="7"/>
    <x v="2"/>
    <x v="10"/>
    <s v="8,47"/>
  </r>
  <r>
    <x v="11"/>
    <s v=" 0,34"/>
    <s v=" 0,36"/>
    <d v="2025-06-26T00:00:00"/>
    <d v="2025-06-18T00:00:00"/>
    <x v="9"/>
    <x v="9"/>
    <x v="11"/>
    <s v="93,01"/>
  </r>
  <r>
    <x v="12"/>
    <s v=" 0,39"/>
    <s v=" 0,44"/>
    <d v="2023-01-20T00:00:00"/>
    <d v="2023-01-13T00:00:00"/>
    <x v="10"/>
    <x v="0"/>
    <x v="12"/>
    <s v="89,28"/>
  </r>
  <r>
    <x v="13"/>
    <s v=" 0,01"/>
    <s v=" 0,62"/>
    <d v="2025-06-06T00:00:00"/>
    <d v="2025-05-30T00:00:00"/>
    <x v="11"/>
    <x v="10"/>
    <x v="13"/>
    <s v="1,02"/>
  </r>
  <r>
    <x v="14"/>
    <s v=" 0,09"/>
    <s v="1,24"/>
    <d v="2025-06-06T00:00:00"/>
    <d v="2025-05-30T00:00:00"/>
    <x v="7"/>
    <x v="11"/>
    <x v="14"/>
    <s v="7,26"/>
  </r>
  <r>
    <x v="15"/>
    <s v=" 0,10"/>
    <s v="1,25"/>
    <d v="2025-06-13T00:00:00"/>
    <d v="2025-05-30T00:00:00"/>
    <x v="0"/>
    <x v="12"/>
    <x v="15"/>
    <s v="7,63"/>
  </r>
  <r>
    <x v="16"/>
    <s v=" 0,08"/>
    <s v="1,12"/>
    <d v="2023-02-23T00:00:00"/>
    <d v="2023-02-14T00:00:00"/>
    <x v="8"/>
    <x v="13"/>
    <x v="16"/>
    <s v="6,86"/>
  </r>
  <r>
    <x v="17"/>
    <s v=" 0,12"/>
    <s v=" 0,24"/>
    <d v="2025-06-13T00:00:00"/>
    <d v="2025-05-30T00:00:00"/>
    <x v="12"/>
    <x v="14"/>
    <x v="17"/>
    <s v="49,99"/>
  </r>
  <r>
    <x v="18"/>
    <s v=" 0,09"/>
    <s v="1,24"/>
    <d v="2025-06-13T00:00:00"/>
    <d v="2025-05-30T00:00:00"/>
    <x v="8"/>
    <x v="15"/>
    <x v="18"/>
    <s v="7,23"/>
  </r>
  <r>
    <x v="19"/>
    <s v=" 0,97"/>
    <s v="1,27"/>
    <d v="2025-06-23T00:00:00"/>
    <d v="2025-05-30T00:00:00"/>
    <x v="13"/>
    <x v="16"/>
    <x v="19"/>
    <s v="76,46"/>
  </r>
  <r>
    <x v="20"/>
    <s v="100,41"/>
    <s v="7,84"/>
    <d v="2024-06-14T00:00:00"/>
    <d v="2024-05-31T00:00:00"/>
    <x v="14"/>
    <x v="17"/>
    <x v="20"/>
    <s v="1.280,99"/>
  </r>
  <r>
    <x v="21"/>
    <s v=" 0,75"/>
    <s v="1,19"/>
    <d v="2025-06-13T00:00:00"/>
    <d v="2025-05-30T00:00:00"/>
    <x v="15"/>
    <x v="2"/>
    <x v="21"/>
    <s v="63,23"/>
  </r>
  <r>
    <x v="22"/>
    <s v=" 0,95"/>
    <s v="1,39"/>
    <d v="2025-06-13T00:00:00"/>
    <d v="2025-05-30T00:00:00"/>
    <x v="16"/>
    <x v="18"/>
    <x v="22"/>
    <s v="68,40"/>
  </r>
  <r>
    <x v="23"/>
    <s v=" 0,08"/>
    <s v="1,09"/>
    <d v="2025-06-13T00:00:00"/>
    <d v="2025-05-30T00:00:00"/>
    <x v="8"/>
    <x v="19"/>
    <x v="23"/>
    <s v="7,32"/>
  </r>
  <r>
    <x v="24"/>
    <s v=" 0,98"/>
    <s v="1,09"/>
    <d v="2024-12-13T00:00:00"/>
    <d v="2024-11-29T00:00:00"/>
    <x v="17"/>
    <x v="20"/>
    <x v="24"/>
    <s v="90,06"/>
  </r>
  <r>
    <x v="25"/>
    <s v="1,00"/>
    <s v=" 0,99"/>
    <d v="2025-06-13T00:00:00"/>
    <d v="2025-05-30T00:00:00"/>
    <x v="18"/>
    <x v="21"/>
    <x v="25"/>
    <s v="101,41"/>
  </r>
  <r>
    <x v="26"/>
    <s v=" 0,07"/>
    <s v=" 0,96"/>
    <d v="2024-10-25T00:00:00"/>
    <d v="2024-10-18T00:00:00"/>
    <x v="5"/>
    <x v="22"/>
    <x v="26"/>
    <s v="7,28"/>
  </r>
  <r>
    <x v="27"/>
    <s v=" 0,84"/>
    <s v=" 0,99"/>
    <d v="2025-06-30T00:00:00"/>
    <d v="2025-05-30T00:00:00"/>
    <x v="19"/>
    <x v="23"/>
    <x v="27"/>
    <s v="85,26"/>
  </r>
  <r>
    <x v="28"/>
    <s v=" 0,88"/>
    <s v="1,29"/>
    <d v="2025-06-13T00:00:00"/>
    <d v="2025-05-30T00:00:00"/>
    <x v="20"/>
    <x v="24"/>
    <x v="28"/>
    <s v="68,00"/>
  </r>
  <r>
    <x v="29"/>
    <s v=" 0,36"/>
    <s v="1,02"/>
    <d v="2024-11-14T00:00:00"/>
    <d v="2024-10-31T00:00:00"/>
    <x v="21"/>
    <x v="25"/>
    <x v="29"/>
    <s v="35,63"/>
  </r>
  <r>
    <x v="30"/>
    <s v=" 0,09"/>
    <s v="1,27"/>
    <d v="2025-06-13T00:00:00"/>
    <d v="2025-06-05T00:00:00"/>
    <x v="7"/>
    <x v="26"/>
    <x v="30"/>
    <s v="7,11"/>
  </r>
  <r>
    <x v="31"/>
    <s v=" 0,50"/>
    <s v=" 0,55"/>
    <d v="2025-06-16T00:00:00"/>
    <d v="2025-06-09T00:00:00"/>
    <x v="22"/>
    <x v="27"/>
    <x v="31"/>
    <s v="90,94"/>
  </r>
  <r>
    <x v="32"/>
    <s v=" 0,56"/>
    <s v=" 0,63"/>
    <d v="2022-10-21T00:00:00"/>
    <d v="2022-10-14T00:00:00"/>
    <x v="23"/>
    <x v="28"/>
    <x v="7"/>
    <s v="89,00"/>
  </r>
  <r>
    <x v="33"/>
    <s v=" 0,35"/>
    <s v=" 0,88"/>
    <d v="2025-06-13T00:00:00"/>
    <d v="2025-06-06T00:00:00"/>
    <x v="24"/>
    <x v="24"/>
    <x v="32"/>
    <s v="39,60"/>
  </r>
  <r>
    <x v="34"/>
    <s v=" 0,58"/>
    <s v=" 0,73"/>
    <d v="2025-06-13T00:00:00"/>
    <d v="2025-05-30T00:00:00"/>
    <x v="23"/>
    <x v="29"/>
    <x v="33"/>
    <s v="79,42"/>
  </r>
  <r>
    <x v="35"/>
    <s v=" 0,05"/>
    <s v=" 0,79"/>
    <d v="2023-11-16T00:00:00"/>
    <d v="2023-11-07T00:00:00"/>
    <x v="25"/>
    <x v="30"/>
    <x v="7"/>
    <s v="6,69"/>
  </r>
  <r>
    <x v="36"/>
    <s v=" 0,07"/>
    <s v=" 0,64"/>
    <d v="2025-06-20T00:00:00"/>
    <d v="2025-06-12T00:00:00"/>
    <x v="25"/>
    <x v="31"/>
    <x v="34"/>
    <s v="10,99"/>
  </r>
  <r>
    <x v="37"/>
    <s v=" 0,53"/>
    <s v=" 0,82"/>
    <d v="2025-05-19T00:00:00"/>
    <d v="2025-05-12T00:00:00"/>
    <x v="26"/>
    <x v="32"/>
    <x v="35"/>
    <s v="65,00"/>
  </r>
  <r>
    <x v="38"/>
    <s v=" 0,70"/>
    <s v=" 0,73"/>
    <d v="2025-06-13T00:00:00"/>
    <d v="2025-06-06T00:00:00"/>
    <x v="27"/>
    <x v="33"/>
    <x v="36"/>
    <s v="96,45"/>
  </r>
  <r>
    <x v="39"/>
    <s v=" 0,92"/>
    <s v="1,30"/>
    <d v="2025-06-13T00:00:00"/>
    <d v="2025-05-30T00:00:00"/>
    <x v="28"/>
    <x v="34"/>
    <x v="37"/>
    <s v="70,91"/>
  </r>
  <r>
    <x v="40"/>
    <s v=" 0,70"/>
    <s v="1,18"/>
    <d v="2025-06-06T00:00:00"/>
    <d v="2025-05-30T00:00:00"/>
    <x v="29"/>
    <x v="15"/>
    <x v="38"/>
    <s v="59,15"/>
  </r>
  <r>
    <x v="41"/>
    <s v=" 0,92"/>
    <s v="1,15"/>
    <d v="2025-06-25T00:00:00"/>
    <d v="2025-06-17T00:00:00"/>
    <x v="30"/>
    <x v="18"/>
    <x v="39"/>
    <s v="79,85"/>
  </r>
  <r>
    <x v="42"/>
    <s v=" 0,87"/>
    <s v=" 0,80"/>
    <d v="2025-06-13T00:00:00"/>
    <d v="2025-05-30T00:00:00"/>
    <x v="13"/>
    <x v="35"/>
    <x v="40"/>
    <s v="108,43"/>
  </r>
  <r>
    <x v="43"/>
    <s v=" 0,41"/>
    <s v=" 0,90"/>
    <d v="2025-06-13T00:00:00"/>
    <d v="2025-06-06T00:00:00"/>
    <x v="31"/>
    <x v="15"/>
    <x v="41"/>
    <s v="45,49"/>
  </r>
  <r>
    <x v="44"/>
    <s v=" 0,58"/>
    <s v=" 0,55"/>
    <d v="2023-09-15T00:00:00"/>
    <d v="2023-09-06T00:00:00"/>
    <x v="32"/>
    <x v="36"/>
    <x v="7"/>
    <s v="105,00"/>
  </r>
  <r>
    <x v="45"/>
    <s v="48,33"/>
    <s v="6,65"/>
    <d v="2024-11-14T00:00:00"/>
    <d v="2024-10-31T00:00:00"/>
    <x v="33"/>
    <x v="37"/>
    <x v="42"/>
    <s v="726,40"/>
  </r>
  <r>
    <x v="46"/>
    <s v="11,77"/>
    <s v="1,28"/>
    <d v="2025-05-15T00:00:00"/>
    <d v="2025-05-08T00:00:00"/>
    <x v="34"/>
    <x v="38"/>
    <x v="43"/>
    <s v="919,23"/>
  </r>
  <r>
    <x v="47"/>
    <s v="1,15"/>
    <s v=" 0,78"/>
    <d v="2024-12-20T00:00:00"/>
    <d v="2024-12-13T00:00:00"/>
    <x v="35"/>
    <x v="8"/>
    <x v="44"/>
    <s v="146,99"/>
  </r>
  <r>
    <x v="48"/>
    <s v=" 0,60"/>
    <s v="1,15"/>
    <d v="2025-06-25T00:00:00"/>
    <d v="2025-06-17T00:00:00"/>
    <x v="36"/>
    <x v="39"/>
    <x v="45"/>
    <s v="52,24"/>
  </r>
  <r>
    <x v="49"/>
    <s v=" 0,90"/>
    <s v="1,09"/>
    <d v="2025-06-26T00:00:00"/>
    <d v="2025-06-18T00:00:00"/>
    <x v="37"/>
    <x v="40"/>
    <x v="46"/>
    <s v="82,89"/>
  </r>
  <r>
    <x v="50"/>
    <s v=" 0,10"/>
    <s v="1,09"/>
    <d v="2025-06-13T00:00:00"/>
    <d v="2025-06-06T00:00:00"/>
    <x v="7"/>
    <x v="40"/>
    <x v="47"/>
    <s v="9,03"/>
  </r>
  <r>
    <x v="51"/>
    <s v=" 0,90"/>
    <s v=" 0,98"/>
    <d v="2022-11-16T00:00:00"/>
    <d v="2022-11-08T00:00:00"/>
    <x v="38"/>
    <x v="41"/>
    <x v="7"/>
    <s v="91,96"/>
  </r>
  <r>
    <x v="52"/>
    <s v=" 0,09"/>
    <s v="1,06"/>
    <d v="2025-06-13T00:00:00"/>
    <d v="2025-06-06T00:00:00"/>
    <x v="25"/>
    <x v="1"/>
    <x v="48"/>
    <s v="8,68"/>
  </r>
  <r>
    <x v="53"/>
    <s v=" 0,45"/>
    <s v="1,15"/>
    <d v="2025-06-13T00:00:00"/>
    <d v="2025-06-04T00:00:00"/>
    <x v="39"/>
    <x v="42"/>
    <x v="49"/>
    <s v="39,21"/>
  </r>
  <r>
    <x v="54"/>
    <s v=" 0,78"/>
    <s v=" 0,78"/>
    <d v="2025-06-23T00:00:00"/>
    <d v="2025-06-13T00:00:00"/>
    <x v="40"/>
    <x v="43"/>
    <x v="50"/>
    <s v="100,14"/>
  </r>
  <r>
    <x v="55"/>
    <s v=" 0,40"/>
    <s v=" 0,73"/>
    <d v="2025-06-30T00:00:00"/>
    <d v="2025-06-23T00:00:00"/>
    <x v="41"/>
    <x v="10"/>
    <x v="51"/>
    <s v="55,00"/>
  </r>
  <r>
    <x v="56"/>
    <s v=" 0,13"/>
    <s v="1,25"/>
    <d v="2025-06-20T00:00:00"/>
    <d v="2025-06-12T00:00:00"/>
    <x v="42"/>
    <x v="44"/>
    <x v="52"/>
    <s v="10,30"/>
  </r>
  <r>
    <x v="57"/>
    <s v="1,41"/>
    <s v="1,47"/>
    <d v="2025-06-09T00:00:00"/>
    <d v="2025-05-30T00:00:00"/>
    <x v="43"/>
    <x v="45"/>
    <x v="53"/>
    <s v="95,79"/>
  </r>
  <r>
    <x v="58"/>
    <s v=" 0,01"/>
    <s v="1,13"/>
    <d v="2021-09-15T00:00:00"/>
    <d v="2021-09-06T00:00:00"/>
    <x v="44"/>
    <x v="46"/>
    <x v="54"/>
    <s v=" 0,74"/>
  </r>
  <r>
    <x v="59"/>
    <s v=" 0,10"/>
    <s v=" 0,35"/>
    <d v="2025-06-13T00:00:00"/>
    <d v="2025-05-30T00:00:00"/>
    <x v="7"/>
    <x v="47"/>
    <x v="55"/>
    <s v="28,83"/>
  </r>
  <r>
    <x v="60"/>
    <s v=" 0,08"/>
    <s v=" 0,96"/>
    <d v="2025-06-16T00:00:00"/>
    <d v="2025-06-09T00:00:00"/>
    <x v="8"/>
    <x v="30"/>
    <x v="56"/>
    <s v="8,76"/>
  </r>
  <r>
    <x v="61"/>
    <s v=" 0,63"/>
    <s v=" 0,70"/>
    <d v="2023-10-26T00:00:00"/>
    <d v="2023-10-19T00:00:00"/>
    <x v="45"/>
    <x v="36"/>
    <x v="7"/>
    <s v="90,25"/>
  </r>
  <r>
    <x v="62"/>
    <s v=" 0,47"/>
    <s v="1,14"/>
    <d v="2025-06-13T00:00:00"/>
    <d v="2025-06-06T00:00:00"/>
    <x v="46"/>
    <x v="48"/>
    <x v="57"/>
    <s v="41,34"/>
  </r>
  <r>
    <x v="63"/>
    <s v="16,50"/>
    <s v="2,63"/>
    <d v="2025-05-22T00:00:00"/>
    <d v="2025-04-30T00:00:00"/>
    <x v="47"/>
    <x v="49"/>
    <x v="58"/>
    <s v="626,20"/>
  </r>
  <r>
    <x v="64"/>
    <s v=" 0,20"/>
    <s v=" 0,35"/>
    <d v="2025-06-13T00:00:00"/>
    <d v="2025-05-30T00:00:00"/>
    <x v="48"/>
    <x v="50"/>
    <x v="59"/>
    <s v="56,80"/>
  </r>
  <r>
    <x v="65"/>
    <s v="1,15"/>
    <s v="1,27"/>
    <d v="2025-06-16T00:00:00"/>
    <d v="2025-06-09T00:00:00"/>
    <x v="49"/>
    <x v="16"/>
    <x v="60"/>
    <s v="90,36"/>
  </r>
  <r>
    <x v="66"/>
    <s v=" 0,00"/>
    <s v=" 0,37"/>
    <d v="2025-07-01T00:00:00"/>
    <d v="2025-06-24T00:00:00"/>
    <x v="11"/>
    <x v="51"/>
    <x v="61"/>
    <s v="1,04"/>
  </r>
  <r>
    <x v="67"/>
    <s v=" 0,50"/>
    <s v=" 0,81"/>
    <d v="2025-02-18T00:00:00"/>
    <d v="2025-02-10T00:00:00"/>
    <x v="4"/>
    <x v="5"/>
    <x v="62"/>
    <s v="61,81"/>
  </r>
  <r>
    <x v="68"/>
    <s v=" 0,03"/>
    <s v=" 0,26"/>
    <d v="2025-06-13T00:00:00"/>
    <d v="2025-06-06T00:00:00"/>
    <x v="25"/>
    <x v="52"/>
    <x v="63"/>
    <s v="11,47"/>
  </r>
  <r>
    <x v="69"/>
    <s v=" 0,65"/>
    <s v=" 0,60"/>
    <d v="2025-06-24T00:00:00"/>
    <d v="2025-06-16T00:00:00"/>
    <x v="50"/>
    <x v="53"/>
    <x v="64"/>
    <s v="108,51"/>
  </r>
  <r>
    <x v="70"/>
    <s v=" 0,10"/>
    <s v="1,04"/>
    <d v="2025-06-25T00:00:00"/>
    <d v="2025-06-17T00:00:00"/>
    <x v="0"/>
    <x v="15"/>
    <x v="65"/>
    <s v="9,64"/>
  </r>
  <r>
    <x v="71"/>
    <s v=" 0,11"/>
    <s v="1,53"/>
    <d v="2025-06-18T00:00:00"/>
    <d v="2025-06-11T00:00:00"/>
    <x v="0"/>
    <x v="0"/>
    <x v="66"/>
    <s v="7,19"/>
  </r>
  <r>
    <x v="72"/>
    <s v=" 0,09"/>
    <s v="1,22"/>
    <d v="2025-06-18T00:00:00"/>
    <d v="2025-06-11T00:00:00"/>
    <x v="8"/>
    <x v="48"/>
    <x v="67"/>
    <s v="7,11"/>
  </r>
  <r>
    <x v="73"/>
    <s v=" 0,10"/>
    <s v=" 0,96"/>
    <d v="2025-06-25T00:00:00"/>
    <d v="2025-06-17T00:00:00"/>
    <x v="0"/>
    <x v="30"/>
    <x v="68"/>
    <s v="10,35"/>
  </r>
  <r>
    <x v="74"/>
    <s v="1,25"/>
    <s v="1,33"/>
    <d v="2025-06-13T00:00:00"/>
    <d v="2025-06-06T00:00:00"/>
    <x v="38"/>
    <x v="19"/>
    <x v="69"/>
    <s v="93,95"/>
  </r>
  <r>
    <x v="75"/>
    <s v=" 0,61"/>
    <s v=" 0,80"/>
    <d v="2025-06-11T00:00:00"/>
    <d v="2025-06-02T00:00:00"/>
    <x v="26"/>
    <x v="54"/>
    <x v="70"/>
    <s v="75,91"/>
  </r>
  <r>
    <x v="76"/>
    <s v=" 0,01"/>
    <s v=" 0,04"/>
    <d v="2021-07-16T00:00:00"/>
    <d v="2021-07-08T00:00:00"/>
    <x v="51"/>
    <x v="55"/>
    <x v="71"/>
    <s v="23,22"/>
  </r>
  <r>
    <x v="77"/>
    <s v="1,05"/>
    <s v="1,24"/>
    <d v="2025-06-16T00:00:00"/>
    <d v="2025-06-09T00:00:00"/>
    <x v="17"/>
    <x v="19"/>
    <x v="72"/>
    <s v="84,79"/>
  </r>
  <r>
    <x v="78"/>
    <s v=" 0,70"/>
    <s v=" 0,96"/>
    <d v="2025-06-17T00:00:00"/>
    <d v="2025-05-30T00:00:00"/>
    <x v="52"/>
    <x v="56"/>
    <x v="73"/>
    <s v="72,96"/>
  </r>
  <r>
    <x v="79"/>
    <s v=" 0,43"/>
    <s v="1,09"/>
    <d v="2024-12-13T00:00:00"/>
    <d v="2024-11-29T00:00:00"/>
    <x v="53"/>
    <x v="2"/>
    <x v="74"/>
    <s v="39,47"/>
  </r>
  <r>
    <x v="80"/>
    <s v=" 0,75"/>
    <s v="1,10"/>
    <d v="2025-06-13T00:00:00"/>
    <d v="2025-06-06T00:00:00"/>
    <x v="54"/>
    <x v="57"/>
    <x v="75"/>
    <s v="68,42"/>
  </r>
  <r>
    <x v="81"/>
    <s v=" 0,66"/>
    <s v="1,12"/>
    <d v="2025-06-13T00:00:00"/>
    <d v="2025-05-30T00:00:00"/>
    <x v="55"/>
    <x v="58"/>
    <x v="76"/>
    <s v="58,34"/>
  </r>
  <r>
    <x v="82"/>
    <s v=" 0,59"/>
    <s v=" 0,92"/>
    <d v="2025-06-11T00:00:00"/>
    <d v="2025-06-02T00:00:00"/>
    <x v="1"/>
    <x v="30"/>
    <x v="77"/>
    <s v="64,16"/>
  </r>
  <r>
    <x v="83"/>
    <s v="2,15"/>
    <s v="1,00"/>
    <d v="2025-06-13T00:00:00"/>
    <d v="2025-05-30T00:00:00"/>
    <x v="56"/>
    <x v="32"/>
    <x v="78"/>
    <s v="216,03"/>
  </r>
  <r>
    <x v="84"/>
    <s v=" 0,12"/>
    <s v="1,29"/>
    <d v="2025-06-13T00:00:00"/>
    <d v="2025-05-30T00:00:00"/>
    <x v="0"/>
    <x v="13"/>
    <x v="79"/>
    <s v="8,89"/>
  </r>
  <r>
    <x v="85"/>
    <s v=" 0,08"/>
    <s v="1,15"/>
    <d v="2025-06-13T00:00:00"/>
    <d v="2025-06-06T00:00:00"/>
    <x v="8"/>
    <x v="16"/>
    <x v="80"/>
    <s v="7,33"/>
  </r>
  <r>
    <x v="86"/>
    <s v=" 0,04"/>
    <s v=" 0,33"/>
    <d v="2024-01-08T00:00:00"/>
    <d v="2023-12-28T00:00:00"/>
    <x v="8"/>
    <x v="59"/>
    <x v="81"/>
    <s v="12,99"/>
  </r>
  <r>
    <x v="87"/>
    <s v=" 0,09"/>
    <s v="1,19"/>
    <d v="2025-06-13T00:00:00"/>
    <d v="2025-06-06T00:00:00"/>
    <x v="0"/>
    <x v="7"/>
    <x v="82"/>
    <s v="7,54"/>
  </r>
  <r>
    <x v="88"/>
    <s v=" 0,45"/>
    <s v="1,36"/>
    <d v="2025-06-13T00:00:00"/>
    <d v="2025-06-06T00:00:00"/>
    <x v="57"/>
    <x v="7"/>
    <x v="83"/>
    <s v="33,08"/>
  </r>
  <r>
    <x v="89"/>
    <s v=" 0,06"/>
    <s v=" 0,89"/>
    <d v="2025-06-13T00:00:00"/>
    <d v="2025-06-06T00:00:00"/>
    <x v="25"/>
    <x v="60"/>
    <x v="84"/>
    <s v="6,21"/>
  </r>
  <r>
    <x v="90"/>
    <s v=" 0,53"/>
    <s v=" 0,63"/>
    <d v="2025-03-18T00:00:00"/>
    <d v="2025-03-11T00:00:00"/>
    <x v="17"/>
    <x v="13"/>
    <x v="85"/>
    <s v="84,67"/>
  </r>
  <r>
    <x v="91"/>
    <s v=" 0,07"/>
    <s v="1,04"/>
    <d v="2025-06-13T00:00:00"/>
    <d v="2025-06-06T00:00:00"/>
    <x v="5"/>
    <x v="48"/>
    <x v="86"/>
    <s v="6,25"/>
  </r>
  <r>
    <x v="92"/>
    <s v=" 0,49"/>
    <s v=" 0,42"/>
    <d v="2025-04-10T00:00:00"/>
    <d v="2025-03-31T00:00:00"/>
    <x v="58"/>
    <x v="11"/>
    <x v="87"/>
    <s v="117,50"/>
  </r>
  <r>
    <x v="93"/>
    <s v=" 0,08"/>
    <s v=" 0,49"/>
    <d v="2025-06-30T00:00:00"/>
    <d v="2025-06-23T00:00:00"/>
    <x v="8"/>
    <x v="61"/>
    <x v="88"/>
    <s v="16,40"/>
  </r>
  <r>
    <x v="94"/>
    <s v="1,41"/>
    <s v="1,51"/>
    <d v="2025-06-10T00:00:00"/>
    <d v="2025-06-03T00:00:00"/>
    <x v="59"/>
    <x v="12"/>
    <x v="89"/>
    <s v="93,44"/>
  </r>
  <r>
    <x v="95"/>
    <s v=" 0,10"/>
    <s v="1,25"/>
    <d v="2025-06-26T00:00:00"/>
    <d v="2025-06-18T00:00:00"/>
    <x v="0"/>
    <x v="62"/>
    <x v="0"/>
    <s v="7,99"/>
  </r>
  <r>
    <x v="96"/>
    <s v="1,95"/>
    <s v=" 0,84"/>
    <d v="2025-06-13T00:00:00"/>
    <d v="2025-05-30T00:00:00"/>
    <x v="60"/>
    <x v="63"/>
    <x v="90"/>
    <s v="232,05"/>
  </r>
  <r>
    <x v="97"/>
    <s v=" 0,13"/>
    <s v="1,38"/>
    <d v="2025-06-26T00:00:00"/>
    <d v="2025-06-18T00:00:00"/>
    <x v="61"/>
    <x v="64"/>
    <x v="91"/>
    <s v="9,45"/>
  </r>
  <r>
    <x v="98"/>
    <s v="1,71"/>
    <s v="1,17"/>
    <d v="2025-06-13T00:00:00"/>
    <d v="2025-06-06T00:00:00"/>
    <x v="62"/>
    <x v="57"/>
    <x v="92"/>
    <s v="146,24"/>
  </r>
  <r>
    <x v="99"/>
    <s v=" 0,80"/>
    <s v="1,04"/>
    <d v="2025-06-13T00:00:00"/>
    <d v="2025-06-05T00:00:00"/>
    <x v="63"/>
    <x v="21"/>
    <x v="93"/>
    <s v="77,21"/>
  </r>
  <r>
    <x v="100"/>
    <s v=" 0,91"/>
    <s v=" 0,72"/>
    <d v="2025-06-25T00:00:00"/>
    <d v="2025-06-17T00:00:00"/>
    <x v="19"/>
    <x v="53"/>
    <x v="94"/>
    <s v="127,16"/>
  </r>
  <r>
    <x v="101"/>
    <s v=" 0,11"/>
    <s v=" 0,13"/>
    <d v="2023-01-13T00:00:00"/>
    <d v="2023-01-06T00:00:00"/>
    <x v="3"/>
    <x v="65"/>
    <x v="95"/>
    <s v="80,60"/>
  </r>
  <r>
    <x v="102"/>
    <s v=" 0,12"/>
    <s v="1,38"/>
    <d v="2025-06-13T00:00:00"/>
    <d v="2025-06-06T00:00:00"/>
    <x v="7"/>
    <x v="20"/>
    <x v="96"/>
    <s v="8,72"/>
  </r>
  <r>
    <x v="103"/>
    <s v=" 0,45"/>
    <s v="1,00"/>
    <d v="2025-06-13T00:00:00"/>
    <d v="2025-05-30T00:00:00"/>
    <x v="57"/>
    <x v="22"/>
    <x v="97"/>
    <s v="44,87"/>
  </r>
  <r>
    <x v="104"/>
    <s v="3,90"/>
    <s v=" 0,77"/>
    <d v="2025-06-10T00:00:00"/>
    <d v="2025-05-30T00:00:00"/>
    <x v="64"/>
    <x v="33"/>
    <x v="98"/>
    <s v="503,34"/>
  </r>
  <r>
    <x v="105"/>
    <s v="1,40"/>
    <s v=" 0,96"/>
    <d v="2025-04-14T00:00:00"/>
    <d v="2025-03-31T00:00:00"/>
    <x v="65"/>
    <x v="22"/>
    <x v="99"/>
    <s v="146,51"/>
  </r>
  <r>
    <x v="106"/>
    <s v=" 0,50"/>
    <s v=" 0,76"/>
    <d v="2025-06-13T00:00:00"/>
    <d v="2025-06-05T00:00:00"/>
    <x v="31"/>
    <x v="55"/>
    <x v="100"/>
    <s v="66,00"/>
  </r>
  <r>
    <x v="107"/>
    <s v="1,15"/>
    <s v="1,20"/>
    <d v="2025-06-13T00:00:00"/>
    <d v="2025-06-06T00:00:00"/>
    <x v="28"/>
    <x v="26"/>
    <x v="101"/>
    <s v="95,45"/>
  </r>
  <r>
    <x v="108"/>
    <s v="1,30"/>
    <s v="1,01"/>
    <d v="2025-06-13T00:00:00"/>
    <d v="2025-06-05T00:00:00"/>
    <x v="38"/>
    <x v="66"/>
    <x v="102"/>
    <s v="129,34"/>
  </r>
  <r>
    <x v="109"/>
    <s v=" 0,14"/>
    <s v=" 0,68"/>
    <d v="2025-06-13T00:00:00"/>
    <d v="2025-05-30T00:00:00"/>
    <x v="48"/>
    <x v="51"/>
    <x v="103"/>
    <s v="20,48"/>
  </r>
  <r>
    <x v="110"/>
    <s v=" 0,42"/>
    <s v=" 0,54"/>
    <d v="2025-06-13T00:00:00"/>
    <d v="2025-05-30T00:00:00"/>
    <x v="39"/>
    <x v="61"/>
    <x v="104"/>
    <s v="77,35"/>
  </r>
  <r>
    <x v="111"/>
    <s v="4,83"/>
    <s v="1,43"/>
    <d v="2025-06-23T00:00:00"/>
    <d v="2025-06-13T00:00:00"/>
    <x v="66"/>
    <x v="67"/>
    <x v="105"/>
    <s v="337,66"/>
  </r>
  <r>
    <x v="112"/>
    <s v="1,00"/>
    <s v="1,69"/>
    <d v="2025-06-09T00:00:00"/>
    <d v="2025-05-30T00:00:00"/>
    <x v="67"/>
    <x v="60"/>
    <x v="106"/>
    <s v="59,02"/>
  </r>
  <r>
    <x v="113"/>
    <s v="4,21"/>
    <s v="3,32"/>
    <d v="2025-05-08T00:00:00"/>
    <d v="2025-04-30T00:00:00"/>
    <x v="68"/>
    <x v="28"/>
    <x v="107"/>
    <s v="126,89"/>
  </r>
  <r>
    <x v="114"/>
    <s v=" 0,09"/>
    <s v="1,03"/>
    <d v="2024-12-06T00:00:00"/>
    <d v="2024-11-29T00:00:00"/>
    <x v="7"/>
    <x v="68"/>
    <x v="108"/>
    <s v="8,92"/>
  </r>
  <r>
    <x v="115"/>
    <s v=" 0,10"/>
    <s v="1,13"/>
    <d v="2025-06-23T00:00:00"/>
    <d v="2025-06-10T00:00:00"/>
    <x v="7"/>
    <x v="48"/>
    <x v="109"/>
    <s v="8,43"/>
  </r>
  <r>
    <x v="116"/>
    <s v=" 0,08"/>
    <s v=" 0,95"/>
    <d v="2025-06-06T00:00:00"/>
    <d v="2025-05-30T00:00:00"/>
    <x v="7"/>
    <x v="39"/>
    <x v="110"/>
    <s v="8,74"/>
  </r>
  <r>
    <x v="117"/>
    <s v=" 0,75"/>
    <s v="1,15"/>
    <d v="2023-04-24T00:00:00"/>
    <d v="2023-04-14T00:00:00"/>
    <x v="52"/>
    <x v="20"/>
    <x v="7"/>
    <s v="65,00"/>
  </r>
  <r>
    <x v="118"/>
    <s v=" 0,66"/>
    <s v="1,31"/>
    <d v="2025-06-13T00:00:00"/>
    <d v="2025-06-06T00:00:00"/>
    <x v="69"/>
    <x v="11"/>
    <x v="111"/>
    <s v="50,29"/>
  </r>
  <r>
    <x v="119"/>
    <s v=" 0,87"/>
    <s v="1,36"/>
    <d v="2025-06-20T00:00:00"/>
    <d v="2025-06-12T00:00:00"/>
    <x v="13"/>
    <x v="0"/>
    <x v="112"/>
    <s v="64,15"/>
  </r>
  <r>
    <x v="120"/>
    <s v=" 0,10"/>
    <s v="1,00"/>
    <d v="2025-06-09T00:00:00"/>
    <d v="2025-06-02T00:00:00"/>
    <x v="0"/>
    <x v="22"/>
    <x v="113"/>
    <s v="9,99"/>
  </r>
  <r>
    <x v="121"/>
    <s v=" 0,41"/>
    <s v=" 0,70"/>
    <d v="2025-06-13T00:00:00"/>
    <d v="2025-05-30T00:00:00"/>
    <x v="24"/>
    <x v="69"/>
    <x v="114"/>
    <s v="58,59"/>
  </r>
  <r>
    <x v="122"/>
    <s v=" 0,11"/>
    <s v="1,33"/>
    <d v="2025-06-11T00:00:00"/>
    <d v="2025-05-30T00:00:00"/>
    <x v="5"/>
    <x v="70"/>
    <x v="82"/>
    <s v="8,29"/>
  </r>
  <r>
    <x v="123"/>
    <s v=" 0,06"/>
    <s v=" 0,75"/>
    <d v="2025-06-13T00:00:00"/>
    <d v="2025-06-06T00:00:00"/>
    <x v="0"/>
    <x v="4"/>
    <x v="115"/>
    <s v="7,96"/>
  </r>
  <r>
    <x v="124"/>
    <s v=" 0,84"/>
    <s v=" 0,86"/>
    <d v="2023-07-14T00:00:00"/>
    <d v="2023-07-07T00:00:00"/>
    <x v="27"/>
    <x v="55"/>
    <x v="7"/>
    <s v="97,94"/>
  </r>
  <r>
    <x v="125"/>
    <s v=" 0,87"/>
    <s v="1,13"/>
    <d v="2025-06-13T00:00:00"/>
    <d v="2025-05-30T00:00:00"/>
    <x v="70"/>
    <x v="2"/>
    <x v="116"/>
    <s v="76,78"/>
  </r>
  <r>
    <x v="126"/>
    <s v=" 0,70"/>
    <s v=" 0,65"/>
    <d v="2024-01-15T00:00:00"/>
    <d v="2023-12-28T00:00:00"/>
    <x v="37"/>
    <x v="69"/>
    <x v="117"/>
    <s v="108,00"/>
  </r>
  <r>
    <x v="127"/>
    <s v=" 0,78"/>
    <s v="1,65"/>
    <d v="2025-06-30T00:00:00"/>
    <d v="2025-06-23T00:00:00"/>
    <x v="40"/>
    <x v="71"/>
    <x v="118"/>
    <s v="47,14"/>
  </r>
  <r>
    <x v="128"/>
    <s v=" 0,08"/>
    <s v=" 0,20"/>
    <d v="2025-06-13T00:00:00"/>
    <d v="2025-05-30T00:00:00"/>
    <x v="42"/>
    <x v="72"/>
    <x v="119"/>
    <s v="40,92"/>
  </r>
  <r>
    <x v="129"/>
    <s v="1,15"/>
    <s v="1,37"/>
    <d v="2025-06-12T00:00:00"/>
    <d v="2025-05-30T00:00:00"/>
    <x v="71"/>
    <x v="26"/>
    <x v="120"/>
    <s v="83,75"/>
  </r>
  <r>
    <x v="130"/>
    <s v=" 0,50"/>
    <s v=" 0,55"/>
    <d v="2024-12-13T00:00:00"/>
    <d v="2024-11-29T00:00:00"/>
    <x v="50"/>
    <x v="54"/>
    <x v="121"/>
    <s v="91,50"/>
  </r>
  <r>
    <x v="131"/>
    <s v="16,58"/>
    <s v="1,57"/>
    <d v="2020-10-15T00:00:00"/>
    <d v="2020-09-30T00:00:00"/>
    <x v="72"/>
    <x v="73"/>
    <x v="7"/>
    <s v="1.055,00"/>
  </r>
  <r>
    <x v="132"/>
    <s v=" 0,95"/>
    <s v="1,22"/>
    <d v="2025-06-13T00:00:00"/>
    <d v="2025-05-30T00:00:00"/>
    <x v="73"/>
    <x v="21"/>
    <x v="122"/>
    <s v="78,00"/>
  </r>
  <r>
    <x v="133"/>
    <s v="2,73"/>
    <s v="1,06"/>
    <d v="2025-06-20T00:00:00"/>
    <d v="2025-06-12T00:00:00"/>
    <x v="74"/>
    <x v="40"/>
    <x v="123"/>
    <s v="258,75"/>
  </r>
  <r>
    <x v="134"/>
    <s v=" 0,28"/>
    <s v="1,16"/>
    <d v="2025-06-13T00:00:00"/>
    <d v="2025-06-06T00:00:00"/>
    <x v="75"/>
    <x v="74"/>
    <x v="124"/>
    <s v="24,17"/>
  </r>
  <r>
    <x v="135"/>
    <s v="11,60"/>
    <s v="11,84"/>
    <d v="2025-12-30T00:00:00"/>
    <d v="2024-12-30T00:00:00"/>
    <x v="76"/>
    <x v="75"/>
    <x v="125"/>
    <s v="98,00"/>
  </r>
  <r>
    <x v="136"/>
    <s v=" 0,06"/>
    <s v=" 0,93"/>
    <d v="2025-06-13T00:00:00"/>
    <d v="2025-05-30T00:00:00"/>
    <x v="25"/>
    <x v="22"/>
    <x v="126"/>
    <s v="6,03"/>
  </r>
  <r>
    <x v="137"/>
    <s v=" 0,07"/>
    <s v=" 0,83"/>
    <d v="2025-06-13T00:00:00"/>
    <d v="2025-05-30T00:00:00"/>
    <x v="61"/>
    <x v="7"/>
    <x v="127"/>
    <s v="8,63"/>
  </r>
  <r>
    <x v="138"/>
    <s v=" 0,16"/>
    <s v=" 0,81"/>
    <d v="2025-06-13T00:00:00"/>
    <d v="2025-05-30T00:00:00"/>
    <x v="77"/>
    <x v="54"/>
    <x v="128"/>
    <s v="19,86"/>
  </r>
  <r>
    <x v="139"/>
    <s v="1,05"/>
    <s v="1,09"/>
    <d v="2025-06-13T00:00:00"/>
    <d v="2025-05-30T00:00:00"/>
    <x v="78"/>
    <x v="40"/>
    <x v="129"/>
    <s v="95,93"/>
  </r>
  <r>
    <x v="140"/>
    <s v=" 0,68"/>
    <s v=" 0,95"/>
    <d v="2025-06-13T00:00:00"/>
    <d v="2025-05-30T00:00:00"/>
    <x v="54"/>
    <x v="15"/>
    <x v="130"/>
    <s v="71,28"/>
  </r>
  <r>
    <x v="141"/>
    <s v=" 0,80"/>
    <s v="1,13"/>
    <d v="2025-06-12T00:00:00"/>
    <d v="2025-06-05T00:00:00"/>
    <x v="32"/>
    <x v="11"/>
    <x v="131"/>
    <s v="70,86"/>
  </r>
  <r>
    <x v="142"/>
    <s v="1,10"/>
    <s v=" 0,69"/>
    <d v="2025-06-13T00:00:00"/>
    <d v="2025-05-30T00:00:00"/>
    <x v="79"/>
    <x v="76"/>
    <x v="132"/>
    <s v="160,26"/>
  </r>
  <r>
    <x v="143"/>
    <s v=" 0,85"/>
    <s v=" 0,74"/>
    <d v="2025-06-13T00:00:00"/>
    <d v="2025-05-30T00:00:00"/>
    <x v="13"/>
    <x v="77"/>
    <x v="133"/>
    <s v="114,14"/>
  </r>
  <r>
    <x v="144"/>
    <s v=" 0,90"/>
    <s v=" 0,74"/>
    <d v="2025-06-13T00:00:00"/>
    <d v="2025-05-30T00:00:00"/>
    <x v="80"/>
    <x v="63"/>
    <x v="134"/>
    <s v="121,60"/>
  </r>
  <r>
    <x v="145"/>
    <s v=" 0,07"/>
    <s v=" 0,79"/>
    <d v="2025-06-13T00:00:00"/>
    <d v="2025-05-30T00:00:00"/>
    <x v="81"/>
    <x v="59"/>
    <x v="135"/>
    <s v="8,18"/>
  </r>
  <r>
    <x v="146"/>
    <s v=" 0,21"/>
    <s v=" 0,65"/>
    <d v="2024-08-14T00:00:00"/>
    <d v="2024-06-28T00:00:00"/>
    <x v="82"/>
    <x v="29"/>
    <x v="136"/>
    <s v="32,28"/>
  </r>
  <r>
    <x v="147"/>
    <s v="1,16"/>
    <s v="1,36"/>
    <d v="2025-06-06T00:00:00"/>
    <d v="2025-05-30T00:00:00"/>
    <x v="27"/>
    <x v="66"/>
    <x v="137"/>
    <s v="85,07"/>
  </r>
  <r>
    <x v="148"/>
    <s v=" 0,56"/>
    <s v=" 0,62"/>
    <d v="2025-06-13T00:00:00"/>
    <d v="2025-05-30T00:00:00"/>
    <x v="83"/>
    <x v="29"/>
    <x v="138"/>
    <s v="90,24"/>
  </r>
  <r>
    <x v="149"/>
    <s v=" 0,09"/>
    <s v="1,10"/>
    <d v="2025-06-13T00:00:00"/>
    <d v="2025-05-30T00:00:00"/>
    <x v="8"/>
    <x v="40"/>
    <x v="139"/>
    <s v="8,21"/>
  </r>
  <r>
    <x v="150"/>
    <s v=" 0,95"/>
    <s v="1,17"/>
    <d v="2025-06-06T00:00:00"/>
    <d v="2025-05-30T00:00:00"/>
    <x v="16"/>
    <x v="58"/>
    <x v="140"/>
    <s v="81,50"/>
  </r>
  <r>
    <x v="151"/>
    <s v=" 0,65"/>
    <s v=" 0,77"/>
    <d v="2025-06-13T00:00:00"/>
    <d v="2025-05-30T00:00:00"/>
    <x v="52"/>
    <x v="66"/>
    <x v="141"/>
    <s v="84,35"/>
  </r>
  <r>
    <x v="152"/>
    <s v=" 0,65"/>
    <s v=" 0,76"/>
    <d v="2025-06-06T00:00:00"/>
    <d v="2025-05-30T00:00:00"/>
    <x v="50"/>
    <x v="36"/>
    <x v="142"/>
    <s v="85,34"/>
  </r>
  <r>
    <x v="153"/>
    <s v=" 0,65"/>
    <s v=" 0,64"/>
    <d v="2025-06-13T00:00:00"/>
    <d v="2025-05-30T00:00:00"/>
    <x v="37"/>
    <x v="78"/>
    <x v="143"/>
    <s v="101,35"/>
  </r>
  <r>
    <x v="154"/>
    <s v="1,54"/>
    <s v="1,11"/>
    <d v="2025-06-06T00:00:00"/>
    <d v="2025-05-30T00:00:00"/>
    <x v="84"/>
    <x v="79"/>
    <x v="144"/>
    <s v="138,46"/>
  </r>
  <r>
    <x v="155"/>
    <s v=" 0,22"/>
    <s v=" 0,20"/>
    <d v="2024-01-15T00:00:00"/>
    <d v="2023-12-28T00:00:00"/>
    <x v="85"/>
    <x v="50"/>
    <x v="145"/>
    <s v="107,78"/>
  </r>
  <r>
    <x v="156"/>
    <s v=" 0,86"/>
    <s v=" 0,92"/>
    <d v="2025-06-13T00:00:00"/>
    <d v="2025-05-30T00:00:00"/>
    <x v="66"/>
    <x v="80"/>
    <x v="146"/>
    <s v="93,24"/>
  </r>
  <r>
    <x v="157"/>
    <s v=" 0,10"/>
    <s v="1,36"/>
    <d v="2025-06-13T00:00:00"/>
    <d v="2025-05-30T00:00:00"/>
    <x v="0"/>
    <x v="0"/>
    <x v="147"/>
    <s v="7,36"/>
  </r>
  <r>
    <x v="158"/>
    <s v=" 0,01"/>
    <s v=" 0,15"/>
    <d v="2025-06-13T00:00:00"/>
    <d v="2025-05-30T00:00:00"/>
    <x v="11"/>
    <x v="81"/>
    <x v="148"/>
    <s v="3,96"/>
  </r>
  <r>
    <x v="159"/>
    <s v=" 0,90"/>
    <s v="1,57"/>
    <d v="2025-06-17T00:00:00"/>
    <d v="2025-06-10T00:00:00"/>
    <x v="37"/>
    <x v="82"/>
    <x v="149"/>
    <s v="57,17"/>
  </r>
  <r>
    <x v="160"/>
    <s v=" 0,30"/>
    <s v=" 0,44"/>
    <d v="2022-08-16T00:00:00"/>
    <d v="2022-08-09T00:00:00"/>
    <x v="31"/>
    <x v="1"/>
    <x v="7"/>
    <s v="67,04"/>
  </r>
  <r>
    <x v="161"/>
    <s v="1,05"/>
    <s v="1,07"/>
    <d v="2025-06-11T00:00:00"/>
    <d v="2025-05-30T00:00:00"/>
    <x v="86"/>
    <x v="19"/>
    <x v="150"/>
    <s v="98,32"/>
  </r>
  <r>
    <x v="162"/>
    <s v=" 0,03"/>
    <s v=" 0,78"/>
    <d v="2024-10-07T00:00:00"/>
    <d v="2024-09-30T00:00:00"/>
    <x v="87"/>
    <x v="83"/>
    <x v="151"/>
    <s v="4,38"/>
  </r>
  <r>
    <x v="163"/>
    <s v=" 0,01"/>
    <s v=" 0,29"/>
    <d v="2024-11-07T00:00:00"/>
    <d v="2024-10-31T00:00:00"/>
    <x v="88"/>
    <x v="84"/>
    <x v="152"/>
    <s v="3,06"/>
  </r>
  <r>
    <x v="164"/>
    <s v=" 0,78"/>
    <s v="1,03"/>
    <d v="2025-06-13T00:00:00"/>
    <d v="2025-05-30T00:00:00"/>
    <x v="89"/>
    <x v="23"/>
    <x v="153"/>
    <s v="75,57"/>
  </r>
  <r>
    <x v="165"/>
    <s v=" 0,60"/>
    <s v=" 0,86"/>
    <d v="2025-06-13T00:00:00"/>
    <d v="2025-05-30T00:00:00"/>
    <x v="26"/>
    <x v="85"/>
    <x v="154"/>
    <s v="69,52"/>
  </r>
  <r>
    <x v="166"/>
    <s v=" 0,82"/>
    <s v="1,21"/>
    <d v="2025-06-17T00:00:00"/>
    <d v="2025-06-10T00:00:00"/>
    <x v="40"/>
    <x v="13"/>
    <x v="155"/>
    <s v="67,75"/>
  </r>
  <r>
    <x v="167"/>
    <s v=" 0,83"/>
    <s v="1,22"/>
    <d v="2025-06-17T00:00:00"/>
    <d v="2025-06-10T00:00:00"/>
    <x v="63"/>
    <x v="62"/>
    <x v="156"/>
    <s v="67,87"/>
  </r>
  <r>
    <x v="168"/>
    <s v=" 0,56"/>
    <s v=" 0,65"/>
    <d v="2025-06-30T00:00:00"/>
    <d v="2025-06-23T00:00:00"/>
    <x v="90"/>
    <x v="76"/>
    <x v="157"/>
    <s v="86,99"/>
  </r>
  <r>
    <x v="169"/>
    <s v=" 0,80"/>
    <s v="1,20"/>
    <d v="2025-06-13T00:00:00"/>
    <d v="2025-05-30T00:00:00"/>
    <x v="52"/>
    <x v="15"/>
    <x v="158"/>
    <s v="66,89"/>
  </r>
  <r>
    <x v="170"/>
    <s v=" 0,62"/>
    <s v=" 0,88"/>
    <d v="2025-06-13T00:00:00"/>
    <d v="2025-05-30T00:00:00"/>
    <x v="26"/>
    <x v="36"/>
    <x v="159"/>
    <s v="70,75"/>
  </r>
  <r>
    <x v="171"/>
    <s v=" 0,82"/>
    <s v="1,00"/>
    <d v="2025-06-11T00:00:00"/>
    <d v="2025-05-30T00:00:00"/>
    <x v="20"/>
    <x v="68"/>
    <x v="160"/>
    <s v="82,08"/>
  </r>
  <r>
    <x v="172"/>
    <s v=" 0,36"/>
    <s v=" 0,23"/>
    <d v="2025-06-20T00:00:00"/>
    <d v="2025-06-12T00:00:00"/>
    <x v="46"/>
    <x v="86"/>
    <x v="161"/>
    <s v="159,50"/>
  </r>
  <r>
    <x v="173"/>
    <s v=" 0,55"/>
    <s v=" 0,88"/>
    <d v="2025-06-13T00:00:00"/>
    <d v="2025-05-30T00:00:00"/>
    <x v="91"/>
    <x v="24"/>
    <x v="162"/>
    <s v="62,48"/>
  </r>
  <r>
    <x v="174"/>
    <s v="1,06"/>
    <s v="1,33"/>
    <d v="2025-06-13T00:00:00"/>
    <d v="2025-05-30T00:00:00"/>
    <x v="30"/>
    <x v="7"/>
    <x v="163"/>
    <s v="79,87"/>
  </r>
  <r>
    <x v="175"/>
    <s v="75,06"/>
    <s v="41,01"/>
    <d v="2024-12-13T00:00:00"/>
    <d v="2024-11-29T00:00:00"/>
    <x v="92"/>
    <x v="87"/>
    <x v="164"/>
    <s v="183,05"/>
  </r>
  <r>
    <x v="176"/>
    <s v=" 0,40"/>
    <s v=" 0,47"/>
    <d v="2023-07-14T00:00:00"/>
    <d v="2023-06-30T00:00:00"/>
    <x v="93"/>
    <x v="33"/>
    <x v="7"/>
    <s v="85,00"/>
  </r>
  <r>
    <x v="177"/>
    <s v=" 0,09"/>
    <s v="1,15"/>
    <d v="2025-06-13T00:00:00"/>
    <d v="2025-05-30T00:00:00"/>
    <x v="7"/>
    <x v="24"/>
    <x v="165"/>
    <s v="7,94"/>
  </r>
  <r>
    <x v="178"/>
    <s v=" 0,10"/>
    <s v="1,13"/>
    <d v="2025-06-13T00:00:00"/>
    <d v="2025-05-30T00:00:00"/>
    <x v="31"/>
    <x v="88"/>
    <x v="166"/>
    <s v="8,43"/>
  </r>
  <r>
    <x v="179"/>
    <s v=" 0,48"/>
    <s v=" 0,74"/>
    <d v="2025-06-13T00:00:00"/>
    <d v="2025-05-30T00:00:00"/>
    <x v="31"/>
    <x v="33"/>
    <x v="167"/>
    <s v="64,52"/>
  </r>
  <r>
    <x v="180"/>
    <s v=" 0,14"/>
    <s v="1,57"/>
    <d v="2025-06-12T00:00:00"/>
    <d v="2025-05-30T00:00:00"/>
    <x v="0"/>
    <x v="48"/>
    <x v="147"/>
    <s v="8,94"/>
  </r>
  <r>
    <x v="181"/>
    <s v="28,44"/>
    <s v="3,69"/>
    <d v="2025-03-18T00:00:00"/>
    <d v="2025-02-28T00:00:00"/>
    <x v="94"/>
    <x v="89"/>
    <x v="168"/>
    <s v="770,78"/>
  </r>
  <r>
    <x v="182"/>
    <s v=" 0,75"/>
    <s v=" 0,91"/>
    <d v="2025-06-13T00:00:00"/>
    <d v="2025-05-30T00:00:00"/>
    <x v="54"/>
    <x v="42"/>
    <x v="169"/>
    <s v="82,65"/>
  </r>
  <r>
    <x v="183"/>
    <s v=" 0,07"/>
    <s v=" 0,99"/>
    <d v="2025-06-13T00:00:00"/>
    <d v="2025-05-30T00:00:00"/>
    <x v="5"/>
    <x v="68"/>
    <x v="170"/>
    <s v="7,05"/>
  </r>
  <r>
    <x v="184"/>
    <s v="1,00"/>
    <s v="1,49"/>
    <d v="2025-06-13T00:00:00"/>
    <d v="2025-05-30T00:00:00"/>
    <x v="95"/>
    <x v="45"/>
    <x v="171"/>
    <s v="67,01"/>
  </r>
  <r>
    <x v="185"/>
    <s v="1,18"/>
    <s v="1,23"/>
    <d v="2025-06-12T00:00:00"/>
    <d v="2025-05-30T00:00:00"/>
    <x v="38"/>
    <x v="58"/>
    <x v="172"/>
    <s v="96,25"/>
  </r>
  <r>
    <x v="186"/>
    <s v="1,20"/>
    <s v="1,16"/>
    <d v="2025-06-12T00:00:00"/>
    <d v="2025-05-30T00:00:00"/>
    <x v="71"/>
    <x v="90"/>
    <x v="173"/>
    <s v="103,42"/>
  </r>
  <r>
    <x v="187"/>
    <s v="1,00"/>
    <s v="1,11"/>
    <d v="2025-06-11T00:00:00"/>
    <d v="2025-05-30T00:00:00"/>
    <x v="32"/>
    <x v="23"/>
    <x v="174"/>
    <s v="90,25"/>
  </r>
  <r>
    <x v="188"/>
    <s v="1,35"/>
    <s v="1,33"/>
    <d v="2025-06-12T00:00:00"/>
    <d v="2025-05-30T00:00:00"/>
    <x v="35"/>
    <x v="91"/>
    <x v="175"/>
    <s v="101,84"/>
  </r>
  <r>
    <x v="189"/>
    <s v="1,04"/>
    <s v="1,15"/>
    <d v="2025-06-12T00:00:00"/>
    <d v="2025-05-30T00:00:00"/>
    <x v="96"/>
    <x v="92"/>
    <x v="176"/>
    <s v="90,31"/>
  </r>
  <r>
    <x v="190"/>
    <s v=" 0,04"/>
    <s v="37,74"/>
    <d v="2023-01-13T00:00:00"/>
    <d v="2022-12-29T00:00:00"/>
    <x v="97"/>
    <x v="93"/>
    <x v="177"/>
    <s v=" 0,10"/>
  </r>
  <r>
    <x v="191"/>
    <s v="1,00"/>
    <s v=" 0,69"/>
    <d v="2025-06-13T00:00:00"/>
    <d v="2025-05-30T00:00:00"/>
    <x v="80"/>
    <x v="76"/>
    <x v="178"/>
    <s v="145,36"/>
  </r>
  <r>
    <x v="192"/>
    <s v=" 0,10"/>
    <s v="1,12"/>
    <d v="2025-06-12T00:00:00"/>
    <d v="2025-05-30T00:00:00"/>
    <x v="7"/>
    <x v="73"/>
    <x v="179"/>
    <s v="8,90"/>
  </r>
  <r>
    <x v="193"/>
    <s v="1,35"/>
    <s v="1,31"/>
    <d v="2025-06-11T00:00:00"/>
    <d v="2025-05-30T00:00:00"/>
    <x v="86"/>
    <x v="20"/>
    <x v="180"/>
    <s v="103,33"/>
  </r>
  <r>
    <x v="194"/>
    <s v="1,25"/>
    <s v="1,41"/>
    <d v="2025-06-13T00:00:00"/>
    <d v="2025-05-30T00:00:00"/>
    <x v="98"/>
    <x v="94"/>
    <x v="181"/>
    <s v="88,85"/>
  </r>
  <r>
    <x v="195"/>
    <s v="4,94"/>
    <s v="4,30"/>
    <d v="2025-05-15T00:00:00"/>
    <d v="2025-05-07T00:00:00"/>
    <x v="99"/>
    <x v="40"/>
    <x v="182"/>
    <s v="114,91"/>
  </r>
  <r>
    <x v="196"/>
    <s v=" 0,85"/>
    <s v=" 0,86"/>
    <d v="2025-06-06T00:00:00"/>
    <d v="2025-05-30T00:00:00"/>
    <x v="29"/>
    <x v="59"/>
    <x v="183"/>
    <s v="99,15"/>
  </r>
  <r>
    <x v="197"/>
    <s v="3,67"/>
    <s v="134,86"/>
    <d v="2022-07-14T00:00:00"/>
    <d v="2022-06-30T00:00:00"/>
    <x v="100"/>
    <x v="95"/>
    <x v="184"/>
    <s v="2,72"/>
  </r>
  <r>
    <x v="198"/>
    <s v=" 0,80"/>
    <s v="1,13"/>
    <d v="2024-12-13T00:00:00"/>
    <d v="2024-11-29T00:00:00"/>
    <x v="50"/>
    <x v="73"/>
    <x v="185"/>
    <s v="71,10"/>
  </r>
  <r>
    <x v="199"/>
    <s v=" 0,12"/>
    <s v="1,38"/>
    <d v="2025-06-06T00:00:00"/>
    <d v="2025-05-30T00:00:00"/>
    <x v="42"/>
    <x v="96"/>
    <x v="186"/>
    <s v="8,68"/>
  </r>
  <r>
    <x v="200"/>
    <s v=" 0,20"/>
    <s v=" 0,72"/>
    <d v="2021-04-15T00:00:00"/>
    <d v="2021-03-31T00:00:00"/>
    <x v="101"/>
    <x v="97"/>
    <x v="187"/>
    <s v="27,98"/>
  </r>
  <r>
    <x v="201"/>
    <s v="1,10"/>
    <s v="1,51"/>
    <d v="2025-05-15T00:00:00"/>
    <d v="2025-04-30T00:00:00"/>
    <x v="102"/>
    <x v="82"/>
    <x v="188"/>
    <s v="72,93"/>
  </r>
  <r>
    <x v="202"/>
    <s v=" 0,06"/>
    <s v=" 0,25"/>
    <d v="2024-12-17T00:00:00"/>
    <d v="2024-12-10T00:00:00"/>
    <x v="103"/>
    <x v="98"/>
    <x v="189"/>
    <s v="24,01"/>
  </r>
  <r>
    <x v="203"/>
    <s v="8,38"/>
    <s v="8,80"/>
    <d v="2024-10-21T00:00:00"/>
    <d v="2024-10-07T00:00:00"/>
    <x v="52"/>
    <x v="55"/>
    <x v="190"/>
    <s v="95,19"/>
  </r>
  <r>
    <x v="204"/>
    <s v=" 0,59"/>
    <s v=" 0,88"/>
    <d v="2024-12-13T00:00:00"/>
    <d v="2024-11-29T00:00:00"/>
    <x v="4"/>
    <x v="78"/>
    <x v="191"/>
    <s v="67,41"/>
  </r>
  <r>
    <x v="205"/>
    <s v=" 0,75"/>
    <s v=" 0,74"/>
    <d v="2025-06-06T00:00:00"/>
    <d v="2025-05-30T00:00:00"/>
    <x v="63"/>
    <x v="63"/>
    <x v="192"/>
    <s v="100,83"/>
  </r>
  <r>
    <x v="206"/>
    <s v=" 0,85"/>
    <s v=" 0,85"/>
    <d v="2025-06-13T00:00:00"/>
    <d v="2025-05-30T00:00:00"/>
    <x v="70"/>
    <x v="54"/>
    <x v="193"/>
    <s v="100,04"/>
  </r>
  <r>
    <x v="207"/>
    <s v=" 0,11"/>
    <s v="1,25"/>
    <d v="2025-06-23T00:00:00"/>
    <d v="2025-05-30T00:00:00"/>
    <x v="0"/>
    <x v="99"/>
    <x v="194"/>
    <s v="8,77"/>
  </r>
  <r>
    <x v="208"/>
    <s v=" 0,60"/>
    <s v=" 0,73"/>
    <d v="2023-03-22T00:00:00"/>
    <d v="2023-03-15T00:00:00"/>
    <x v="49"/>
    <x v="26"/>
    <x v="7"/>
    <s v="82,50"/>
  </r>
  <r>
    <x v="209"/>
    <s v=" 0,32"/>
    <s v=" 0,49"/>
    <d v="2025-06-13T00:00:00"/>
    <d v="2025-06-06T00:00:00"/>
    <x v="104"/>
    <x v="100"/>
    <x v="195"/>
    <s v="65,84"/>
  </r>
  <r>
    <x v="210"/>
    <s v=" 0,90"/>
    <s v="1,06"/>
    <d v="2025-06-18T00:00:00"/>
    <d v="2025-06-11T00:00:00"/>
    <x v="73"/>
    <x v="39"/>
    <x v="196"/>
    <s v="84,64"/>
  </r>
  <r>
    <x v="211"/>
    <s v=" 0,48"/>
    <s v=" 0,74"/>
    <d v="2025-06-13T00:00:00"/>
    <d v="2025-05-30T00:00:00"/>
    <x v="85"/>
    <x v="101"/>
    <x v="197"/>
    <s v="64,52"/>
  </r>
  <r>
    <x v="212"/>
    <s v=" 0,07"/>
    <s v=" 0,77"/>
    <d v="2024-02-21T00:00:00"/>
    <d v="2024-02-14T00:00:00"/>
    <x v="7"/>
    <x v="68"/>
    <x v="7"/>
    <s v="9,13"/>
  </r>
  <r>
    <x v="213"/>
    <s v=" 0,10"/>
    <s v="1,39"/>
    <d v="2024-12-23T00:00:00"/>
    <d v="2024-12-16T00:00:00"/>
    <x v="3"/>
    <x v="102"/>
    <x v="198"/>
    <s v="7,18"/>
  </r>
  <r>
    <x v="214"/>
    <s v=" 0,72"/>
    <s v="1,06"/>
    <d v="2024-09-13T00:00:00"/>
    <d v="2024-08-30T00:00:00"/>
    <x v="22"/>
    <x v="55"/>
    <x v="199"/>
    <s v="68,17"/>
  </r>
  <r>
    <x v="215"/>
    <s v="2,27"/>
    <s v="9,23"/>
    <d v="2024-12-13T00:00:00"/>
    <d v="2024-11-29T00:00:00"/>
    <x v="105"/>
    <x v="103"/>
    <x v="200"/>
    <s v="24,60"/>
  </r>
  <r>
    <x v="216"/>
    <s v="1,10"/>
    <s v="1,32"/>
    <d v="2025-06-13T00:00:00"/>
    <d v="2025-05-30T00:00:00"/>
    <x v="106"/>
    <x v="104"/>
    <x v="201"/>
    <s v="83,39"/>
  </r>
  <r>
    <x v="217"/>
    <s v=" 0,52"/>
    <s v=" 0,75"/>
    <d v="2023-12-18T00:00:00"/>
    <d v="2023-12-07T00:00:00"/>
    <x v="36"/>
    <x v="105"/>
    <x v="7"/>
    <s v="69,60"/>
  </r>
  <r>
    <x v="218"/>
    <s v=" 0,13"/>
    <s v=" 0,42"/>
    <d v="2024-07-17T00:00:00"/>
    <d v="2024-07-10T00:00:00"/>
    <x v="31"/>
    <x v="106"/>
    <x v="202"/>
    <s v="30,85"/>
  </r>
  <r>
    <x v="219"/>
    <s v=" 0,35"/>
    <s v=" 0,86"/>
    <d v="2023-02-24T00:00:00"/>
    <d v="2023-02-15T00:00:00"/>
    <x v="57"/>
    <x v="48"/>
    <x v="203"/>
    <s v="40,49"/>
  </r>
  <r>
    <x v="220"/>
    <s v=" 0,75"/>
    <s v=" 0,78"/>
    <d v="2024-12-18T00:00:00"/>
    <d v="2024-12-10T00:00:00"/>
    <x v="107"/>
    <x v="107"/>
    <x v="204"/>
    <s v="96,50"/>
  </r>
  <r>
    <x v="221"/>
    <s v=" 0,70"/>
    <s v=" 0,91"/>
    <d v="2023-11-22T00:00:00"/>
    <d v="2023-11-14T00:00:00"/>
    <x v="26"/>
    <x v="35"/>
    <x v="7"/>
    <s v="77,07"/>
  </r>
  <r>
    <x v="222"/>
    <s v=" 0,10"/>
    <s v="1,06"/>
    <d v="2025-06-13T00:00:00"/>
    <d v="2025-05-30T00:00:00"/>
    <x v="0"/>
    <x v="90"/>
    <x v="205"/>
    <s v="9,46"/>
  </r>
  <r>
    <x v="223"/>
    <s v=" 0,70"/>
    <s v=" 0,98"/>
    <d v="2025-06-20T00:00:00"/>
    <d v="2025-06-12T00:00:00"/>
    <x v="108"/>
    <x v="19"/>
    <x v="206"/>
    <s v="71,50"/>
  </r>
  <r>
    <x v="224"/>
    <s v=" 0,11"/>
    <s v="1,34"/>
    <d v="2025-03-18T00:00:00"/>
    <d v="2025-03-11T00:00:00"/>
    <x v="0"/>
    <x v="44"/>
    <x v="207"/>
    <s v="7,81"/>
  </r>
  <r>
    <x v="225"/>
    <s v=" 0,10"/>
    <s v="1,57"/>
    <d v="2025-02-25T00:00:00"/>
    <d v="2025-02-18T00:00:00"/>
    <x v="0"/>
    <x v="108"/>
    <x v="208"/>
    <s v="6,38"/>
  </r>
  <r>
    <x v="226"/>
    <s v=" 0,11"/>
    <s v="1,25"/>
    <d v="2025-06-13T00:00:00"/>
    <d v="2025-06-05T00:00:00"/>
    <x v="0"/>
    <x v="24"/>
    <x v="209"/>
    <s v="8,78"/>
  </r>
  <r>
    <x v="227"/>
    <s v=" 0,95"/>
    <s v=" 0,92"/>
    <d v="2025-06-13T00:00:00"/>
    <d v="2025-05-30T00:00:00"/>
    <x v="2"/>
    <x v="5"/>
    <x v="210"/>
    <s v="102,75"/>
  </r>
  <r>
    <x v="228"/>
    <s v=" 0,07"/>
    <s v=" 0,08"/>
    <d v="2025-06-13T00:00:00"/>
    <d v="2025-05-30T00:00:00"/>
    <x v="5"/>
    <x v="109"/>
    <x v="211"/>
    <s v="89,93"/>
  </r>
  <r>
    <x v="229"/>
    <s v="1,20"/>
    <s v="6,42"/>
    <d v="2021-07-15T00:00:00"/>
    <d v="2021-06-30T00:00:00"/>
    <x v="109"/>
    <x v="110"/>
    <x v="212"/>
    <s v="18,65"/>
  </r>
  <r>
    <x v="230"/>
    <s v="1,56"/>
    <s v="1,00"/>
    <d v="2025-06-06T00:00:00"/>
    <d v="2025-05-30T00:00:00"/>
    <x v="110"/>
    <x v="90"/>
    <x v="213"/>
    <s v="155,94"/>
  </r>
  <r>
    <x v="231"/>
    <s v=" 0,09"/>
    <s v=" 0,68"/>
    <d v="2025-06-09T00:00:00"/>
    <d v="2025-05-30T00:00:00"/>
    <x v="7"/>
    <x v="53"/>
    <x v="214"/>
    <s v="12,50"/>
  </r>
  <r>
    <x v="232"/>
    <s v="72,44"/>
    <s v="7,34"/>
    <d v="2025-02-28T00:00:00"/>
    <d v="2025-02-21T00:00:00"/>
    <x v="111"/>
    <x v="111"/>
    <x v="215"/>
    <s v="987,09"/>
  </r>
  <r>
    <x v="233"/>
    <s v=" 0,60"/>
    <s v=" 0,81"/>
    <d v="2025-06-06T00:00:00"/>
    <d v="2025-05-30T00:00:00"/>
    <x v="15"/>
    <x v="60"/>
    <x v="216"/>
    <s v="74,40"/>
  </r>
  <r>
    <x v="234"/>
    <s v=" 0,09"/>
    <s v=" 0,99"/>
    <d v="2024-01-22T00:00:00"/>
    <d v="2023-12-28T00:00:00"/>
    <x v="0"/>
    <x v="20"/>
    <x v="7"/>
    <s v="9,08"/>
  </r>
  <r>
    <x v="235"/>
    <s v=" 0,11"/>
    <s v="1,41"/>
    <d v="2025-06-13T00:00:00"/>
    <d v="2025-06-06T00:00:00"/>
    <x v="0"/>
    <x v="0"/>
    <x v="217"/>
    <s v="7,46"/>
  </r>
  <r>
    <x v="236"/>
    <s v=" 0,76"/>
    <s v="1,25"/>
    <d v="2024-07-19T00:00:00"/>
    <d v="2024-07-12T00:00:00"/>
    <x v="68"/>
    <x v="91"/>
    <x v="218"/>
    <s v="60,41"/>
  </r>
  <r>
    <x v="237"/>
    <s v="1,15"/>
    <s v="1,43"/>
    <d v="2025-06-13T00:00:00"/>
    <d v="2025-05-30T00:00:00"/>
    <x v="112"/>
    <x v="112"/>
    <x v="219"/>
    <s v="80,60"/>
  </r>
  <r>
    <x v="238"/>
    <s v=" 0,77"/>
    <s v="2,37"/>
    <d v="2025-01-22T00:00:00"/>
    <d v="2025-01-15T00:00:00"/>
    <x v="113"/>
    <x v="18"/>
    <x v="220"/>
    <s v="32,27"/>
  </r>
  <r>
    <x v="239"/>
    <s v="1,09"/>
    <s v="1,39"/>
    <d v="2024-07-19T00:00:00"/>
    <d v="2024-07-12T00:00:00"/>
    <x v="13"/>
    <x v="91"/>
    <x v="160"/>
    <s v="77,88"/>
  </r>
  <r>
    <x v="240"/>
    <s v=" 0,09"/>
    <s v=" 0,84"/>
    <d v="2025-06-06T00:00:00"/>
    <d v="2025-05-30T00:00:00"/>
    <x v="7"/>
    <x v="54"/>
    <x v="221"/>
    <s v="10,58"/>
  </r>
  <r>
    <x v="241"/>
    <s v=" 0,15"/>
    <s v=" 0,39"/>
    <d v="2025-06-09T00:00:00"/>
    <d v="2025-05-30T00:00:00"/>
    <x v="48"/>
    <x v="113"/>
    <x v="222"/>
    <s v="38,01"/>
  </r>
  <r>
    <x v="242"/>
    <s v=" 0,57"/>
    <s v="1,16"/>
    <d v="2025-06-09T00:00:00"/>
    <d v="2025-05-30T00:00:00"/>
    <x v="4"/>
    <x v="41"/>
    <x v="223"/>
    <s v="49,28"/>
  </r>
  <r>
    <x v="243"/>
    <s v="43,03"/>
    <s v="6,49"/>
    <d v="2025-01-29T00:00:00"/>
    <d v="2025-01-22T00:00:00"/>
    <x v="114"/>
    <x v="114"/>
    <x v="224"/>
    <s v="663,11"/>
  </r>
  <r>
    <x v="244"/>
    <s v=" 0,46"/>
    <s v=" 0,96"/>
    <d v="2025-06-09T00:00:00"/>
    <d v="2025-06-02T00:00:00"/>
    <x v="46"/>
    <x v="5"/>
    <x v="225"/>
    <s v="48,07"/>
  </r>
  <r>
    <x v="245"/>
    <s v="1,00"/>
    <s v="1,40"/>
    <d v="2025-06-13T00:00:00"/>
    <d v="2025-05-30T00:00:00"/>
    <x v="115"/>
    <x v="26"/>
    <x v="226"/>
    <s v="71,60"/>
  </r>
  <r>
    <x v="246"/>
    <s v=" 0,90"/>
    <s v="1,12"/>
    <d v="2025-06-13T00:00:00"/>
    <d v="2025-05-30T00:00:00"/>
    <x v="108"/>
    <x v="92"/>
    <x v="227"/>
    <s v="80,37"/>
  </r>
  <r>
    <x v="247"/>
    <s v=" 0,70"/>
    <s v=" 0,99"/>
    <d v="2023-05-15T00:00:00"/>
    <d v="2023-04-28T00:00:00"/>
    <x v="50"/>
    <x v="15"/>
    <x v="228"/>
    <s v="70,96"/>
  </r>
  <r>
    <x v="248"/>
    <s v="1,36"/>
    <s v="15,36"/>
    <d v="2025-01-08T00:00:00"/>
    <d v="2024-12-30T00:00:00"/>
    <x v="32"/>
    <x v="115"/>
    <x v="229"/>
    <s v="8,87"/>
  </r>
  <r>
    <x v="249"/>
    <s v=" 0,09"/>
    <s v="1,11"/>
    <d v="2025-06-13T00:00:00"/>
    <d v="2025-05-30T00:00:00"/>
    <x v="0"/>
    <x v="24"/>
    <x v="230"/>
    <s v="8,11"/>
  </r>
  <r>
    <x v="250"/>
    <s v=" 0,09"/>
    <s v="1,11"/>
    <d v="2025-06-06T00:00:00"/>
    <d v="2025-05-30T00:00:00"/>
    <x v="7"/>
    <x v="2"/>
    <x v="198"/>
    <s v="8,39"/>
  </r>
  <r>
    <x v="251"/>
    <s v=" 0,47"/>
    <s v=" 0,88"/>
    <d v="2025-06-13T00:00:00"/>
    <d v="2025-05-30T00:00:00"/>
    <x v="24"/>
    <x v="85"/>
    <x v="231"/>
    <s v="53,53"/>
  </r>
  <r>
    <x v="252"/>
    <s v="24,50"/>
    <s v="1,05"/>
    <d v="2025-06-20T00:00:00"/>
    <d v="2025-05-30T00:00:00"/>
    <x v="116"/>
    <x v="69"/>
    <x v="232"/>
    <s v="2.332,50"/>
  </r>
  <r>
    <x v="253"/>
    <s v="1,62"/>
    <s v=" 0,89"/>
    <d v="2020-10-15T00:00:00"/>
    <d v="2020-09-30T00:00:00"/>
    <x v="56"/>
    <x v="91"/>
    <x v="233"/>
    <s v="181,31"/>
  </r>
  <r>
    <x v="254"/>
    <s v=" 0,09"/>
    <s v="1,14"/>
    <d v="2025-06-13T00:00:00"/>
    <d v="2025-05-30T00:00:00"/>
    <x v="0"/>
    <x v="62"/>
    <x v="234"/>
    <s v="7,87"/>
  </r>
  <r>
    <x v="255"/>
    <s v=" 0,50"/>
    <s v=" 0,63"/>
    <d v="2025-06-06T00:00:00"/>
    <d v="2025-05-30T00:00:00"/>
    <x v="117"/>
    <x v="116"/>
    <x v="235"/>
    <s v="79,19"/>
  </r>
  <r>
    <x v="256"/>
    <s v=" 0,46"/>
    <s v=" 0,97"/>
    <d v="2025-04-08T00:00:00"/>
    <d v="2025-04-01T00:00:00"/>
    <x v="46"/>
    <x v="32"/>
    <x v="236"/>
    <s v="47,50"/>
  </r>
  <r>
    <x v="257"/>
    <s v="1,00"/>
    <s v="1,17"/>
    <d v="2023-10-23T00:00:00"/>
    <d v="2023-10-16T00:00:00"/>
    <x v="66"/>
    <x v="73"/>
    <x v="7"/>
    <s v="85,12"/>
  </r>
  <r>
    <x v="258"/>
    <s v=" 0,66"/>
    <s v=" 0,86"/>
    <d v="2022-09-15T00:00:00"/>
    <d v="2022-08-31T00:00:00"/>
    <x v="55"/>
    <x v="78"/>
    <x v="7"/>
    <s v="76,90"/>
  </r>
  <r>
    <x v="259"/>
    <s v="2,35"/>
    <s v="12,63"/>
    <d v="2021-07-12T00:00:00"/>
    <d v="2021-06-30T00:00:00"/>
    <x v="118"/>
    <x v="117"/>
    <x v="237"/>
    <s v="18,64"/>
  </r>
  <r>
    <x v="260"/>
    <s v="1,04"/>
    <s v="1,11"/>
    <d v="2025-02-14T00:00:00"/>
    <d v="2025-01-31T00:00:00"/>
    <x v="119"/>
    <x v="118"/>
    <x v="238"/>
    <s v="93,28"/>
  </r>
  <r>
    <x v="261"/>
    <s v=" 0,51"/>
    <s v=" 0,97"/>
    <d v="2025-06-13T00:00:00"/>
    <d v="2025-05-30T00:00:00"/>
    <x v="120"/>
    <x v="22"/>
    <x v="239"/>
    <s v="52,76"/>
  </r>
  <r>
    <x v="262"/>
    <s v=" 0,18"/>
    <s v=" 0,62"/>
    <d v="2022-01-14T00:00:00"/>
    <d v="2021-12-30T00:00:00"/>
    <x v="82"/>
    <x v="119"/>
    <x v="7"/>
    <s v="28,45"/>
  </r>
  <r>
    <x v="263"/>
    <s v=" 0,80"/>
    <s v="1,12"/>
    <d v="2025-06-13T00:00:00"/>
    <d v="2025-05-30T00:00:00"/>
    <x v="73"/>
    <x v="112"/>
    <x v="240"/>
    <s v="71,26"/>
  </r>
  <r>
    <x v="264"/>
    <s v="1,05"/>
    <s v="1,31"/>
    <d v="2025-06-13T00:00:00"/>
    <d v="2025-05-30T00:00:00"/>
    <x v="71"/>
    <x v="11"/>
    <x v="241"/>
    <s v="80,35"/>
  </r>
  <r>
    <x v="265"/>
    <s v="1,00"/>
    <s v="1,16"/>
    <d v="2025-06-13T00:00:00"/>
    <d v="2025-05-30T00:00:00"/>
    <x v="121"/>
    <x v="16"/>
    <x v="242"/>
    <s v="86,55"/>
  </r>
  <r>
    <x v="266"/>
    <s v=" 0,45"/>
    <s v="1,27"/>
    <d v="2025-06-09T00:00:00"/>
    <d v="2025-06-02T00:00:00"/>
    <x v="122"/>
    <x v="120"/>
    <x v="243"/>
    <s v="35,55"/>
  </r>
  <r>
    <x v="267"/>
    <s v="3,50"/>
    <s v=" 0,97"/>
    <d v="2024-11-14T00:00:00"/>
    <d v="2024-11-06T00:00:00"/>
    <x v="123"/>
    <x v="121"/>
    <x v="244"/>
    <s v="361,54"/>
  </r>
  <r>
    <x v="268"/>
    <s v=" 0,50"/>
    <s v="1,22"/>
    <d v="2025-06-13T00:00:00"/>
    <d v="2025-05-30T00:00:00"/>
    <x v="57"/>
    <x v="20"/>
    <x v="245"/>
    <s v="40,98"/>
  </r>
  <r>
    <x v="269"/>
    <s v=" 0,06"/>
    <s v=" 0,86"/>
    <d v="2025-06-17T00:00:00"/>
    <d v="2025-06-10T00:00:00"/>
    <x v="5"/>
    <x v="39"/>
    <x v="246"/>
    <s v="7,01"/>
  </r>
  <r>
    <x v="270"/>
    <s v="60,50"/>
    <s v="6,79"/>
    <d v="2025-03-25T00:00:00"/>
    <d v="2025-03-18T00:00:00"/>
    <x v="124"/>
    <x v="122"/>
    <x v="247"/>
    <s v="890,45"/>
  </r>
  <r>
    <x v="271"/>
    <s v=" 0,75"/>
    <s v=" 0,94"/>
    <d v="2025-06-13T00:00:00"/>
    <d v="2025-06-06T00:00:00"/>
    <x v="50"/>
    <x v="30"/>
    <x v="248"/>
    <s v="80,18"/>
  </r>
  <r>
    <x v="272"/>
    <s v=" 0,40"/>
    <s v=" 0,81"/>
    <d v="2025-06-13T00:00:00"/>
    <d v="2025-06-06T00:00:00"/>
    <x v="125"/>
    <x v="90"/>
    <x v="249"/>
    <s v="49,40"/>
  </r>
  <r>
    <x v="273"/>
    <s v=" 0,90"/>
    <s v="1,04"/>
    <d v="2025-06-17T00:00:00"/>
    <d v="2025-06-10T00:00:00"/>
    <x v="115"/>
    <x v="92"/>
    <x v="72"/>
    <s v="86,50"/>
  </r>
  <r>
    <x v="274"/>
    <s v=" 0,07"/>
    <s v=" 0,16"/>
    <d v="2025-06-13T00:00:00"/>
    <d v="2025-05-30T00:00:00"/>
    <x v="126"/>
    <x v="31"/>
    <x v="250"/>
    <s v="45,09"/>
  </r>
  <r>
    <x v="275"/>
    <s v=" 0,09"/>
    <s v="1,11"/>
    <d v="2025-06-24T00:00:00"/>
    <d v="2025-06-13T00:00:00"/>
    <x v="7"/>
    <x v="15"/>
    <x v="96"/>
    <s v="8,08"/>
  </r>
  <r>
    <x v="276"/>
    <s v="1,10"/>
    <s v="1,22"/>
    <d v="2025-06-17T00:00:00"/>
    <d v="2025-06-10T00:00:00"/>
    <x v="80"/>
    <x v="58"/>
    <x v="251"/>
    <s v="90,37"/>
  </r>
  <r>
    <x v="277"/>
    <s v=" 0,09"/>
    <s v="1,04"/>
    <d v="2025-06-13T00:00:00"/>
    <d v="2025-05-30T00:00:00"/>
    <x v="7"/>
    <x v="48"/>
    <x v="252"/>
    <s v="8,67"/>
  </r>
  <r>
    <x v="278"/>
    <s v=" 0,01"/>
    <s v=" 0,04"/>
    <d v="2024-08-08T00:00:00"/>
    <d v="2024-07-31T00:00:00"/>
    <x v="1"/>
    <x v="123"/>
    <x v="253"/>
    <s v="27,89"/>
  </r>
  <r>
    <x v="279"/>
    <s v="5,30"/>
    <s v="5,41"/>
    <d v="2025-01-21T00:00:00"/>
    <d v="2025-01-14T00:00:00"/>
    <x v="127"/>
    <x v="124"/>
    <x v="254"/>
    <s v="98,00"/>
  </r>
  <r>
    <x v="280"/>
    <s v=" 0,44"/>
    <s v=" 0,35"/>
    <d v="2025-06-13T00:00:00"/>
    <d v="2025-06-05T00:00:00"/>
    <x v="66"/>
    <x v="125"/>
    <x v="255"/>
    <s v="127,16"/>
  </r>
  <r>
    <x v="281"/>
    <s v=" 0,30"/>
    <s v="1,32"/>
    <d v="2023-08-23T00:00:00"/>
    <d v="2023-08-16T00:00:00"/>
    <x v="35"/>
    <x v="126"/>
    <x v="256"/>
    <s v="22,77"/>
  </r>
  <r>
    <x v="282"/>
    <s v=" 0,11"/>
    <s v="1,11"/>
    <d v="2025-06-13T00:00:00"/>
    <d v="2025-05-30T00:00:00"/>
    <x v="5"/>
    <x v="105"/>
    <x v="10"/>
    <s v="9,68"/>
  </r>
  <r>
    <x v="283"/>
    <s v=" 0,12"/>
    <s v="1,41"/>
    <d v="2025-06-13T00:00:00"/>
    <d v="2025-06-06T00:00:00"/>
    <x v="25"/>
    <x v="116"/>
    <x v="257"/>
    <s v="8,53"/>
  </r>
  <r>
    <x v="284"/>
    <s v="1,05"/>
    <s v="1,25"/>
    <d v="2025-06-13T00:00:00"/>
    <d v="2025-06-06T00:00:00"/>
    <x v="121"/>
    <x v="41"/>
    <x v="258"/>
    <s v="84,28"/>
  </r>
  <r>
    <x v="285"/>
    <s v=" 0,37"/>
    <s v="1,10"/>
    <d v="2025-06-13T00:00:00"/>
    <d v="2025-06-06T00:00:00"/>
    <x v="39"/>
    <x v="21"/>
    <x v="259"/>
    <s v="33,52"/>
  </r>
  <r>
    <x v="286"/>
    <s v=" 0,60"/>
    <s v=" 0,91"/>
    <d v="2024-07-19T00:00:00"/>
    <d v="2024-07-12T00:00:00"/>
    <x v="128"/>
    <x v="127"/>
    <x v="260"/>
    <s v="65,85"/>
  </r>
  <r>
    <x v="287"/>
    <s v="2,48"/>
    <s v="2,76"/>
    <d v="2025-01-15T00:00:00"/>
    <d v="2024-12-30T00:00:00"/>
    <x v="129"/>
    <x v="128"/>
    <x v="261"/>
    <s v="90,06"/>
  </r>
  <r>
    <x v="288"/>
    <s v=" 0,68"/>
    <s v=" 0,95"/>
    <d v="2025-06-13T00:00:00"/>
    <d v="2025-06-06T00:00:00"/>
    <x v="46"/>
    <x v="59"/>
    <x v="262"/>
    <s v="71,92"/>
  </r>
  <r>
    <x v="289"/>
    <s v=" 0,02"/>
    <s v=" 0,34"/>
    <d v="2025-03-18T00:00:00"/>
    <d v="2025-03-11T00:00:00"/>
    <x v="130"/>
    <x v="129"/>
    <x v="79"/>
    <s v="6,25"/>
  </r>
  <r>
    <x v="290"/>
    <s v=" 0,65"/>
    <s v="1,03"/>
    <d v="2025-06-13T00:00:00"/>
    <d v="2025-05-30T00:00:00"/>
    <x v="68"/>
    <x v="20"/>
    <x v="263"/>
    <s v="62,83"/>
  </r>
  <r>
    <x v="291"/>
    <s v="1,05"/>
    <s v="1,01"/>
    <d v="2025-06-20T00:00:00"/>
    <d v="2025-06-12T00:00:00"/>
    <x v="18"/>
    <x v="73"/>
    <x v="264"/>
    <s v="104,00"/>
  </r>
  <r>
    <x v="292"/>
    <s v=" 0,54"/>
    <s v=" 0,68"/>
    <d v="2025-06-10T00:00:00"/>
    <d v="2025-05-30T00:00:00"/>
    <x v="125"/>
    <x v="10"/>
    <x v="265"/>
    <s v="79,55"/>
  </r>
  <r>
    <x v="293"/>
    <s v=" 0,69"/>
    <s v="1,61"/>
    <d v="2025-03-18T00:00:00"/>
    <d v="2025-02-28T00:00:00"/>
    <x v="131"/>
    <x v="130"/>
    <x v="266"/>
    <s v="42,94"/>
  </r>
  <r>
    <x v="294"/>
    <s v=" 0,39"/>
    <s v=" 0,86"/>
    <d v="2025-06-13T00:00:00"/>
    <d v="2025-05-30T00:00:00"/>
    <x v="75"/>
    <x v="78"/>
    <x v="267"/>
    <s v="45,21"/>
  </r>
  <r>
    <x v="295"/>
    <s v="1,20"/>
    <s v="1,38"/>
    <d v="2025-06-12T00:00:00"/>
    <d v="2025-05-30T00:00:00"/>
    <x v="71"/>
    <x v="99"/>
    <x v="268"/>
    <s v="86,80"/>
  </r>
  <r>
    <x v="296"/>
    <s v=" 0,85"/>
    <s v="1,16"/>
    <d v="2025-06-13T00:00:00"/>
    <d v="2025-05-30T00:00:00"/>
    <x v="37"/>
    <x v="41"/>
    <x v="269"/>
    <s v="73,14"/>
  </r>
  <r>
    <x v="297"/>
    <s v="20,13"/>
    <s v="2,02"/>
    <d v="2025-04-14T00:00:00"/>
    <d v="2025-03-31T00:00:00"/>
    <x v="132"/>
    <x v="131"/>
    <x v="270"/>
    <s v="999,00"/>
  </r>
  <r>
    <x v="298"/>
    <s v=" 0,10"/>
    <s v="1,17"/>
    <d v="2025-06-06T00:00:00"/>
    <d v="2025-05-30T00:00:00"/>
    <x v="8"/>
    <x v="39"/>
    <x v="271"/>
    <s v="8,54"/>
  </r>
  <r>
    <x v="299"/>
    <s v=" 0,70"/>
    <s v="1,08"/>
    <d v="2025-06-16T00:00:00"/>
    <d v="2025-06-09T00:00:00"/>
    <x v="91"/>
    <x v="91"/>
    <x v="272"/>
    <s v="65,07"/>
  </r>
  <r>
    <x v="300"/>
    <s v=" 0,13"/>
    <s v="1,42"/>
    <d v="2025-06-13T00:00:00"/>
    <d v="2025-05-30T00:00:00"/>
    <x v="3"/>
    <x v="44"/>
    <x v="273"/>
    <s v="8,80"/>
  </r>
  <r>
    <x v="301"/>
    <s v="1,15"/>
    <s v="1,44"/>
    <d v="2025-06-23T00:00:00"/>
    <d v="2025-06-13T00:00:00"/>
    <x v="106"/>
    <x v="132"/>
    <x v="274"/>
    <s v="79,80"/>
  </r>
  <r>
    <x v="302"/>
    <s v="1,15"/>
    <s v="1,28"/>
    <d v="2025-06-23T00:00:00"/>
    <d v="2025-06-13T00:00:00"/>
    <x v="30"/>
    <x v="112"/>
    <x v="275"/>
    <s v="89,79"/>
  </r>
  <r>
    <x v="303"/>
    <s v="12,25"/>
    <s v="1,22"/>
    <d v="2025-06-11T00:00:00"/>
    <d v="2025-06-04T00:00:00"/>
    <x v="133"/>
    <x v="69"/>
    <x v="276"/>
    <s v="1.001,78"/>
  </r>
  <r>
    <x v="304"/>
    <s v="1,05"/>
    <s v="1,13"/>
    <d v="2025-06-06T00:00:00"/>
    <d v="2025-05-30T00:00:00"/>
    <x v="80"/>
    <x v="20"/>
    <x v="277"/>
    <s v="92,94"/>
  </r>
  <r>
    <x v="305"/>
    <s v=" 0,10"/>
    <s v="1,17"/>
    <d v="2025-06-13T00:00:00"/>
    <d v="2025-05-30T00:00:00"/>
    <x v="7"/>
    <x v="21"/>
    <x v="278"/>
    <s v="8,52"/>
  </r>
  <r>
    <x v="306"/>
    <s v=" 0,11"/>
    <s v="1,28"/>
    <d v="2025-06-13T00:00:00"/>
    <d v="2025-05-30T00:00:00"/>
    <x v="0"/>
    <x v="91"/>
    <x v="209"/>
    <s v="8,60"/>
  </r>
  <r>
    <x v="307"/>
    <s v=" 0,03"/>
    <s v=" 0,55"/>
    <d v="2025-06-13T00:00:00"/>
    <d v="2025-05-30T00:00:00"/>
    <x v="134"/>
    <x v="133"/>
    <x v="279"/>
    <s v="4,70"/>
  </r>
  <r>
    <x v="308"/>
    <s v=" 0,05"/>
    <s v="1,07"/>
    <d v="2024-02-16T00:00:00"/>
    <d v="2024-02-06T00:00:00"/>
    <x v="134"/>
    <x v="31"/>
    <x v="280"/>
    <s v="4,21"/>
  </r>
  <r>
    <x v="309"/>
    <s v=" 0,75"/>
    <s v=" 0,76"/>
    <d v="2023-08-14T00:00:00"/>
    <d v="2023-07-31T00:00:00"/>
    <x v="70"/>
    <x v="63"/>
    <x v="281"/>
    <s v="98,98"/>
  </r>
  <r>
    <x v="310"/>
    <s v=" 0,58"/>
    <s v="1,18"/>
    <d v="2025-06-13T00:00:00"/>
    <d v="2025-06-06T00:00:00"/>
    <x v="128"/>
    <x v="112"/>
    <x v="282"/>
    <s v="49,31"/>
  </r>
  <r>
    <x v="311"/>
    <s v="27,97"/>
    <s v="2,89"/>
    <d v="2025-06-13T00:00:00"/>
    <d v="2025-05-30T00:00:00"/>
    <x v="135"/>
    <x v="116"/>
    <x v="283"/>
    <s v="968,02"/>
  </r>
  <r>
    <x v="312"/>
    <s v=" 0,11"/>
    <s v="1,14"/>
    <d v="2025-06-25T00:00:00"/>
    <d v="2025-06-13T00:00:00"/>
    <x v="3"/>
    <x v="48"/>
    <x v="3"/>
    <s v="9,62"/>
  </r>
  <r>
    <x v="313"/>
    <s v="1,00"/>
    <s v="1,10"/>
    <d v="2025-06-25T00:00:00"/>
    <d v="2025-06-13T00:00:00"/>
    <x v="80"/>
    <x v="57"/>
    <x v="284"/>
    <s v="90,91"/>
  </r>
  <r>
    <x v="314"/>
    <s v=" 0,10"/>
    <s v="1,18"/>
    <d v="2025-06-25T00:00:00"/>
    <d v="2025-06-13T00:00:00"/>
    <x v="0"/>
    <x v="112"/>
    <x v="285"/>
    <s v="8,49"/>
  </r>
  <r>
    <x v="315"/>
    <s v=" 0,72"/>
    <s v=" 0,99"/>
    <d v="2025-06-25T00:00:00"/>
    <d v="2025-06-13T00:00:00"/>
    <x v="20"/>
    <x v="57"/>
    <x v="286"/>
    <s v="72,65"/>
  </r>
  <r>
    <x v="316"/>
    <s v=" 0,07"/>
    <s v=" 0,67"/>
    <d v="2025-06-25T00:00:00"/>
    <d v="2025-06-13T00:00:00"/>
    <x v="81"/>
    <x v="134"/>
    <x v="287"/>
    <s v="9,76"/>
  </r>
  <r>
    <x v="317"/>
    <s v=" 0,11"/>
    <s v="1,15"/>
    <d v="2025-06-25T00:00:00"/>
    <d v="2025-06-13T00:00:00"/>
    <x v="0"/>
    <x v="48"/>
    <x v="212"/>
    <s v="9,59"/>
  </r>
  <r>
    <x v="318"/>
    <s v=" 0,42"/>
    <s v="1,19"/>
    <d v="2025-06-06T00:00:00"/>
    <d v="2025-05-30T00:00:00"/>
    <x v="53"/>
    <x v="112"/>
    <x v="288"/>
    <s v="35,37"/>
  </r>
  <r>
    <x v="319"/>
    <s v=" 0,10"/>
    <s v="1,17"/>
    <d v="2025-06-13T00:00:00"/>
    <d v="2025-06-06T00:00:00"/>
    <x v="0"/>
    <x v="13"/>
    <x v="289"/>
    <s v="8,60"/>
  </r>
  <r>
    <x v="320"/>
    <s v=" 0,20"/>
    <s v="2,29"/>
    <d v="2022-04-14T00:00:00"/>
    <d v="2022-04-07T00:00:00"/>
    <x v="136"/>
    <x v="135"/>
    <x v="290"/>
    <s v="8,75"/>
  </r>
  <r>
    <x v="321"/>
    <s v=" 0,10"/>
    <s v="1,01"/>
    <d v="2025-06-18T00:00:00"/>
    <d v="2025-06-11T00:00:00"/>
    <x v="81"/>
    <x v="136"/>
    <x v="291"/>
    <s v="9,90"/>
  </r>
  <r>
    <x v="322"/>
    <s v=" 0,95"/>
    <s v="1,15"/>
    <d v="2025-06-13T00:00:00"/>
    <d v="2025-05-30T00:00:00"/>
    <x v="13"/>
    <x v="15"/>
    <x v="292"/>
    <s v="82,65"/>
  </r>
  <r>
    <x v="323"/>
    <s v="1,00"/>
    <s v="1,12"/>
    <d v="2025-06-13T00:00:00"/>
    <d v="2025-05-30T00:00:00"/>
    <x v="79"/>
    <x v="137"/>
    <x v="293"/>
    <s v="88,99"/>
  </r>
  <r>
    <x v="324"/>
    <s v="2,90"/>
    <s v="1,13"/>
    <d v="2025-06-26T00:00:00"/>
    <d v="2025-06-17T00:00:00"/>
    <x v="137"/>
    <x v="13"/>
    <x v="294"/>
    <s v="255,65"/>
  </r>
  <r>
    <x v="325"/>
    <s v=" 0,82"/>
    <s v="1,00"/>
    <d v="2025-06-11T00:00:00"/>
    <d v="2025-05-30T00:00:00"/>
    <x v="71"/>
    <x v="64"/>
    <x v="295"/>
    <s v="81,68"/>
  </r>
  <r>
    <x v="326"/>
    <s v=" 0,84"/>
    <s v="1,18"/>
    <d v="2025-06-20T00:00:00"/>
    <d v="2025-06-12T00:00:00"/>
    <x v="83"/>
    <x v="8"/>
    <x v="296"/>
    <s v="71,14"/>
  </r>
  <r>
    <x v="327"/>
    <s v=" 0,04"/>
    <s v="1,08"/>
    <d v="2025-06-13T00:00:00"/>
    <d v="2025-06-06T00:00:00"/>
    <x v="138"/>
    <x v="138"/>
    <x v="297"/>
    <s v="3,34"/>
  </r>
  <r>
    <x v="328"/>
    <s v=" 0,24"/>
    <s v="2,75"/>
    <d v="2021-12-14T00:00:00"/>
    <d v="2021-11-30T00:00:00"/>
    <x v="139"/>
    <x v="139"/>
    <x v="7"/>
    <s v="8,80"/>
  </r>
  <r>
    <x v="329"/>
    <s v=" 0,58"/>
    <s v=" 0,90"/>
    <d v="2025-06-13T00:00:00"/>
    <d v="2025-05-30T00:00:00"/>
    <x v="140"/>
    <x v="2"/>
    <x v="298"/>
    <s v="64,72"/>
  </r>
  <r>
    <x v="330"/>
    <s v=" 0,07"/>
    <s v=" 0,06"/>
    <d v="2024-06-20T00:00:00"/>
    <d v="2024-06-13T00:00:00"/>
    <x v="141"/>
    <x v="81"/>
    <x v="299"/>
    <s v="112,68"/>
  </r>
  <r>
    <x v="331"/>
    <s v="1,00"/>
    <s v=" 0,84"/>
    <d v="2025-06-13T00:00:00"/>
    <d v="2025-05-30T00:00:00"/>
    <x v="142"/>
    <x v="140"/>
    <x v="300"/>
    <s v="119,06"/>
  </r>
  <r>
    <x v="332"/>
    <s v=" 0,93"/>
    <s v=" 0,92"/>
    <d v="2025-06-13T00:00:00"/>
    <d v="2025-05-30T00:00:00"/>
    <x v="38"/>
    <x v="2"/>
    <x v="301"/>
    <s v="101,25"/>
  </r>
  <r>
    <x v="333"/>
    <s v=" 0,11"/>
    <s v="1,18"/>
    <d v="2025-06-13T00:00:00"/>
    <d v="2025-05-30T00:00:00"/>
    <x v="25"/>
    <x v="141"/>
    <x v="194"/>
    <s v="9,30"/>
  </r>
  <r>
    <x v="334"/>
    <s v="1,03"/>
    <s v="1,13"/>
    <d v="2025-06-13T00:00:00"/>
    <d v="2025-05-30T00:00:00"/>
    <x v="80"/>
    <x v="48"/>
    <x v="302"/>
    <s v="91,41"/>
  </r>
  <r>
    <x v="335"/>
    <s v="1,30"/>
    <s v="1,43"/>
    <d v="2025-06-13T00:00:00"/>
    <d v="2025-05-30T00:00:00"/>
    <x v="28"/>
    <x v="44"/>
    <x v="303"/>
    <s v="90,70"/>
  </r>
  <r>
    <x v="336"/>
    <s v=" 0,45"/>
    <s v=" 0,93"/>
    <d v="2025-06-13T00:00:00"/>
    <d v="2025-05-30T00:00:00"/>
    <x v="37"/>
    <x v="142"/>
    <x v="304"/>
    <s v="48,25"/>
  </r>
  <r>
    <x v="337"/>
    <s v="1,05"/>
    <s v="1,24"/>
    <d v="2025-06-12T00:00:00"/>
    <d v="2025-05-30T00:00:00"/>
    <x v="17"/>
    <x v="19"/>
    <x v="305"/>
    <s v="84,68"/>
  </r>
  <r>
    <x v="338"/>
    <s v=" 0,48"/>
    <s v=" 0,71"/>
    <d v="2025-06-12T00:00:00"/>
    <d v="2025-05-30T00:00:00"/>
    <x v="95"/>
    <x v="45"/>
    <x v="306"/>
    <s v="67,17"/>
  </r>
  <r>
    <x v="339"/>
    <s v=" 0,10"/>
    <s v="1,32"/>
    <d v="2025-06-13T00:00:00"/>
    <d v="2025-05-30T00:00:00"/>
    <x v="7"/>
    <x v="99"/>
    <x v="307"/>
    <s v="7,58"/>
  </r>
  <r>
    <x v="340"/>
    <s v=" 0,50"/>
    <s v=" 0,80"/>
    <d v="2025-06-13T00:00:00"/>
    <d v="2025-05-31T00:00:00"/>
    <x v="117"/>
    <x v="60"/>
    <x v="308"/>
    <s v="62,27"/>
  </r>
  <r>
    <x v="341"/>
    <s v="3,29"/>
    <s v=" 0,78"/>
    <d v="2025-01-10T00:00:00"/>
    <d v="2024-12-30T00:00:00"/>
    <x v="143"/>
    <x v="54"/>
    <x v="309"/>
    <s v="421,25"/>
  </r>
  <r>
    <x v="342"/>
    <s v=" 0,09"/>
    <s v="1,17"/>
    <d v="2025-06-06T00:00:00"/>
    <d v="2025-05-30T00:00:00"/>
    <x v="7"/>
    <x v="41"/>
    <x v="246"/>
    <s v="7,67"/>
  </r>
  <r>
    <x v="343"/>
    <s v=" 0,13"/>
    <s v="1,38"/>
    <d v="2025-06-18T00:00:00"/>
    <d v="2025-06-11T00:00:00"/>
    <x v="61"/>
    <x v="44"/>
    <x v="147"/>
    <s v="9,03"/>
  </r>
  <r>
    <x v="344"/>
    <s v="1,15"/>
    <s v="1,27"/>
    <d v="2025-01-08T00:00:00"/>
    <d v="2024-12-30T00:00:00"/>
    <x v="144"/>
    <x v="45"/>
    <x v="310"/>
    <s v="90,47"/>
  </r>
  <r>
    <x v="345"/>
    <s v="1,98"/>
    <s v="2,45"/>
    <d v="2025-06-18T00:00:00"/>
    <d v="2025-06-11T00:00:00"/>
    <x v="2"/>
    <x v="99"/>
    <x v="311"/>
    <s v="80,85"/>
  </r>
  <r>
    <x v="346"/>
    <s v=" 0,12"/>
    <s v="1,28"/>
    <d v="2025-06-18T00:00:00"/>
    <d v="2025-06-11T00:00:00"/>
    <x v="3"/>
    <x v="24"/>
    <x v="312"/>
    <s v="9,34"/>
  </r>
  <r>
    <x v="347"/>
    <s v=" 0,12"/>
    <s v="1,49"/>
    <d v="2025-06-06T00:00:00"/>
    <d v="2025-05-30T00:00:00"/>
    <x v="48"/>
    <x v="142"/>
    <x v="313"/>
    <s v="8,08"/>
  </r>
  <r>
    <x v="348"/>
    <s v=" 0,07"/>
    <s v="1,01"/>
    <d v="2025-03-13T00:00:00"/>
    <d v="2025-02-28T00:00:00"/>
    <x v="5"/>
    <x v="40"/>
    <x v="314"/>
    <s v="6,96"/>
  </r>
  <r>
    <x v="349"/>
    <s v=" 0,69"/>
    <s v=" 0,80"/>
    <d v="2025-06-13T00:00:00"/>
    <d v="2025-05-30T00:00:00"/>
    <x v="55"/>
    <x v="105"/>
    <x v="315"/>
    <s v="86,27"/>
  </r>
  <r>
    <x v="350"/>
    <s v=" 0,05"/>
    <s v=" 0,97"/>
    <d v="2025-06-13T00:00:00"/>
    <d v="2025-05-30T00:00:00"/>
    <x v="81"/>
    <x v="39"/>
    <x v="316"/>
    <s v="5,16"/>
  </r>
  <r>
    <x v="351"/>
    <s v=" 0,80"/>
    <s v=" 0,77"/>
    <d v="2025-06-13T00:00:00"/>
    <d v="2025-05-30T00:00:00"/>
    <x v="70"/>
    <x v="43"/>
    <x v="317"/>
    <s v="103,50"/>
  </r>
  <r>
    <x v="352"/>
    <s v=" 0,07"/>
    <s v="1,16"/>
    <d v="2025-06-13T00:00:00"/>
    <d v="2025-05-30T00:00:00"/>
    <x v="5"/>
    <x v="41"/>
    <x v="318"/>
    <s v="5,76"/>
  </r>
  <r>
    <x v="353"/>
    <s v=" 0,63"/>
    <s v=" 0,77"/>
    <d v="2025-06-13T00:00:00"/>
    <d v="2025-05-30T00:00:00"/>
    <x v="68"/>
    <x v="66"/>
    <x v="319"/>
    <s v="82,17"/>
  </r>
  <r>
    <x v="354"/>
    <s v=" 0,07"/>
    <s v=" 0,53"/>
    <d v="2025-01-15T00:00:00"/>
    <d v="2024-12-30T00:00:00"/>
    <x v="5"/>
    <x v="28"/>
    <x v="320"/>
    <s v="13,13"/>
  </r>
  <r>
    <x v="355"/>
    <s v=" 0,85"/>
    <s v="1,06"/>
    <d v="2025-06-13T00:00:00"/>
    <d v="2025-05-30T00:00:00"/>
    <x v="73"/>
    <x v="15"/>
    <x v="321"/>
    <s v="80,14"/>
  </r>
  <r>
    <x v="356"/>
    <s v=" 0,09"/>
    <s v="1,27"/>
    <d v="2025-06-13T00:00:00"/>
    <d v="2025-05-30T00:00:00"/>
    <x v="7"/>
    <x v="11"/>
    <x v="230"/>
    <s v="7,07"/>
  </r>
  <r>
    <x v="357"/>
    <s v=" 0,70"/>
    <s v="1,01"/>
    <d v="2025-06-09T00:00:00"/>
    <d v="2025-05-30T00:00:00"/>
    <x v="55"/>
    <x v="32"/>
    <x v="322"/>
    <s v="69,43"/>
  </r>
  <r>
    <x v="358"/>
    <s v=" 0,03"/>
    <s v="1,11"/>
    <d v="2025-06-13T00:00:00"/>
    <d v="2025-06-06T00:00:00"/>
    <x v="136"/>
    <x v="121"/>
    <x v="323"/>
    <s v="2,97"/>
  </r>
  <r>
    <x v="359"/>
    <s v=" 0,99"/>
    <s v="1,10"/>
    <d v="2025-06-09T00:00:00"/>
    <d v="2025-05-30T00:00:00"/>
    <x v="112"/>
    <x v="15"/>
    <x v="324"/>
    <s v="90,16"/>
  </r>
  <r>
    <x v="360"/>
    <s v=" 0,12"/>
    <s v="1,19"/>
    <d v="2025-06-25T00:00:00"/>
    <d v="2025-06-17T00:00:00"/>
    <x v="0"/>
    <x v="68"/>
    <x v="325"/>
    <s v="10,08"/>
  </r>
  <r>
    <x v="361"/>
    <s v=" 0,13"/>
    <s v=" 0,16"/>
    <d v="2025-04-14T00:00:00"/>
    <d v="2025-03-31T00:00:00"/>
    <x v="55"/>
    <x v="35"/>
    <x v="326"/>
    <s v="80,87"/>
  </r>
  <r>
    <x v="362"/>
    <s v=" 0,89"/>
    <s v=" 0,89"/>
    <d v="2022-09-30T00:00:00"/>
    <d v="2022-09-23T00:00:00"/>
    <x v="40"/>
    <x v="43"/>
    <x v="7"/>
    <s v="99,90"/>
  </r>
  <r>
    <x v="363"/>
    <s v=" 0,90"/>
    <s v="1,13"/>
    <d v="2025-06-25T00:00:00"/>
    <d v="2025-06-17T00:00:00"/>
    <x v="108"/>
    <x v="92"/>
    <x v="327"/>
    <s v="80,00"/>
  </r>
  <r>
    <x v="364"/>
    <s v=" 0,10"/>
    <s v="1,12"/>
    <d v="2025-06-13T00:00:00"/>
    <d v="2025-05-30T00:00:00"/>
    <x v="0"/>
    <x v="91"/>
    <x v="205"/>
    <s v="8,89"/>
  </r>
  <r>
    <x v="365"/>
    <s v=" 0,32"/>
    <s v=" 0,65"/>
    <d v="2025-06-13T00:00:00"/>
    <d v="2025-05-30T00:00:00"/>
    <x v="41"/>
    <x v="119"/>
    <x v="328"/>
    <s v="49,37"/>
  </r>
  <r>
    <x v="366"/>
    <s v=" 0,10"/>
    <s v="1,45"/>
    <d v="2025-06-13T00:00:00"/>
    <d v="2025-06-06T00:00:00"/>
    <x v="12"/>
    <x v="143"/>
    <x v="329"/>
    <s v="6,54"/>
  </r>
  <r>
    <x v="367"/>
    <s v=" 0,05"/>
    <s v=" 0,09"/>
    <d v="2025-03-25T00:00:00"/>
    <d v="2025-03-18T00:00:00"/>
    <x v="35"/>
    <x v="144"/>
    <x v="330"/>
    <s v="56,95"/>
  </r>
  <r>
    <x v="368"/>
    <s v=" 0,11"/>
    <s v="1,40"/>
    <d v="2025-06-13T00:00:00"/>
    <d v="2025-05-30T00:00:00"/>
    <x v="8"/>
    <x v="2"/>
    <x v="109"/>
    <s v="7,85"/>
  </r>
  <r>
    <x v="369"/>
    <s v=" 0,95"/>
    <s v="1,20"/>
    <d v="2025-06-13T00:00:00"/>
    <d v="2025-05-30T00:00:00"/>
    <x v="19"/>
    <x v="20"/>
    <x v="331"/>
    <s v="79,07"/>
  </r>
  <r>
    <x v="370"/>
    <s v=" 0,02"/>
    <s v=" 0,20"/>
    <d v="2024-01-15T00:00:00"/>
    <d v="2023-12-28T00:00:00"/>
    <x v="8"/>
    <x v="43"/>
    <x v="332"/>
    <s v="10,22"/>
  </r>
  <r>
    <x v="371"/>
    <s v=" 0,41"/>
    <s v=" 0,93"/>
    <d v="2024-12-13T00:00:00"/>
    <d v="2024-12-04T00:00:00"/>
    <x v="41"/>
    <x v="77"/>
    <x v="333"/>
    <s v="43,49"/>
  </r>
  <r>
    <x v="372"/>
    <s v=" 0,74"/>
    <s v="1,04"/>
    <d v="2025-06-25T00:00:00"/>
    <d v="2025-06-17T00:00:00"/>
    <x v="27"/>
    <x v="39"/>
    <x v="334"/>
    <s v="71,46"/>
  </r>
  <r>
    <x v="373"/>
    <s v=" 0,82"/>
    <s v=" 0,81"/>
    <d v="2025-06-13T00:00:00"/>
    <d v="2025-05-30T00:00:00"/>
    <x v="20"/>
    <x v="69"/>
    <x v="335"/>
    <s v="100,83"/>
  </r>
  <r>
    <x v="374"/>
    <s v=" 0,92"/>
    <s v=" 0,89"/>
    <d v="2025-06-25T00:00:00"/>
    <d v="2025-06-17T00:00:00"/>
    <x v="96"/>
    <x v="70"/>
    <x v="336"/>
    <s v="103,30"/>
  </r>
  <r>
    <x v="375"/>
    <s v=" 0,07"/>
    <s v=" 0,53"/>
    <d v="2025-01-15T00:00:00"/>
    <d v="2024-12-30T00:00:00"/>
    <x v="5"/>
    <x v="28"/>
    <x v="337"/>
    <s v="13,10"/>
  </r>
  <r>
    <x v="376"/>
    <s v=" 0,06"/>
    <s v=" 0,96"/>
    <d v="2025-06-13T00:00:00"/>
    <d v="2025-05-30T00:00:00"/>
    <x v="5"/>
    <x v="2"/>
    <x v="338"/>
    <s v="6,25"/>
  </r>
  <r>
    <x v="377"/>
    <s v=" 0,17"/>
    <s v=" 0,29"/>
    <d v="2025-05-19T00:00:00"/>
    <d v="2025-04-30T00:00:00"/>
    <x v="141"/>
    <x v="145"/>
    <x v="339"/>
    <s v="59,50"/>
  </r>
  <r>
    <x v="378"/>
    <s v=" 0,07"/>
    <s v=" 0,69"/>
    <d v="2025-06-20T00:00:00"/>
    <d v="2025-06-12T00:00:00"/>
    <x v="25"/>
    <x v="10"/>
    <x v="340"/>
    <s v="10,19"/>
  </r>
  <r>
    <x v="379"/>
    <s v="1,18"/>
    <s v="1,29"/>
    <d v="2025-06-12T00:00:00"/>
    <d v="2025-05-30T00:00:00"/>
    <x v="145"/>
    <x v="26"/>
    <x v="341"/>
    <s v="91,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13BA2-5B1B-4B79-AAD6-E51615C326ED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0" firstHeaderRow="1" firstDataRow="1" firstDataCol="1"/>
  <pivotFields count="9">
    <pivotField showAll="0">
      <items count="3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showAll="0"/>
    <pivotField showAll="0"/>
    <pivotField numFmtId="14" showAll="0"/>
    <pivotField numFmtId="14" showAll="0"/>
    <pivotField showAll="0">
      <items count="147">
        <item x="11"/>
        <item x="134"/>
        <item x="130"/>
        <item x="136"/>
        <item x="81"/>
        <item x="25"/>
        <item x="5"/>
        <item x="8"/>
        <item x="7"/>
        <item x="0"/>
        <item x="3"/>
        <item x="61"/>
        <item x="42"/>
        <item x="48"/>
        <item x="77"/>
        <item x="51"/>
        <item x="82"/>
        <item x="97"/>
        <item x="12"/>
        <item x="141"/>
        <item x="126"/>
        <item x="85"/>
        <item x="41"/>
        <item x="39"/>
        <item x="88"/>
        <item x="75"/>
        <item x="9"/>
        <item x="138"/>
        <item x="53"/>
        <item x="113"/>
        <item x="57"/>
        <item x="46"/>
        <item x="24"/>
        <item x="23"/>
        <item x="31"/>
        <item x="125"/>
        <item x="22"/>
        <item x="120"/>
        <item x="36"/>
        <item x="67"/>
        <item x="83"/>
        <item x="117"/>
        <item x="4"/>
        <item x="128"/>
        <item x="1"/>
        <item x="90"/>
        <item x="26"/>
        <item x="29"/>
        <item x="93"/>
        <item x="69"/>
        <item x="55"/>
        <item x="44"/>
        <item x="15"/>
        <item x="68"/>
        <item x="140"/>
        <item x="52"/>
        <item x="27"/>
        <item x="91"/>
        <item x="50"/>
        <item x="54"/>
        <item x="89"/>
        <item x="45"/>
        <item x="40"/>
        <item x="20"/>
        <item x="70"/>
        <item x="108"/>
        <item x="63"/>
        <item x="73"/>
        <item x="37"/>
        <item x="19"/>
        <item x="13"/>
        <item x="115"/>
        <item x="66"/>
        <item x="16"/>
        <item x="32"/>
        <item x="96"/>
        <item x="95"/>
        <item x="112"/>
        <item x="2"/>
        <item x="17"/>
        <item x="121"/>
        <item x="78"/>
        <item x="80"/>
        <item x="49"/>
        <item x="71"/>
        <item x="30"/>
        <item x="38"/>
        <item x="102"/>
        <item x="18"/>
        <item x="79"/>
        <item x="86"/>
        <item x="145"/>
        <item x="35"/>
        <item x="106"/>
        <item x="28"/>
        <item x="99"/>
        <item x="10"/>
        <item x="59"/>
        <item x="98"/>
        <item x="87"/>
        <item x="144"/>
        <item x="43"/>
        <item x="65"/>
        <item x="58"/>
        <item x="110"/>
        <item x="104"/>
        <item x="62"/>
        <item x="107"/>
        <item x="131"/>
        <item x="142"/>
        <item x="119"/>
        <item x="60"/>
        <item x="84"/>
        <item x="6"/>
        <item x="72"/>
        <item x="109"/>
        <item x="132"/>
        <item x="139"/>
        <item x="116"/>
        <item x="56"/>
        <item x="21"/>
        <item x="74"/>
        <item x="137"/>
        <item x="111"/>
        <item x="14"/>
        <item x="92"/>
        <item x="34"/>
        <item x="94"/>
        <item x="127"/>
        <item x="76"/>
        <item x="143"/>
        <item x="122"/>
        <item x="129"/>
        <item x="64"/>
        <item x="47"/>
        <item x="33"/>
        <item x="114"/>
        <item x="124"/>
        <item x="123"/>
        <item x="100"/>
        <item x="118"/>
        <item x="105"/>
        <item x="135"/>
        <item x="101"/>
        <item x="133"/>
        <item x="103"/>
        <item t="default"/>
      </items>
    </pivotField>
    <pivotField axis="axisRow" showAll="0">
      <items count="147">
        <item x="109"/>
        <item x="65"/>
        <item x="81"/>
        <item x="50"/>
        <item x="67"/>
        <item x="86"/>
        <item x="47"/>
        <item x="72"/>
        <item x="113"/>
        <item x="135"/>
        <item x="145"/>
        <item x="101"/>
        <item x="9"/>
        <item x="61"/>
        <item x="129"/>
        <item x="14"/>
        <item x="133"/>
        <item x="134"/>
        <item x="28"/>
        <item x="136"/>
        <item x="27"/>
        <item x="52"/>
        <item x="31"/>
        <item x="29"/>
        <item x="10"/>
        <item x="59"/>
        <item x="141"/>
        <item x="51"/>
        <item x="119"/>
        <item x="53"/>
        <item x="76"/>
        <item x="125"/>
        <item x="116"/>
        <item x="1"/>
        <item x="55"/>
        <item x="33"/>
        <item x="105"/>
        <item x="77"/>
        <item x="8"/>
        <item x="43"/>
        <item x="69"/>
        <item x="35"/>
        <item x="54"/>
        <item x="63"/>
        <item x="66"/>
        <item x="78"/>
        <item x="36"/>
        <item x="85"/>
        <item x="127"/>
        <item x="70"/>
        <item x="60"/>
        <item x="42"/>
        <item x="30"/>
        <item x="5"/>
        <item x="32"/>
        <item x="80"/>
        <item x="56"/>
        <item x="22"/>
        <item x="68"/>
        <item x="39"/>
        <item x="90"/>
        <item x="23"/>
        <item x="92"/>
        <item x="40"/>
        <item x="73"/>
        <item x="15"/>
        <item x="2"/>
        <item x="21"/>
        <item x="20"/>
        <item x="48"/>
        <item x="57"/>
        <item x="58"/>
        <item x="91"/>
        <item x="16"/>
        <item x="19"/>
        <item x="13"/>
        <item x="41"/>
        <item x="24"/>
        <item x="112"/>
        <item x="99"/>
        <item x="4"/>
        <item x="121"/>
        <item x="62"/>
        <item x="26"/>
        <item x="137"/>
        <item x="64"/>
        <item x="11"/>
        <item x="44"/>
        <item x="12"/>
        <item x="18"/>
        <item x="7"/>
        <item x="0"/>
        <item x="104"/>
        <item x="79"/>
        <item x="45"/>
        <item x="94"/>
        <item x="132"/>
        <item x="140"/>
        <item x="82"/>
        <item x="3"/>
        <item x="102"/>
        <item x="96"/>
        <item x="106"/>
        <item x="108"/>
        <item x="74"/>
        <item x="131"/>
        <item x="71"/>
        <item x="34"/>
        <item x="107"/>
        <item x="142"/>
        <item x="6"/>
        <item x="118"/>
        <item x="115"/>
        <item x="84"/>
        <item x="138"/>
        <item x="87"/>
        <item x="95"/>
        <item x="139"/>
        <item x="144"/>
        <item x="123"/>
        <item x="17"/>
        <item x="100"/>
        <item x="111"/>
        <item x="93"/>
        <item x="97"/>
        <item x="103"/>
        <item x="83"/>
        <item x="38"/>
        <item x="124"/>
        <item x="75"/>
        <item x="143"/>
        <item x="89"/>
        <item x="130"/>
        <item x="117"/>
        <item x="98"/>
        <item x="128"/>
        <item x="122"/>
        <item x="37"/>
        <item x="126"/>
        <item x="114"/>
        <item x="49"/>
        <item x="88"/>
        <item x="25"/>
        <item x="110"/>
        <item x="46"/>
        <item x="120"/>
        <item t="default"/>
      </items>
    </pivotField>
    <pivotField showAll="0">
      <items count="343">
        <item x="152"/>
        <item x="290"/>
        <item x="177"/>
        <item x="13"/>
        <item x="151"/>
        <item x="283"/>
        <item x="247"/>
        <item x="270"/>
        <item x="215"/>
        <item x="224"/>
        <item x="221"/>
        <item x="271"/>
        <item x="3"/>
        <item x="287"/>
        <item x="47"/>
        <item x="48"/>
        <item x="52"/>
        <item x="115"/>
        <item x="325"/>
        <item x="9"/>
        <item x="56"/>
        <item x="208"/>
        <item x="313"/>
        <item x="252"/>
        <item x="316"/>
        <item x="150"/>
        <item x="153"/>
        <item x="304"/>
        <item x="180"/>
        <item x="24"/>
        <item x="302"/>
        <item x="173"/>
        <item x="275"/>
        <item x="76"/>
        <item x="69"/>
        <item x="306"/>
        <item x="93"/>
        <item x="248"/>
        <item x="334"/>
        <item x="124"/>
        <item x="172"/>
        <item x="322"/>
        <item x="145"/>
        <item x="301"/>
        <item x="264"/>
        <item x="50"/>
        <item x="141"/>
        <item x="195"/>
        <item x="33"/>
        <item x="235"/>
        <item x="339"/>
        <item x="300"/>
        <item x="181"/>
        <item x="228"/>
        <item x="265"/>
        <item x="1"/>
        <item x="326"/>
        <item x="201"/>
        <item x="114"/>
        <item x="142"/>
        <item x="45"/>
        <item x="167"/>
        <item x="64"/>
        <item x="323"/>
        <item x="34"/>
        <item x="113"/>
        <item x="26"/>
        <item x="65"/>
        <item x="280"/>
        <item x="131"/>
        <item x="51"/>
        <item x="46"/>
        <item x="25"/>
        <item x="293"/>
        <item x="121"/>
        <item x="335"/>
        <item x="238"/>
        <item x="315"/>
        <item x="324"/>
        <item x="117"/>
        <item x="135"/>
        <item x="73"/>
        <item x="336"/>
        <item x="104"/>
        <item x="191"/>
        <item x="154"/>
        <item x="40"/>
        <item x="182"/>
        <item x="193"/>
        <item x="31"/>
        <item x="5"/>
        <item x="100"/>
        <item x="94"/>
        <item x="11"/>
        <item x="254"/>
        <item x="134"/>
        <item x="192"/>
        <item x="183"/>
        <item x="317"/>
        <item x="308"/>
        <item x="85"/>
        <item x="39"/>
        <item x="341"/>
        <item x="81"/>
        <item x="210"/>
        <item x="144"/>
        <item x="233"/>
        <item x="214"/>
        <item x="146"/>
        <item x="133"/>
        <item x="132"/>
        <item x="178"/>
        <item x="44"/>
        <item x="105"/>
        <item x="229"/>
        <item x="237"/>
        <item x="161"/>
        <item x="106"/>
        <item x="99"/>
        <item x="6"/>
        <item x="184"/>
        <item x="103"/>
        <item x="189"/>
        <item x="299"/>
        <item x="255"/>
        <item x="213"/>
        <item x="128"/>
        <item x="256"/>
        <item x="102"/>
        <item x="92"/>
        <item x="87"/>
        <item x="157"/>
        <item x="200"/>
        <item x="294"/>
        <item x="71"/>
        <item x="332"/>
        <item x="261"/>
        <item x="232"/>
        <item x="123"/>
        <item x="197"/>
        <item x="90"/>
        <item x="187"/>
        <item x="320"/>
        <item x="222"/>
        <item x="78"/>
        <item x="29"/>
        <item x="42"/>
        <item x="88"/>
        <item x="98"/>
        <item x="309"/>
        <item x="253"/>
        <item x="297"/>
        <item x="202"/>
        <item x="164"/>
        <item x="231"/>
        <item x="288"/>
        <item x="54"/>
        <item x="236"/>
        <item x="225"/>
        <item x="239"/>
        <item x="203"/>
        <item x="337"/>
        <item x="220"/>
        <item x="62"/>
        <item x="266"/>
        <item x="333"/>
        <item x="7"/>
        <item x="74"/>
        <item x="245"/>
        <item x="58"/>
        <item x="168"/>
        <item x="328"/>
        <item x="49"/>
        <item x="158"/>
        <item x="61"/>
        <item x="338"/>
        <item x="8"/>
        <item x="136"/>
        <item x="38"/>
        <item x="32"/>
        <item x="199"/>
        <item x="263"/>
        <item x="126"/>
        <item x="243"/>
        <item x="55"/>
        <item x="59"/>
        <item x="211"/>
        <item x="57"/>
        <item x="260"/>
        <item x="218"/>
        <item x="21"/>
        <item x="119"/>
        <item x="159"/>
        <item x="244"/>
        <item x="249"/>
        <item x="17"/>
        <item x="272"/>
        <item x="170"/>
        <item x="285"/>
        <item x="329"/>
        <item x="314"/>
        <item x="148"/>
        <item x="86"/>
        <item x="30"/>
        <item x="80"/>
        <item x="14"/>
        <item x="246"/>
        <item x="279"/>
        <item x="139"/>
        <item x="318"/>
        <item x="179"/>
        <item x="67"/>
        <item x="97"/>
        <item x="77"/>
        <item x="70"/>
        <item x="130"/>
        <item x="206"/>
        <item x="155"/>
        <item x="267"/>
        <item x="35"/>
        <item x="286"/>
        <item x="330"/>
        <item x="37"/>
        <item x="125"/>
        <item x="4"/>
        <item x="75"/>
        <item x="156"/>
        <item x="28"/>
        <item x="20"/>
        <item x="298"/>
        <item x="140"/>
        <item x="240"/>
        <item x="169"/>
        <item x="274"/>
        <item x="171"/>
        <item x="41"/>
        <item x="331"/>
        <item x="262"/>
        <item x="258"/>
        <item x="321"/>
        <item x="216"/>
        <item x="108"/>
        <item x="110"/>
        <item x="91"/>
        <item x="127"/>
        <item x="15"/>
        <item x="84"/>
        <item x="230"/>
        <item x="194"/>
        <item x="340"/>
        <item x="166"/>
        <item x="79"/>
        <item x="23"/>
        <item x="289"/>
        <item x="307"/>
        <item x="273"/>
        <item x="109"/>
        <item x="205"/>
        <item x="278"/>
        <item x="198"/>
        <item x="96"/>
        <item x="0"/>
        <item x="82"/>
        <item x="147"/>
        <item x="63"/>
        <item x="212"/>
        <item x="312"/>
        <item x="217"/>
        <item x="18"/>
        <item x="66"/>
        <item x="257"/>
        <item x="291"/>
        <item x="207"/>
        <item x="234"/>
        <item x="10"/>
        <item x="186"/>
        <item x="209"/>
        <item x="165"/>
        <item x="311"/>
        <item x="112"/>
        <item x="95"/>
        <item x="259"/>
        <item x="269"/>
        <item x="19"/>
        <item x="227"/>
        <item x="250"/>
        <item x="242"/>
        <item x="196"/>
        <item x="72"/>
        <item x="137"/>
        <item x="160"/>
        <item x="282"/>
        <item x="241"/>
        <item x="138"/>
        <item x="122"/>
        <item x="319"/>
        <item x="176"/>
        <item x="295"/>
        <item x="143"/>
        <item x="226"/>
        <item x="190"/>
        <item x="118"/>
        <item x="111"/>
        <item x="120"/>
        <item x="2"/>
        <item x="43"/>
        <item x="305"/>
        <item x="162"/>
        <item x="149"/>
        <item x="327"/>
        <item x="281"/>
        <item x="310"/>
        <item x="303"/>
        <item x="251"/>
        <item x="163"/>
        <item x="101"/>
        <item x="204"/>
        <item x="83"/>
        <item x="60"/>
        <item x="53"/>
        <item x="292"/>
        <item x="188"/>
        <item x="277"/>
        <item x="284"/>
        <item x="22"/>
        <item x="296"/>
        <item x="16"/>
        <item x="129"/>
        <item x="223"/>
        <item x="89"/>
        <item x="27"/>
        <item x="219"/>
        <item x="68"/>
        <item x="276"/>
        <item x="174"/>
        <item x="268"/>
        <item x="175"/>
        <item x="107"/>
        <item x="36"/>
        <item x="185"/>
        <item x="116"/>
        <item x="12"/>
        <item t="default"/>
      </items>
    </pivotField>
    <pivotField showAll="0"/>
  </pivotFields>
  <rowFields count="1">
    <field x="6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FB7D-3993-48D2-BD4D-416CFCAECB9B}">
  <dimension ref="A1:S51"/>
  <sheetViews>
    <sheetView showGridLines="0" tabSelected="1" workbookViewId="0">
      <selection activeCell="M46" sqref="M46"/>
    </sheetView>
  </sheetViews>
  <sheetFormatPr defaultColWidth="0" defaultRowHeight="14.4" x14ac:dyDescent="0.3"/>
  <cols>
    <col min="1" max="1" width="10" style="12" bestFit="1" customWidth="1"/>
    <col min="2" max="2" width="8.88671875" customWidth="1"/>
    <col min="3" max="3" width="9" customWidth="1"/>
    <col min="4" max="5" width="8.88671875" customWidth="1"/>
    <col min="6" max="6" width="8.21875" bestFit="1" customWidth="1"/>
    <col min="7" max="7" width="30.88671875" bestFit="1" customWidth="1"/>
    <col min="8" max="8" width="27.21875" bestFit="1" customWidth="1"/>
    <col min="9" max="9" width="8.88671875" customWidth="1"/>
    <col min="10" max="10" width="8.77734375" customWidth="1"/>
    <col min="11" max="11" width="14.6640625" customWidth="1"/>
    <col min="12" max="12" width="6.33203125" customWidth="1"/>
    <col min="13" max="13" width="16.109375" bestFit="1" customWidth="1"/>
    <col min="14" max="14" width="8.88671875" customWidth="1"/>
    <col min="15" max="19" width="0" hidden="1" customWidth="1"/>
    <col min="20" max="16384" width="8.88671875" hidden="1"/>
  </cols>
  <sheetData>
    <row r="1" spans="2:19" s="12" customFormat="1" x14ac:dyDescent="0.3"/>
    <row r="2" spans="2:19" s="12" customFormat="1" x14ac:dyDescent="0.3"/>
    <row r="3" spans="2:19" s="12" customFormat="1" x14ac:dyDescent="0.3"/>
    <row r="4" spans="2:19" ht="14.4" customHeight="1" x14ac:dyDescent="0.3">
      <c r="G4" s="86" t="s">
        <v>1358</v>
      </c>
      <c r="H4" s="86"/>
      <c r="I4" s="86"/>
      <c r="J4" s="86"/>
      <c r="K4" s="86"/>
      <c r="L4" s="86"/>
      <c r="M4" s="86"/>
      <c r="N4" s="7"/>
      <c r="O4" s="7"/>
      <c r="P4" s="7"/>
      <c r="Q4" s="7"/>
      <c r="R4" s="7"/>
    </row>
    <row r="5" spans="2:19" ht="14.4" customHeight="1" x14ac:dyDescent="0.3">
      <c r="G5" s="86"/>
      <c r="H5" s="86"/>
      <c r="I5" s="86"/>
      <c r="J5" s="86"/>
      <c r="K5" s="86"/>
      <c r="L5" s="86"/>
      <c r="M5" s="86"/>
      <c r="N5" s="7"/>
      <c r="O5" s="7"/>
      <c r="P5" s="7"/>
      <c r="Q5" s="7"/>
      <c r="R5" s="7"/>
    </row>
    <row r="6" spans="2:19" ht="14.4" customHeight="1" x14ac:dyDescent="0.3">
      <c r="G6" s="86"/>
      <c r="H6" s="86"/>
      <c r="I6" s="86"/>
      <c r="J6" s="86"/>
      <c r="K6" s="86"/>
      <c r="L6" s="86"/>
      <c r="M6" s="86"/>
      <c r="N6" s="7"/>
      <c r="O6" s="7"/>
      <c r="P6" s="7"/>
      <c r="Q6" s="7"/>
      <c r="R6" s="7"/>
    </row>
    <row r="7" spans="2:19" ht="15.6" x14ac:dyDescent="0.3">
      <c r="F7" s="8"/>
      <c r="G7" s="85" t="s">
        <v>1366</v>
      </c>
      <c r="H7" s="85"/>
      <c r="I7" s="85"/>
      <c r="J7" s="85"/>
      <c r="K7" s="85"/>
      <c r="L7" s="85"/>
      <c r="M7" s="85"/>
      <c r="N7" s="17"/>
      <c r="O7" s="17"/>
      <c r="P7" s="17"/>
      <c r="Q7" s="17"/>
      <c r="R7" s="17"/>
      <c r="S7" s="8"/>
    </row>
    <row r="8" spans="2:19" s="12" customFormat="1" x14ac:dyDescent="0.3"/>
    <row r="9" spans="2:19" s="12" customFormat="1" x14ac:dyDescent="0.3"/>
    <row r="10" spans="2:19" s="12" customFormat="1" x14ac:dyDescent="0.3"/>
    <row r="11" spans="2:19" s="12" customFormat="1" x14ac:dyDescent="0.3"/>
    <row r="12" spans="2:19" s="12" customFormat="1" ht="15" thickBot="1" x14ac:dyDescent="0.35"/>
    <row r="13" spans="2:19" x14ac:dyDescent="0.3">
      <c r="B13" s="114" t="s">
        <v>1362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6"/>
    </row>
    <row r="14" spans="2:19" ht="26.4" customHeight="1" thickBot="1" x14ac:dyDescent="0.35">
      <c r="B14" s="117"/>
      <c r="C14" s="118"/>
      <c r="D14" s="118"/>
      <c r="E14" s="118"/>
      <c r="F14" s="118"/>
      <c r="G14" s="118"/>
      <c r="H14" s="118"/>
      <c r="I14" s="118"/>
      <c r="J14" s="119"/>
      <c r="K14" s="119"/>
      <c r="L14" s="120"/>
    </row>
    <row r="15" spans="2:19" ht="15" thickBot="1" x14ac:dyDescent="0.35">
      <c r="B15" s="64" t="s">
        <v>1359</v>
      </c>
      <c r="C15" s="65"/>
      <c r="D15" s="65"/>
      <c r="E15" s="65"/>
      <c r="F15" s="65"/>
      <c r="G15" s="65"/>
      <c r="H15" s="65"/>
      <c r="I15" s="87"/>
      <c r="J15" s="88">
        <v>1000</v>
      </c>
      <c r="K15" s="89"/>
      <c r="L15" s="90"/>
      <c r="M15" s="11" t="s">
        <v>1360</v>
      </c>
    </row>
    <row r="16" spans="2:19" ht="15" thickBot="1" x14ac:dyDescent="0.35">
      <c r="B16" s="64" t="s">
        <v>1361</v>
      </c>
      <c r="C16" s="65"/>
      <c r="D16" s="65"/>
      <c r="E16" s="65"/>
      <c r="F16" s="65"/>
      <c r="G16" s="65"/>
      <c r="H16" s="65"/>
      <c r="I16" s="87"/>
      <c r="J16" s="109">
        <v>5</v>
      </c>
      <c r="K16" s="110"/>
      <c r="L16" s="111"/>
      <c r="M16" s="11" t="s">
        <v>1360</v>
      </c>
    </row>
    <row r="17" spans="1:13" x14ac:dyDescent="0.3">
      <c r="B17" s="64" t="s">
        <v>1389</v>
      </c>
      <c r="C17" s="65"/>
      <c r="D17" s="65"/>
      <c r="E17" s="65"/>
      <c r="F17" s="65"/>
      <c r="G17" s="65"/>
      <c r="H17" s="65"/>
      <c r="I17" s="65"/>
      <c r="J17" s="66">
        <f>'FII_Last12MonthsStatistics+Norm'!$G$382</f>
        <v>3.5746842105263139E-2</v>
      </c>
      <c r="K17" s="66"/>
      <c r="L17" s="67"/>
    </row>
    <row r="18" spans="1:13" x14ac:dyDescent="0.3"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3" x14ac:dyDescent="0.3">
      <c r="B19" s="64" t="s">
        <v>1363</v>
      </c>
      <c r="C19" s="65"/>
      <c r="D19" s="65"/>
      <c r="E19" s="65"/>
      <c r="F19" s="65"/>
      <c r="G19" s="65"/>
      <c r="H19" s="65"/>
      <c r="I19" s="65"/>
      <c r="J19" s="112">
        <f>FV($J$17,$J$16*12,$J$15*-1)</f>
        <v>202158.76061023984</v>
      </c>
      <c r="K19" s="112"/>
      <c r="L19" s="113"/>
    </row>
    <row r="20" spans="1:13" ht="15" thickBot="1" x14ac:dyDescent="0.35">
      <c r="B20" s="92" t="s">
        <v>1364</v>
      </c>
      <c r="C20" s="93"/>
      <c r="D20" s="93"/>
      <c r="E20" s="93"/>
      <c r="F20" s="93"/>
      <c r="G20" s="93"/>
      <c r="H20" s="93"/>
      <c r="I20" s="93"/>
      <c r="J20" s="94">
        <f>$J$19*$J$17</f>
        <v>7226.5372957299332</v>
      </c>
      <c r="K20" s="94"/>
      <c r="L20" s="95"/>
    </row>
    <row r="21" spans="1:13" ht="15" thickBot="1" x14ac:dyDescent="0.35"/>
    <row r="22" spans="1:13" ht="21.6" thickBot="1" x14ac:dyDescent="0.35">
      <c r="B22" s="99" t="s">
        <v>1372</v>
      </c>
      <c r="C22" s="100"/>
      <c r="D22" s="100"/>
      <c r="E22" s="100"/>
      <c r="F22" s="100"/>
      <c r="G22" s="100"/>
      <c r="H22" s="100"/>
      <c r="I22" s="100"/>
      <c r="J22" s="101"/>
      <c r="K22" s="101"/>
      <c r="L22" s="102"/>
    </row>
    <row r="23" spans="1:13" ht="21.6" thickBot="1" x14ac:dyDescent="0.35">
      <c r="B23" s="103" t="s">
        <v>1368</v>
      </c>
      <c r="C23" s="104"/>
      <c r="D23" s="104"/>
      <c r="E23" s="104"/>
      <c r="F23" s="104"/>
      <c r="G23" s="104"/>
      <c r="H23" s="104"/>
      <c r="I23" s="105"/>
      <c r="J23" s="106">
        <v>1000</v>
      </c>
      <c r="K23" s="107"/>
      <c r="L23" s="108"/>
      <c r="M23" s="11" t="s">
        <v>1360</v>
      </c>
    </row>
    <row r="24" spans="1:13" ht="18" x14ac:dyDescent="0.3">
      <c r="B24" s="80"/>
      <c r="C24" s="81"/>
      <c r="D24" s="81"/>
      <c r="E24" s="81"/>
      <c r="F24" s="82"/>
      <c r="G24" s="82"/>
      <c r="H24" s="82"/>
      <c r="I24" s="81"/>
      <c r="J24" s="83"/>
      <c r="K24" s="83"/>
      <c r="L24" s="84"/>
    </row>
    <row r="25" spans="1:13" ht="21" x14ac:dyDescent="0.3">
      <c r="B25" s="12"/>
      <c r="C25" s="12"/>
      <c r="D25" s="12"/>
      <c r="E25" s="25"/>
      <c r="F25" s="22" t="s">
        <v>1369</v>
      </c>
      <c r="G25" s="18" t="s">
        <v>1370</v>
      </c>
      <c r="H25" s="26" t="s">
        <v>1373</v>
      </c>
      <c r="I25" s="25"/>
      <c r="J25" s="25"/>
      <c r="K25" s="25"/>
      <c r="L25" s="25"/>
    </row>
    <row r="26" spans="1:13" x14ac:dyDescent="0.3">
      <c r="A26" s="15">
        <v>217.88</v>
      </c>
      <c r="B26" s="12"/>
      <c r="C26" s="12"/>
      <c r="D26" s="12"/>
      <c r="E26" s="12"/>
      <c r="F26" s="23" t="s">
        <v>666</v>
      </c>
      <c r="G26" s="20">
        <f t="shared" ref="G26:G35" si="0">A26/100</f>
        <v>2.1787999999999998</v>
      </c>
      <c r="H26" s="21"/>
      <c r="I26" s="12"/>
      <c r="J26" s="12"/>
      <c r="K26" s="12"/>
      <c r="L26" s="12"/>
    </row>
    <row r="27" spans="1:13" x14ac:dyDescent="0.3">
      <c r="A27" s="15">
        <v>193.48</v>
      </c>
      <c r="B27" s="12"/>
      <c r="C27" s="12"/>
      <c r="D27" s="12"/>
      <c r="E27" s="12"/>
      <c r="F27" s="23" t="s">
        <v>1114</v>
      </c>
      <c r="G27" s="20">
        <f t="shared" si="0"/>
        <v>1.9347999999999999</v>
      </c>
      <c r="H27" s="21"/>
      <c r="I27" s="12"/>
      <c r="J27" s="12"/>
      <c r="K27" s="12"/>
      <c r="L27" s="12"/>
    </row>
    <row r="28" spans="1:13" x14ac:dyDescent="0.3">
      <c r="A28" s="15">
        <v>170.28</v>
      </c>
      <c r="B28" s="12"/>
      <c r="C28" s="12"/>
      <c r="D28" s="12"/>
      <c r="E28" s="12"/>
      <c r="F28" s="23" t="s">
        <v>687</v>
      </c>
      <c r="G28" s="20">
        <f t="shared" si="0"/>
        <v>1.7028000000000001</v>
      </c>
      <c r="H28" s="21"/>
      <c r="I28" s="12"/>
      <c r="J28" s="12"/>
      <c r="K28" s="12"/>
      <c r="L28" s="12"/>
    </row>
    <row r="29" spans="1:13" x14ac:dyDescent="0.3">
      <c r="A29" s="15">
        <v>88.52</v>
      </c>
      <c r="B29" s="12"/>
      <c r="C29" s="12"/>
      <c r="D29" s="12"/>
      <c r="E29" s="12"/>
      <c r="F29" s="23" t="s">
        <v>235</v>
      </c>
      <c r="G29" s="20">
        <f t="shared" si="0"/>
        <v>0.88519999999999999</v>
      </c>
      <c r="H29" s="21"/>
      <c r="I29" s="12"/>
      <c r="J29" s="12"/>
      <c r="K29" s="12"/>
      <c r="L29" s="12"/>
    </row>
    <row r="30" spans="1:13" x14ac:dyDescent="0.3">
      <c r="A30" s="15">
        <v>63.03</v>
      </c>
      <c r="B30" s="12"/>
      <c r="C30" s="12"/>
      <c r="D30" s="12"/>
      <c r="E30" s="12"/>
      <c r="F30" s="23" t="s">
        <v>792</v>
      </c>
      <c r="G30" s="20">
        <f t="shared" si="0"/>
        <v>0.63029999999999997</v>
      </c>
      <c r="H30" s="21"/>
      <c r="I30" s="12"/>
      <c r="J30" s="12"/>
      <c r="K30" s="12"/>
      <c r="L30" s="12"/>
    </row>
    <row r="31" spans="1:13" x14ac:dyDescent="0.3">
      <c r="A31" s="15">
        <v>34.6</v>
      </c>
      <c r="B31" s="12"/>
      <c r="C31" s="12"/>
      <c r="D31" s="12"/>
      <c r="E31" s="12"/>
      <c r="F31" s="23" t="s">
        <v>707</v>
      </c>
      <c r="G31" s="20">
        <f t="shared" si="0"/>
        <v>0.34600000000000003</v>
      </c>
      <c r="H31" s="21"/>
      <c r="I31" s="12"/>
      <c r="J31" s="12"/>
      <c r="K31" s="12"/>
      <c r="L31" s="12"/>
    </row>
    <row r="32" spans="1:13" x14ac:dyDescent="0.3">
      <c r="A32" s="15">
        <v>34.01</v>
      </c>
      <c r="B32" s="12"/>
      <c r="C32" s="12"/>
      <c r="D32" s="12"/>
      <c r="E32" s="12"/>
      <c r="F32" s="23" t="s">
        <v>893</v>
      </c>
      <c r="G32" s="20">
        <f t="shared" si="0"/>
        <v>0.34009999999999996</v>
      </c>
      <c r="H32" s="21"/>
      <c r="I32" s="12"/>
      <c r="J32" s="12"/>
      <c r="K32" s="12"/>
      <c r="L32" s="12"/>
    </row>
    <row r="33" spans="1:14" x14ac:dyDescent="0.3">
      <c r="A33" s="15">
        <v>28.86</v>
      </c>
      <c r="B33" s="12"/>
      <c r="C33" s="12"/>
      <c r="D33" s="12"/>
      <c r="E33" s="12"/>
      <c r="F33" s="23" t="s">
        <v>576</v>
      </c>
      <c r="G33" s="20">
        <f t="shared" si="0"/>
        <v>0.28859999999999997</v>
      </c>
      <c r="H33" s="21"/>
      <c r="I33" s="12"/>
      <c r="J33" s="12"/>
      <c r="K33" s="12"/>
      <c r="L33" s="12"/>
    </row>
    <row r="34" spans="1:14" x14ac:dyDescent="0.3">
      <c r="A34" s="15">
        <v>27.27</v>
      </c>
      <c r="B34" s="12"/>
      <c r="C34" s="12"/>
      <c r="D34" s="12"/>
      <c r="E34" s="12"/>
      <c r="F34" s="23" t="s">
        <v>746</v>
      </c>
      <c r="G34" s="20">
        <f t="shared" si="0"/>
        <v>0.2727</v>
      </c>
      <c r="H34" s="21"/>
      <c r="I34" s="12"/>
      <c r="J34" s="12"/>
      <c r="K34" s="12"/>
      <c r="L34" s="12"/>
    </row>
    <row r="35" spans="1:14" x14ac:dyDescent="0.3">
      <c r="A35" s="15">
        <v>25.73</v>
      </c>
      <c r="B35" s="12"/>
      <c r="C35" s="12"/>
      <c r="D35" s="12"/>
      <c r="E35" s="12"/>
      <c r="F35" s="23" t="s">
        <v>699</v>
      </c>
      <c r="G35" s="20">
        <f t="shared" si="0"/>
        <v>0.25730000000000003</v>
      </c>
      <c r="H35" s="21"/>
      <c r="I35" s="12"/>
      <c r="J35" s="12"/>
      <c r="K35" s="12"/>
      <c r="L35" s="12"/>
    </row>
    <row r="36" spans="1:14" ht="15" thickBot="1" x14ac:dyDescent="0.35">
      <c r="B36" s="12"/>
      <c r="C36" s="12"/>
      <c r="D36" s="12"/>
      <c r="E36" s="12"/>
      <c r="F36" s="24" t="s">
        <v>1374</v>
      </c>
      <c r="G36" s="19">
        <f>AVERAGE(G26:G35)</f>
        <v>0.88366000000000022</v>
      </c>
      <c r="H36" s="27">
        <f>$J$23*$G36*12</f>
        <v>10603.920000000002</v>
      </c>
      <c r="I36" s="12"/>
      <c r="J36" s="12"/>
      <c r="K36" s="12"/>
      <c r="L36" s="12"/>
    </row>
    <row r="38" spans="1:14" ht="15" thickBot="1" x14ac:dyDescent="0.35"/>
    <row r="39" spans="1:14" ht="14.4" customHeight="1" x14ac:dyDescent="0.3">
      <c r="B39" s="68" t="s">
        <v>1375</v>
      </c>
      <c r="C39" s="69"/>
      <c r="D39" s="69"/>
      <c r="E39" s="69"/>
      <c r="F39" s="69"/>
      <c r="G39" s="69"/>
      <c r="H39" s="69"/>
      <c r="I39" s="70"/>
      <c r="J39" s="74" t="s">
        <v>1378</v>
      </c>
      <c r="K39" s="75"/>
      <c r="L39" s="76"/>
      <c r="M39" s="91" t="s">
        <v>1379</v>
      </c>
      <c r="N39" s="91"/>
    </row>
    <row r="40" spans="1:14" ht="15" customHeight="1" thickBot="1" x14ac:dyDescent="0.35">
      <c r="B40" s="71"/>
      <c r="C40" s="72"/>
      <c r="D40" s="72"/>
      <c r="E40" s="72"/>
      <c r="F40" s="72"/>
      <c r="G40" s="72"/>
      <c r="H40" s="72"/>
      <c r="I40" s="73"/>
      <c r="J40" s="77"/>
      <c r="K40" s="78"/>
      <c r="L40" s="79"/>
      <c r="M40" s="91"/>
      <c r="N40" s="91"/>
    </row>
    <row r="41" spans="1:14" ht="15" thickBot="1" x14ac:dyDescent="0.35">
      <c r="B41" s="64" t="s">
        <v>1359</v>
      </c>
      <c r="C41" s="65"/>
      <c r="D41" s="65"/>
      <c r="E41" s="65"/>
      <c r="F41" s="65"/>
      <c r="G41" s="65"/>
      <c r="H41" s="65"/>
      <c r="I41" s="87"/>
      <c r="J41" s="88">
        <v>1000</v>
      </c>
      <c r="K41" s="89"/>
      <c r="L41" s="90"/>
      <c r="M41" s="11" t="s">
        <v>1360</v>
      </c>
    </row>
    <row r="42" spans="1:14" ht="15" thickBot="1" x14ac:dyDescent="0.35">
      <c r="B42" s="58"/>
      <c r="C42" s="59"/>
      <c r="D42" s="59"/>
      <c r="E42" s="59"/>
      <c r="F42" s="59"/>
      <c r="G42" s="59"/>
      <c r="H42" s="59"/>
      <c r="I42" s="60"/>
      <c r="J42" s="61"/>
      <c r="K42" s="62"/>
      <c r="L42" s="63"/>
      <c r="M42" s="11"/>
    </row>
    <row r="43" spans="1:14" x14ac:dyDescent="0.3">
      <c r="B43" s="64" t="s">
        <v>1392</v>
      </c>
      <c r="C43" s="65"/>
      <c r="D43" s="65"/>
      <c r="E43" s="65"/>
      <c r="F43" s="65"/>
      <c r="G43" s="65"/>
      <c r="H43" s="65"/>
      <c r="I43" s="65"/>
      <c r="J43" s="66">
        <f>VLOOKUP(J39,Normalize!I5:J7,2,FALSE)</f>
        <v>3.5700000000000003E-2</v>
      </c>
      <c r="K43" s="66"/>
      <c r="L43" s="67"/>
    </row>
    <row r="44" spans="1:14" ht="15" thickBot="1" x14ac:dyDescent="0.35">
      <c r="B44" s="9"/>
      <c r="C44" s="10"/>
      <c r="D44" s="10"/>
      <c r="E44" s="10"/>
      <c r="F44" s="10"/>
      <c r="G44" s="10"/>
      <c r="H44" s="10"/>
      <c r="I44" s="10"/>
      <c r="L44" s="14"/>
    </row>
    <row r="45" spans="1:14" ht="16.2" thickBot="1" x14ac:dyDescent="0.35">
      <c r="B45" s="40" t="s">
        <v>1390</v>
      </c>
      <c r="C45" s="41"/>
      <c r="D45" s="41"/>
      <c r="E45" s="41"/>
      <c r="F45" s="41"/>
      <c r="G45" s="42"/>
      <c r="H45" s="40" t="s">
        <v>1391</v>
      </c>
      <c r="I45" s="42"/>
      <c r="J45" s="40" t="s">
        <v>1371</v>
      </c>
      <c r="K45" s="41"/>
      <c r="L45" s="42"/>
    </row>
    <row r="46" spans="1:14" x14ac:dyDescent="0.3">
      <c r="B46" s="54" t="s">
        <v>1383</v>
      </c>
      <c r="C46" s="55"/>
      <c r="D46" s="55"/>
      <c r="E46" s="55"/>
      <c r="F46" s="55"/>
      <c r="G46" s="55"/>
      <c r="H46" s="45">
        <f>VLOOKUP($J$39&amp;"-"&amp;B46,Normalize!A3:D21,4,FALSE)</f>
        <v>0.5</v>
      </c>
      <c r="I46" s="45"/>
      <c r="J46" s="48">
        <f>$J$41*$H46</f>
        <v>500</v>
      </c>
      <c r="K46" s="48"/>
      <c r="L46" s="49"/>
    </row>
    <row r="47" spans="1:14" x14ac:dyDescent="0.3">
      <c r="B47" s="56" t="s">
        <v>1384</v>
      </c>
      <c r="C47" s="57"/>
      <c r="D47" s="57"/>
      <c r="E47" s="57"/>
      <c r="F47" s="57"/>
      <c r="G47" s="57"/>
      <c r="H47" s="46">
        <f>VLOOKUP($J$39&amp;"-"&amp;B47,Normalize!A4:D22,4,FALSE)</f>
        <v>0.1</v>
      </c>
      <c r="I47" s="46"/>
      <c r="J47" s="50">
        <f t="shared" ref="J47:J51" si="1">$J$41*$H47</f>
        <v>100</v>
      </c>
      <c r="K47" s="50"/>
      <c r="L47" s="51"/>
    </row>
    <row r="48" spans="1:14" x14ac:dyDescent="0.3">
      <c r="B48" s="56" t="s">
        <v>1385</v>
      </c>
      <c r="C48" s="57"/>
      <c r="D48" s="57"/>
      <c r="E48" s="57"/>
      <c r="F48" s="57"/>
      <c r="G48" s="57"/>
      <c r="H48" s="46">
        <f>VLOOKUP($J$39&amp;"-"&amp;B48,Normalize!A5:D23,4,FALSE)</f>
        <v>0.05</v>
      </c>
      <c r="I48" s="46"/>
      <c r="J48" s="50">
        <f t="shared" si="1"/>
        <v>50</v>
      </c>
      <c r="K48" s="50"/>
      <c r="L48" s="51"/>
    </row>
    <row r="49" spans="2:12" x14ac:dyDescent="0.3">
      <c r="B49" s="56" t="s">
        <v>1386</v>
      </c>
      <c r="C49" s="57"/>
      <c r="D49" s="57"/>
      <c r="E49" s="57"/>
      <c r="F49" s="57"/>
      <c r="G49" s="57"/>
      <c r="H49" s="46">
        <f>VLOOKUP($J$39&amp;"-"&amp;B49,Normalize!A6:D24,4,FALSE)</f>
        <v>0.05</v>
      </c>
      <c r="I49" s="46"/>
      <c r="J49" s="50">
        <f t="shared" si="1"/>
        <v>50</v>
      </c>
      <c r="K49" s="50"/>
      <c r="L49" s="51"/>
    </row>
    <row r="50" spans="2:12" x14ac:dyDescent="0.3">
      <c r="B50" s="56" t="s">
        <v>1387</v>
      </c>
      <c r="C50" s="57"/>
      <c r="D50" s="57"/>
      <c r="E50" s="57"/>
      <c r="F50" s="57"/>
      <c r="G50" s="57"/>
      <c r="H50" s="46">
        <f>VLOOKUP($J$39&amp;"-"&amp;B50,Normalize!A7:D25,4,FALSE)</f>
        <v>0.2</v>
      </c>
      <c r="I50" s="46"/>
      <c r="J50" s="50">
        <f t="shared" si="1"/>
        <v>200</v>
      </c>
      <c r="K50" s="50"/>
      <c r="L50" s="51"/>
    </row>
    <row r="51" spans="2:12" ht="15" thickBot="1" x14ac:dyDescent="0.35">
      <c r="B51" s="43" t="s">
        <v>1388</v>
      </c>
      <c r="C51" s="44"/>
      <c r="D51" s="44"/>
      <c r="E51" s="44"/>
      <c r="F51" s="44"/>
      <c r="G51" s="44"/>
      <c r="H51" s="47">
        <f>VLOOKUP($J$39&amp;"-"&amp;B51,Normalize!A8:D26,4,FALSE)</f>
        <v>0.1</v>
      </c>
      <c r="I51" s="47"/>
      <c r="J51" s="52">
        <f t="shared" si="1"/>
        <v>100</v>
      </c>
      <c r="K51" s="52"/>
      <c r="L51" s="53"/>
    </row>
  </sheetData>
  <mergeCells count="48">
    <mergeCell ref="J16:L16"/>
    <mergeCell ref="J17:L17"/>
    <mergeCell ref="J19:L19"/>
    <mergeCell ref="B13:L14"/>
    <mergeCell ref="B15:I15"/>
    <mergeCell ref="B24:L24"/>
    <mergeCell ref="G7:M7"/>
    <mergeCell ref="G4:M6"/>
    <mergeCell ref="B41:I41"/>
    <mergeCell ref="J41:L41"/>
    <mergeCell ref="M39:N40"/>
    <mergeCell ref="B20:I20"/>
    <mergeCell ref="J20:L20"/>
    <mergeCell ref="B18:L18"/>
    <mergeCell ref="B22:L22"/>
    <mergeCell ref="B23:I23"/>
    <mergeCell ref="J23:L23"/>
    <mergeCell ref="B17:I17"/>
    <mergeCell ref="B16:I16"/>
    <mergeCell ref="B19:I19"/>
    <mergeCell ref="J15:L15"/>
    <mergeCell ref="B42:I42"/>
    <mergeCell ref="J42:L42"/>
    <mergeCell ref="B43:I43"/>
    <mergeCell ref="J43:L43"/>
    <mergeCell ref="B39:I40"/>
    <mergeCell ref="J39:L40"/>
    <mergeCell ref="B46:G46"/>
    <mergeCell ref="B47:G47"/>
    <mergeCell ref="B48:G48"/>
    <mergeCell ref="B49:G49"/>
    <mergeCell ref="B50:G50"/>
    <mergeCell ref="J45:L45"/>
    <mergeCell ref="H45:I45"/>
    <mergeCell ref="B45:G45"/>
    <mergeCell ref="B51:G51"/>
    <mergeCell ref="H46:I46"/>
    <mergeCell ref="H47:I47"/>
    <mergeCell ref="H48:I48"/>
    <mergeCell ref="H49:I49"/>
    <mergeCell ref="H50:I50"/>
    <mergeCell ref="H51:I51"/>
    <mergeCell ref="J46:L46"/>
    <mergeCell ref="J47:L47"/>
    <mergeCell ref="J48:L48"/>
    <mergeCell ref="J49:L49"/>
    <mergeCell ref="J50:L50"/>
    <mergeCell ref="J51:L51"/>
  </mergeCells>
  <dataValidations count="1">
    <dataValidation allowBlank="1" showInputMessage="1" promptTitle="Please insert a value" prompt="Please insert a value" sqref="J23:L23 J15:L16 J41:L42" xr:uid="{030384C0-CA71-4DCD-9787-D685F20D8787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your Profile" prompt="Select your Profile among the options in the arrow" xr:uid="{A8405617-3CD8-4540-B4F5-421B3D7A4C8B}">
          <x14:formula1>
            <xm:f>Normalize!$I$5:$I$7</xm:f>
          </x14:formula1>
          <xm:sqref>J39:L40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AC2B-4E64-463A-8F99-B0249F5E341A}">
  <dimension ref="A2:J21"/>
  <sheetViews>
    <sheetView workbookViewId="0">
      <selection activeCell="E18" sqref="E18"/>
    </sheetView>
  </sheetViews>
  <sheetFormatPr defaultRowHeight="14.4" x14ac:dyDescent="0.3"/>
  <cols>
    <col min="1" max="1" width="30.44140625" bestFit="1" customWidth="1"/>
    <col min="2" max="2" width="11.77734375" bestFit="1" customWidth="1"/>
    <col min="3" max="3" width="18.44140625" bestFit="1" customWidth="1"/>
    <col min="9" max="10" width="8.88671875" style="1"/>
  </cols>
  <sheetData>
    <row r="2" spans="1:10" ht="15" thickBot="1" x14ac:dyDescent="0.35"/>
    <row r="3" spans="1:10" x14ac:dyDescent="0.3">
      <c r="A3" s="31" t="s">
        <v>1380</v>
      </c>
      <c r="B3" s="29" t="s">
        <v>1381</v>
      </c>
      <c r="C3" s="29" t="s">
        <v>1382</v>
      </c>
      <c r="D3" s="30" t="s">
        <v>1367</v>
      </c>
    </row>
    <row r="4" spans="1:10" x14ac:dyDescent="0.3">
      <c r="A4" s="28" t="str">
        <f>B4&amp;"-"&amp;C4</f>
        <v>Low-Risk-PAPEL</v>
      </c>
      <c r="B4" s="1" t="s">
        <v>1376</v>
      </c>
      <c r="C4" s="1" t="s">
        <v>1383</v>
      </c>
      <c r="D4" s="32">
        <v>0.3</v>
      </c>
    </row>
    <row r="5" spans="1:10" x14ac:dyDescent="0.3">
      <c r="A5" s="28" t="str">
        <f t="shared" ref="A5:A21" si="0">B5&amp;"-"&amp;C5</f>
        <v>Low-Risk-TIJOLO</v>
      </c>
      <c r="B5" s="1" t="s">
        <v>1376</v>
      </c>
      <c r="C5" s="1" t="s">
        <v>1384</v>
      </c>
      <c r="D5" s="32">
        <v>0.5</v>
      </c>
      <c r="I5" s="1" t="s">
        <v>1376</v>
      </c>
      <c r="J5" s="39">
        <v>0.01</v>
      </c>
    </row>
    <row r="6" spans="1:10" x14ac:dyDescent="0.3">
      <c r="A6" s="28" t="str">
        <f t="shared" si="0"/>
        <v>Low-Risk-HÍBRIDOS</v>
      </c>
      <c r="B6" s="1" t="s">
        <v>1376</v>
      </c>
      <c r="C6" s="1" t="s">
        <v>1385</v>
      </c>
      <c r="D6" s="32">
        <v>0.1</v>
      </c>
      <c r="I6" s="1" t="s">
        <v>1377</v>
      </c>
      <c r="J6" s="13">
        <v>1.4999999999999999E-2</v>
      </c>
    </row>
    <row r="7" spans="1:10" x14ac:dyDescent="0.3">
      <c r="A7" s="28" t="str">
        <f t="shared" si="0"/>
        <v>Low-Risk-FOFs</v>
      </c>
      <c r="B7" s="1" t="s">
        <v>1376</v>
      </c>
      <c r="C7" s="1" t="s">
        <v>1386</v>
      </c>
      <c r="D7" s="32">
        <v>0.1</v>
      </c>
      <c r="I7" s="1" t="s">
        <v>1378</v>
      </c>
      <c r="J7" s="13">
        <v>3.5700000000000003E-2</v>
      </c>
    </row>
    <row r="8" spans="1:10" x14ac:dyDescent="0.3">
      <c r="A8" s="28" t="str">
        <f t="shared" si="0"/>
        <v>Low-Risk-DESENVOLVIMENTO</v>
      </c>
      <c r="B8" s="1" t="s">
        <v>1376</v>
      </c>
      <c r="C8" s="1" t="s">
        <v>1387</v>
      </c>
      <c r="D8" s="32">
        <v>0</v>
      </c>
    </row>
    <row r="9" spans="1:10" ht="15" thickBot="1" x14ac:dyDescent="0.35">
      <c r="A9" s="33" t="str">
        <f t="shared" si="0"/>
        <v>Low-Risk-HOTELARIAS</v>
      </c>
      <c r="B9" s="34" t="s">
        <v>1376</v>
      </c>
      <c r="C9" s="34" t="s">
        <v>1388</v>
      </c>
      <c r="D9" s="35">
        <v>0</v>
      </c>
    </row>
    <row r="10" spans="1:10" x14ac:dyDescent="0.3">
      <c r="A10" s="36" t="str">
        <f t="shared" si="0"/>
        <v>Med-Risk-PAPEL</v>
      </c>
      <c r="B10" s="37" t="s">
        <v>1377</v>
      </c>
      <c r="C10" s="37" t="s">
        <v>1383</v>
      </c>
      <c r="D10" s="38">
        <v>0.32</v>
      </c>
    </row>
    <row r="11" spans="1:10" x14ac:dyDescent="0.3">
      <c r="A11" s="36" t="str">
        <f t="shared" si="0"/>
        <v>Med-Risk-TIJOLO</v>
      </c>
      <c r="B11" s="37" t="s">
        <v>1377</v>
      </c>
      <c r="C11" s="37" t="s">
        <v>1384</v>
      </c>
      <c r="D11" s="38">
        <v>0.35</v>
      </c>
    </row>
    <row r="12" spans="1:10" x14ac:dyDescent="0.3">
      <c r="A12" s="28" t="str">
        <f t="shared" si="0"/>
        <v>Med-Risk-HÍBRIDOS</v>
      </c>
      <c r="B12" s="1" t="s">
        <v>1377</v>
      </c>
      <c r="C12" s="1" t="s">
        <v>1385</v>
      </c>
      <c r="D12" s="32">
        <v>0.08</v>
      </c>
    </row>
    <row r="13" spans="1:10" x14ac:dyDescent="0.3">
      <c r="A13" s="28" t="str">
        <f t="shared" si="0"/>
        <v>Med-Risk-FOFs</v>
      </c>
      <c r="B13" s="1" t="s">
        <v>1377</v>
      </c>
      <c r="C13" s="1" t="s">
        <v>1386</v>
      </c>
      <c r="D13" s="32">
        <v>0.05</v>
      </c>
    </row>
    <row r="14" spans="1:10" x14ac:dyDescent="0.3">
      <c r="A14" s="28" t="str">
        <f t="shared" si="0"/>
        <v>Med-Risk-DESENVOLVIMENTO</v>
      </c>
      <c r="B14" s="1" t="s">
        <v>1377</v>
      </c>
      <c r="C14" s="1" t="s">
        <v>1387</v>
      </c>
      <c r="D14" s="32">
        <v>0.1</v>
      </c>
    </row>
    <row r="15" spans="1:10" ht="15" thickBot="1" x14ac:dyDescent="0.35">
      <c r="A15" s="33" t="str">
        <f t="shared" si="0"/>
        <v>Med-Risk-HOTELARIAS</v>
      </c>
      <c r="B15" s="34" t="s">
        <v>1377</v>
      </c>
      <c r="C15" s="34" t="s">
        <v>1388</v>
      </c>
      <c r="D15" s="35">
        <v>0.1</v>
      </c>
    </row>
    <row r="16" spans="1:10" x14ac:dyDescent="0.3">
      <c r="A16" s="28" t="str">
        <f t="shared" si="0"/>
        <v>High-Risk-PAPEL</v>
      </c>
      <c r="B16" s="1" t="s">
        <v>1378</v>
      </c>
      <c r="C16" s="1" t="s">
        <v>1383</v>
      </c>
      <c r="D16" s="32">
        <v>0.5</v>
      </c>
    </row>
    <row r="17" spans="1:4" x14ac:dyDescent="0.3">
      <c r="A17" s="28" t="str">
        <f t="shared" si="0"/>
        <v>High-Risk-TIJOLO</v>
      </c>
      <c r="B17" s="1" t="s">
        <v>1378</v>
      </c>
      <c r="C17" s="1" t="s">
        <v>1384</v>
      </c>
      <c r="D17" s="32">
        <v>0.1</v>
      </c>
    </row>
    <row r="18" spans="1:4" x14ac:dyDescent="0.3">
      <c r="A18" s="28" t="str">
        <f t="shared" si="0"/>
        <v>High-Risk-HÍBRIDOS</v>
      </c>
      <c r="B18" s="1" t="s">
        <v>1378</v>
      </c>
      <c r="C18" s="1" t="s">
        <v>1385</v>
      </c>
      <c r="D18" s="32">
        <v>0.05</v>
      </c>
    </row>
    <row r="19" spans="1:4" x14ac:dyDescent="0.3">
      <c r="A19" s="28" t="str">
        <f t="shared" si="0"/>
        <v>High-Risk-FOFs</v>
      </c>
      <c r="B19" s="1" t="s">
        <v>1378</v>
      </c>
      <c r="C19" s="1" t="s">
        <v>1386</v>
      </c>
      <c r="D19" s="32">
        <v>0.05</v>
      </c>
    </row>
    <row r="20" spans="1:4" x14ac:dyDescent="0.3">
      <c r="A20" s="28" t="str">
        <f t="shared" si="0"/>
        <v>High-Risk-DESENVOLVIMENTO</v>
      </c>
      <c r="B20" s="1" t="s">
        <v>1378</v>
      </c>
      <c r="C20" s="1" t="s">
        <v>1387</v>
      </c>
      <c r="D20" s="32">
        <v>0.2</v>
      </c>
    </row>
    <row r="21" spans="1:4" ht="15" thickBot="1" x14ac:dyDescent="0.35">
      <c r="A21" s="33" t="str">
        <f t="shared" si="0"/>
        <v>High-Risk-HOTELARIAS</v>
      </c>
      <c r="B21" s="34" t="s">
        <v>1378</v>
      </c>
      <c r="C21" s="34" t="s">
        <v>1388</v>
      </c>
      <c r="D21" s="35">
        <v>0.1</v>
      </c>
    </row>
  </sheetData>
  <conditionalFormatting sqref="C4:C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B45F-8D9A-4ABC-9E4C-1186D6930D74}">
  <sheetPr filterMode="1"/>
  <dimension ref="A1:I382"/>
  <sheetViews>
    <sheetView workbookViewId="0">
      <selection activeCell="G204" sqref="G204"/>
    </sheetView>
  </sheetViews>
  <sheetFormatPr defaultRowHeight="14.4" x14ac:dyDescent="0.3"/>
  <cols>
    <col min="1" max="1" width="10.5546875" style="1" bestFit="1" customWidth="1"/>
    <col min="2" max="2" width="20.6640625" style="4" bestFit="1" customWidth="1"/>
    <col min="3" max="3" width="20.109375" style="16" bestFit="1" customWidth="1"/>
    <col min="4" max="4" width="19.5546875" style="1" bestFit="1" customWidth="1"/>
    <col min="5" max="5" width="13.77734375" style="1" bestFit="1" customWidth="1"/>
    <col min="6" max="6" width="23.44140625" style="4" bestFit="1" customWidth="1"/>
    <col min="7" max="7" width="26.77734375" style="13" bestFit="1" customWidth="1"/>
    <col min="8" max="8" width="19.88671875" style="2" bestFit="1" customWidth="1"/>
    <col min="9" max="9" width="13.77734375" style="2" bestFit="1" customWidth="1"/>
  </cols>
  <sheetData>
    <row r="1" spans="1:9" x14ac:dyDescent="0.3">
      <c r="A1" s="1" t="s">
        <v>0</v>
      </c>
      <c r="B1" s="1" t="s">
        <v>1</v>
      </c>
      <c r="C1" s="16" t="s">
        <v>2</v>
      </c>
      <c r="D1" s="1" t="s">
        <v>3</v>
      </c>
      <c r="E1" s="1" t="s">
        <v>4</v>
      </c>
      <c r="F1" s="1" t="s">
        <v>5</v>
      </c>
      <c r="G1" s="13" t="s">
        <v>1365</v>
      </c>
      <c r="H1" s="2" t="s">
        <v>6</v>
      </c>
      <c r="I1" s="1" t="s">
        <v>7</v>
      </c>
    </row>
    <row r="2" spans="1:9" hidden="1" x14ac:dyDescent="0.3">
      <c r="A2" s="1" t="s">
        <v>12</v>
      </c>
      <c r="B2" s="4" t="s">
        <v>1257</v>
      </c>
      <c r="C2" s="1" t="s">
        <v>13</v>
      </c>
      <c r="D2" s="3">
        <v>45821</v>
      </c>
      <c r="E2" s="3">
        <v>45807</v>
      </c>
      <c r="F2" s="4" t="s">
        <v>1257</v>
      </c>
      <c r="G2" s="13">
        <v>1.35</v>
      </c>
      <c r="H2" s="2" t="s">
        <v>15</v>
      </c>
      <c r="I2" s="2" t="s">
        <v>16</v>
      </c>
    </row>
    <row r="3" spans="1:9" hidden="1" x14ac:dyDescent="0.3">
      <c r="A3" s="1" t="s">
        <v>17</v>
      </c>
      <c r="B3" s="4" t="s">
        <v>1276</v>
      </c>
      <c r="C3" s="1" t="s">
        <v>1333</v>
      </c>
      <c r="D3" s="3">
        <v>45814</v>
      </c>
      <c r="E3" s="3">
        <v>45807</v>
      </c>
      <c r="F3" s="4" t="s">
        <v>1258</v>
      </c>
      <c r="G3" s="13">
        <v>0.72</v>
      </c>
      <c r="H3" s="2" t="s">
        <v>18</v>
      </c>
      <c r="I3" s="2" t="s">
        <v>19</v>
      </c>
    </row>
    <row r="4" spans="1:9" hidden="1" x14ac:dyDescent="0.3">
      <c r="A4" s="1" t="s">
        <v>20</v>
      </c>
      <c r="B4" s="4" t="s">
        <v>21</v>
      </c>
      <c r="C4" s="1" t="s">
        <v>22</v>
      </c>
      <c r="D4" s="3">
        <v>45831</v>
      </c>
      <c r="E4" s="3">
        <v>45821</v>
      </c>
      <c r="F4" s="4" t="s">
        <v>1259</v>
      </c>
      <c r="G4" s="13">
        <v>1.06</v>
      </c>
      <c r="H4" s="2" t="s">
        <v>24</v>
      </c>
      <c r="I4" s="2" t="s">
        <v>25</v>
      </c>
    </row>
    <row r="5" spans="1:9" hidden="1" x14ac:dyDescent="0.3">
      <c r="A5" s="1" t="s">
        <v>26</v>
      </c>
      <c r="B5" s="4" t="s">
        <v>1308</v>
      </c>
      <c r="C5" s="1" t="s">
        <v>27</v>
      </c>
      <c r="D5" s="3">
        <v>45821</v>
      </c>
      <c r="E5" s="3">
        <v>45814</v>
      </c>
      <c r="F5" s="4" t="s">
        <v>1260</v>
      </c>
      <c r="G5" s="13">
        <v>1.49</v>
      </c>
      <c r="H5" s="2" t="s">
        <v>29</v>
      </c>
      <c r="I5" s="2" t="s">
        <v>30</v>
      </c>
    </row>
    <row r="6" spans="1:9" hidden="1" x14ac:dyDescent="0.3">
      <c r="A6" s="1" t="s">
        <v>31</v>
      </c>
      <c r="B6" s="4" t="s">
        <v>1344</v>
      </c>
      <c r="C6" s="1" t="s">
        <v>1312</v>
      </c>
      <c r="D6" s="3">
        <v>45817</v>
      </c>
      <c r="E6" s="3">
        <v>45807</v>
      </c>
      <c r="F6" s="4" t="s">
        <v>1261</v>
      </c>
      <c r="G6" s="13">
        <v>1.2</v>
      </c>
      <c r="H6" s="2" t="s">
        <v>33</v>
      </c>
      <c r="I6" s="2" t="s">
        <v>34</v>
      </c>
    </row>
    <row r="7" spans="1:9" hidden="1" x14ac:dyDescent="0.3">
      <c r="A7" s="1" t="s">
        <v>35</v>
      </c>
      <c r="B7" s="4" t="s">
        <v>1282</v>
      </c>
      <c r="C7" s="1" t="s">
        <v>1280</v>
      </c>
      <c r="D7" s="3">
        <v>45831</v>
      </c>
      <c r="E7" s="3">
        <v>45814</v>
      </c>
      <c r="F7" s="4" t="s">
        <v>1262</v>
      </c>
      <c r="G7" s="13">
        <v>0.93</v>
      </c>
      <c r="H7" s="2" t="s">
        <v>36</v>
      </c>
      <c r="I7" s="2" t="s">
        <v>37</v>
      </c>
    </row>
    <row r="8" spans="1:9" hidden="1" x14ac:dyDescent="0.3">
      <c r="A8" s="1" t="s">
        <v>38</v>
      </c>
      <c r="B8" s="4" t="s">
        <v>39</v>
      </c>
      <c r="C8" s="1" t="s">
        <v>1285</v>
      </c>
      <c r="D8" s="3">
        <v>45814</v>
      </c>
      <c r="E8" s="3">
        <v>45807</v>
      </c>
      <c r="F8" s="4" t="s">
        <v>40</v>
      </c>
      <c r="G8" s="13">
        <v>1.93</v>
      </c>
      <c r="H8" s="2" t="s">
        <v>42</v>
      </c>
      <c r="I8" s="2" t="s">
        <v>43</v>
      </c>
    </row>
    <row r="9" spans="1:9" hidden="1" x14ac:dyDescent="0.3">
      <c r="A9" s="1" t="s">
        <v>44</v>
      </c>
      <c r="B9" s="4" t="s">
        <v>1308</v>
      </c>
      <c r="C9" s="1" t="s">
        <v>45</v>
      </c>
      <c r="D9" s="3">
        <v>45832</v>
      </c>
      <c r="E9" s="3">
        <v>45824</v>
      </c>
      <c r="F9" s="4" t="s">
        <v>1260</v>
      </c>
      <c r="G9" s="13">
        <v>1.33</v>
      </c>
      <c r="H9" s="2" t="s">
        <v>47</v>
      </c>
      <c r="I9" s="2" t="s">
        <v>48</v>
      </c>
    </row>
    <row r="10" spans="1:9" hidden="1" x14ac:dyDescent="0.3">
      <c r="A10" s="1" t="s">
        <v>49</v>
      </c>
      <c r="B10" s="4" t="s">
        <v>1264</v>
      </c>
      <c r="C10" s="1" t="s">
        <v>50</v>
      </c>
      <c r="D10" s="3">
        <v>45679</v>
      </c>
      <c r="E10" s="3">
        <v>45672</v>
      </c>
      <c r="F10" s="4" t="s">
        <v>1263</v>
      </c>
      <c r="G10" s="13">
        <v>1.33</v>
      </c>
      <c r="H10" s="2" t="s">
        <v>51</v>
      </c>
      <c r="I10" s="2" t="s">
        <v>52</v>
      </c>
    </row>
    <row r="11" spans="1:9" hidden="1" x14ac:dyDescent="0.3">
      <c r="A11" s="1" t="s">
        <v>53</v>
      </c>
      <c r="B11" s="4" t="s">
        <v>1264</v>
      </c>
      <c r="C11" s="1" t="s">
        <v>1276</v>
      </c>
      <c r="D11" s="3">
        <v>45833</v>
      </c>
      <c r="E11" s="3">
        <v>45825</v>
      </c>
      <c r="F11" s="4" t="s">
        <v>1264</v>
      </c>
      <c r="G11" s="13">
        <v>0.77</v>
      </c>
      <c r="H11" s="2" t="s">
        <v>54</v>
      </c>
      <c r="I11" s="2" t="s">
        <v>55</v>
      </c>
    </row>
    <row r="12" spans="1:9" hidden="1" x14ac:dyDescent="0.3">
      <c r="A12" s="1" t="s">
        <v>57</v>
      </c>
      <c r="B12" s="4" t="s">
        <v>1263</v>
      </c>
      <c r="C12" s="1" t="s">
        <v>23</v>
      </c>
      <c r="D12" s="3">
        <v>45828</v>
      </c>
      <c r="E12" s="3">
        <v>45807</v>
      </c>
      <c r="F12" s="4" t="s">
        <v>1263</v>
      </c>
      <c r="G12" s="13">
        <v>1.06</v>
      </c>
      <c r="H12" s="2" t="s">
        <v>58</v>
      </c>
      <c r="I12" s="2" t="s">
        <v>59</v>
      </c>
    </row>
    <row r="13" spans="1:9" hidden="1" x14ac:dyDescent="0.3">
      <c r="A13" s="1" t="s">
        <v>60</v>
      </c>
      <c r="B13" s="4" t="s">
        <v>1353</v>
      </c>
      <c r="C13" s="1" t="s">
        <v>1290</v>
      </c>
      <c r="D13" s="3">
        <v>45834</v>
      </c>
      <c r="E13" s="3">
        <v>45826</v>
      </c>
      <c r="F13" s="4" t="s">
        <v>1265</v>
      </c>
      <c r="G13" s="13">
        <v>0.43</v>
      </c>
      <c r="H13" s="2" t="s">
        <v>61</v>
      </c>
      <c r="I13" s="2" t="s">
        <v>62</v>
      </c>
    </row>
    <row r="14" spans="1:9" hidden="1" x14ac:dyDescent="0.3">
      <c r="A14" s="1" t="s">
        <v>63</v>
      </c>
      <c r="B14" s="4" t="s">
        <v>1352</v>
      </c>
      <c r="C14" s="1" t="s">
        <v>1269</v>
      </c>
      <c r="D14" s="3">
        <v>44946</v>
      </c>
      <c r="E14" s="3">
        <v>44939</v>
      </c>
      <c r="F14" s="4" t="s">
        <v>32</v>
      </c>
      <c r="G14" s="13">
        <v>1.35</v>
      </c>
      <c r="H14" s="2" t="s">
        <v>64</v>
      </c>
      <c r="I14" s="2" t="s">
        <v>65</v>
      </c>
    </row>
    <row r="15" spans="1:9" hidden="1" x14ac:dyDescent="0.3">
      <c r="A15" s="1" t="s">
        <v>66</v>
      </c>
      <c r="B15" s="4" t="s">
        <v>1266</v>
      </c>
      <c r="C15" s="1" t="s">
        <v>1285</v>
      </c>
      <c r="D15" s="3">
        <v>45814</v>
      </c>
      <c r="E15" s="3">
        <v>45807</v>
      </c>
      <c r="F15" s="4" t="s">
        <v>1266</v>
      </c>
      <c r="G15" s="13">
        <v>0.61</v>
      </c>
      <c r="H15" s="2" t="s">
        <v>1267</v>
      </c>
      <c r="I15" s="2" t="s">
        <v>67</v>
      </c>
    </row>
    <row r="16" spans="1:9" hidden="1" x14ac:dyDescent="0.3">
      <c r="A16" s="1" t="s">
        <v>68</v>
      </c>
      <c r="B16" s="4" t="s">
        <v>1263</v>
      </c>
      <c r="C16" s="1" t="s">
        <v>69</v>
      </c>
      <c r="D16" s="3">
        <v>45814</v>
      </c>
      <c r="E16" s="3">
        <v>45807</v>
      </c>
      <c r="F16" s="4" t="s">
        <v>1263</v>
      </c>
      <c r="G16" s="13">
        <v>1.28</v>
      </c>
      <c r="H16" s="2" t="s">
        <v>71</v>
      </c>
      <c r="I16" s="2" t="s">
        <v>72</v>
      </c>
    </row>
    <row r="17" spans="1:9" hidden="1" x14ac:dyDescent="0.3">
      <c r="A17" s="1" t="s">
        <v>73</v>
      </c>
      <c r="B17" s="4" t="s">
        <v>1257</v>
      </c>
      <c r="C17" s="1" t="s">
        <v>50</v>
      </c>
      <c r="D17" s="3">
        <v>45821</v>
      </c>
      <c r="E17" s="3">
        <v>45807</v>
      </c>
      <c r="F17" s="4" t="s">
        <v>1257</v>
      </c>
      <c r="G17" s="13">
        <v>1.31</v>
      </c>
      <c r="H17" s="2" t="s">
        <v>75</v>
      </c>
      <c r="I17" s="2" t="s">
        <v>76</v>
      </c>
    </row>
    <row r="18" spans="1:9" hidden="1" x14ac:dyDescent="0.3">
      <c r="A18" s="1" t="s">
        <v>77</v>
      </c>
      <c r="B18" s="4" t="s">
        <v>1264</v>
      </c>
      <c r="C18" s="1" t="s">
        <v>78</v>
      </c>
      <c r="D18" s="3">
        <v>44980</v>
      </c>
      <c r="E18" s="3">
        <v>44971</v>
      </c>
      <c r="F18" s="4" t="s">
        <v>1264</v>
      </c>
      <c r="G18" s="13">
        <v>1.1499999999999999</v>
      </c>
      <c r="H18" s="2" t="s">
        <v>80</v>
      </c>
      <c r="I18" s="2" t="s">
        <v>81</v>
      </c>
    </row>
    <row r="19" spans="1:9" hidden="1" x14ac:dyDescent="0.3">
      <c r="A19" s="1" t="s">
        <v>82</v>
      </c>
      <c r="B19" s="4" t="s">
        <v>1308</v>
      </c>
      <c r="C19" s="1" t="s">
        <v>1268</v>
      </c>
      <c r="D19" s="3">
        <v>45821</v>
      </c>
      <c r="E19" s="3">
        <v>45807</v>
      </c>
      <c r="F19" s="4" t="s">
        <v>1268</v>
      </c>
      <c r="G19" s="13">
        <v>0.49</v>
      </c>
      <c r="H19" s="2" t="s">
        <v>83</v>
      </c>
      <c r="I19" s="2" t="s">
        <v>84</v>
      </c>
    </row>
    <row r="20" spans="1:9" hidden="1" x14ac:dyDescent="0.3">
      <c r="A20" s="1" t="s">
        <v>85</v>
      </c>
      <c r="B20" s="4" t="s">
        <v>1263</v>
      </c>
      <c r="C20" s="1" t="s">
        <v>69</v>
      </c>
      <c r="D20" s="3">
        <v>45821</v>
      </c>
      <c r="E20" s="3">
        <v>45807</v>
      </c>
      <c r="F20" s="4" t="s">
        <v>1264</v>
      </c>
      <c r="G20" s="13">
        <v>1.05</v>
      </c>
      <c r="H20" s="2" t="s">
        <v>87</v>
      </c>
      <c r="I20" s="2" t="s">
        <v>88</v>
      </c>
    </row>
    <row r="21" spans="1:9" hidden="1" x14ac:dyDescent="0.3">
      <c r="A21" s="1" t="s">
        <v>89</v>
      </c>
      <c r="B21" s="4" t="s">
        <v>1274</v>
      </c>
      <c r="C21" s="1" t="s">
        <v>90</v>
      </c>
      <c r="D21" s="3">
        <v>45831</v>
      </c>
      <c r="E21" s="3">
        <v>45807</v>
      </c>
      <c r="F21" s="4" t="s">
        <v>1270</v>
      </c>
      <c r="G21" s="13">
        <v>1.1299999999999999</v>
      </c>
      <c r="H21" s="2" t="s">
        <v>92</v>
      </c>
      <c r="I21" s="2" t="s">
        <v>93</v>
      </c>
    </row>
    <row r="22" spans="1:9" hidden="1" x14ac:dyDescent="0.3">
      <c r="A22" s="1" t="s">
        <v>94</v>
      </c>
      <c r="B22" s="4" t="s">
        <v>95</v>
      </c>
      <c r="C22" s="1" t="s">
        <v>96</v>
      </c>
      <c r="D22" s="3">
        <v>45457</v>
      </c>
      <c r="E22" s="3">
        <v>45443</v>
      </c>
      <c r="F22" s="4" t="s">
        <v>97</v>
      </c>
      <c r="G22" s="13">
        <v>2.15</v>
      </c>
      <c r="H22" s="2" t="s">
        <v>99</v>
      </c>
      <c r="I22" s="2" t="s">
        <v>100</v>
      </c>
    </row>
    <row r="23" spans="1:9" hidden="1" x14ac:dyDescent="0.3">
      <c r="A23" s="1" t="s">
        <v>101</v>
      </c>
      <c r="B23" s="4" t="s">
        <v>1306</v>
      </c>
      <c r="C23" s="1" t="s">
        <v>102</v>
      </c>
      <c r="D23" s="3">
        <v>45821</v>
      </c>
      <c r="E23" s="3">
        <v>45807</v>
      </c>
      <c r="F23" s="4" t="s">
        <v>1271</v>
      </c>
      <c r="G23" s="13">
        <v>1.06</v>
      </c>
      <c r="H23" s="2" t="s">
        <v>103</v>
      </c>
      <c r="I23" s="2" t="s">
        <v>104</v>
      </c>
    </row>
    <row r="24" spans="1:9" hidden="1" x14ac:dyDescent="0.3">
      <c r="A24" s="1" t="s">
        <v>105</v>
      </c>
      <c r="B24" s="4" t="s">
        <v>1267</v>
      </c>
      <c r="C24" s="1" t="s">
        <v>106</v>
      </c>
      <c r="D24" s="3">
        <v>45821</v>
      </c>
      <c r="E24" s="3">
        <v>45807</v>
      </c>
      <c r="F24" s="4" t="s">
        <v>1272</v>
      </c>
      <c r="G24" s="13">
        <v>1.32</v>
      </c>
      <c r="H24" s="2" t="s">
        <v>108</v>
      </c>
      <c r="I24" s="2" t="s">
        <v>109</v>
      </c>
    </row>
    <row r="25" spans="1:9" hidden="1" x14ac:dyDescent="0.3">
      <c r="A25" s="1" t="s">
        <v>110</v>
      </c>
      <c r="B25" s="4" t="s">
        <v>1264</v>
      </c>
      <c r="C25" s="1" t="s">
        <v>111</v>
      </c>
      <c r="D25" s="3">
        <v>45821</v>
      </c>
      <c r="E25" s="3">
        <v>45807</v>
      </c>
      <c r="F25" s="4" t="s">
        <v>1264</v>
      </c>
      <c r="G25" s="13">
        <v>1.1399999999999999</v>
      </c>
      <c r="H25" s="2" t="s">
        <v>113</v>
      </c>
      <c r="I25" s="2" t="s">
        <v>37</v>
      </c>
    </row>
    <row r="26" spans="1:9" hidden="1" x14ac:dyDescent="0.3">
      <c r="A26" s="1" t="s">
        <v>114</v>
      </c>
      <c r="B26" s="4" t="s">
        <v>1333</v>
      </c>
      <c r="C26" s="1" t="s">
        <v>111</v>
      </c>
      <c r="D26" s="3">
        <v>45639</v>
      </c>
      <c r="E26" s="3">
        <v>45625</v>
      </c>
      <c r="F26" s="4" t="s">
        <v>1274</v>
      </c>
      <c r="G26" s="13">
        <v>1.08</v>
      </c>
      <c r="H26" s="2" t="s">
        <v>116</v>
      </c>
      <c r="I26" s="2" t="s">
        <v>117</v>
      </c>
    </row>
    <row r="27" spans="1:9" hidden="1" x14ac:dyDescent="0.3">
      <c r="A27" s="1" t="s">
        <v>118</v>
      </c>
      <c r="B27" s="4" t="s">
        <v>119</v>
      </c>
      <c r="C27" s="1" t="s">
        <v>1318</v>
      </c>
      <c r="D27" s="3">
        <v>45821</v>
      </c>
      <c r="E27" s="3">
        <v>45807</v>
      </c>
      <c r="F27" s="4" t="s">
        <v>111</v>
      </c>
      <c r="G27" s="13">
        <v>1.07</v>
      </c>
      <c r="H27" s="2" t="s">
        <v>121</v>
      </c>
      <c r="I27" s="2" t="s">
        <v>116</v>
      </c>
    </row>
    <row r="28" spans="1:9" hidden="1" x14ac:dyDescent="0.3">
      <c r="A28" s="1" t="s">
        <v>122</v>
      </c>
      <c r="B28" s="4" t="s">
        <v>1262</v>
      </c>
      <c r="C28" s="1" t="s">
        <v>1259</v>
      </c>
      <c r="D28" s="3">
        <v>45590</v>
      </c>
      <c r="E28" s="3">
        <v>45583</v>
      </c>
      <c r="F28" s="4" t="s">
        <v>1262</v>
      </c>
      <c r="G28" s="13">
        <v>0.97</v>
      </c>
      <c r="H28" s="2" t="s">
        <v>123</v>
      </c>
      <c r="I28" s="2" t="s">
        <v>124</v>
      </c>
    </row>
    <row r="29" spans="1:9" hidden="1" x14ac:dyDescent="0.3">
      <c r="A29" s="1" t="s">
        <v>125</v>
      </c>
      <c r="B29" s="4" t="s">
        <v>1315</v>
      </c>
      <c r="C29" s="1" t="s">
        <v>1318</v>
      </c>
      <c r="D29" s="3">
        <v>45838</v>
      </c>
      <c r="E29" s="3">
        <v>45807</v>
      </c>
      <c r="F29" s="4" t="s">
        <v>1275</v>
      </c>
      <c r="G29" s="13">
        <v>1.01</v>
      </c>
      <c r="H29" s="2" t="s">
        <v>126</v>
      </c>
      <c r="I29" s="2" t="s">
        <v>127</v>
      </c>
    </row>
    <row r="30" spans="1:9" hidden="1" x14ac:dyDescent="0.3">
      <c r="A30" s="1" t="s">
        <v>128</v>
      </c>
      <c r="B30" s="4" t="s">
        <v>1329</v>
      </c>
      <c r="C30" s="1" t="s">
        <v>129</v>
      </c>
      <c r="D30" s="3">
        <v>45821</v>
      </c>
      <c r="E30" s="3">
        <v>45807</v>
      </c>
      <c r="F30" s="4" t="s">
        <v>1276</v>
      </c>
      <c r="G30" s="13">
        <v>1.17</v>
      </c>
      <c r="H30" s="2" t="s">
        <v>131</v>
      </c>
      <c r="I30" s="2" t="s">
        <v>132</v>
      </c>
    </row>
    <row r="31" spans="1:9" hidden="1" x14ac:dyDescent="0.3">
      <c r="A31" s="1" t="s">
        <v>133</v>
      </c>
      <c r="B31" s="4" t="s">
        <v>1290</v>
      </c>
      <c r="C31" s="1" t="s">
        <v>67</v>
      </c>
      <c r="D31" s="3">
        <v>45610</v>
      </c>
      <c r="E31" s="3">
        <v>45596</v>
      </c>
      <c r="F31" s="4" t="s">
        <v>134</v>
      </c>
      <c r="G31" s="13">
        <v>6.01</v>
      </c>
      <c r="H31" s="2" t="s">
        <v>136</v>
      </c>
      <c r="I31" s="2" t="s">
        <v>137</v>
      </c>
    </row>
    <row r="32" spans="1:9" hidden="1" x14ac:dyDescent="0.3">
      <c r="A32" s="1" t="s">
        <v>138</v>
      </c>
      <c r="B32" s="4" t="s">
        <v>1263</v>
      </c>
      <c r="C32" s="1" t="s">
        <v>90</v>
      </c>
      <c r="D32" s="3">
        <v>45821</v>
      </c>
      <c r="E32" s="3">
        <v>45813</v>
      </c>
      <c r="F32" s="4" t="s">
        <v>1263</v>
      </c>
      <c r="G32" s="13">
        <v>1.23</v>
      </c>
      <c r="H32" s="2" t="s">
        <v>139</v>
      </c>
      <c r="I32" s="2" t="s">
        <v>140</v>
      </c>
    </row>
    <row r="33" spans="1:9" hidden="1" x14ac:dyDescent="0.3">
      <c r="A33" s="1" t="s">
        <v>141</v>
      </c>
      <c r="B33" s="4" t="s">
        <v>1278</v>
      </c>
      <c r="C33" s="1" t="s">
        <v>1321</v>
      </c>
      <c r="D33" s="3">
        <v>45824</v>
      </c>
      <c r="E33" s="3">
        <v>45817</v>
      </c>
      <c r="F33" s="4" t="s">
        <v>1278</v>
      </c>
      <c r="G33" s="13">
        <v>0.55000000000000004</v>
      </c>
      <c r="H33" s="2" t="s">
        <v>142</v>
      </c>
      <c r="I33" s="2" t="s">
        <v>143</v>
      </c>
    </row>
    <row r="34" spans="1:9" hidden="1" x14ac:dyDescent="0.3">
      <c r="A34" s="1" t="s">
        <v>144</v>
      </c>
      <c r="B34" s="4" t="s">
        <v>1331</v>
      </c>
      <c r="C34" s="1" t="s">
        <v>1326</v>
      </c>
      <c r="D34" s="3">
        <v>44855</v>
      </c>
      <c r="E34" s="3">
        <v>44848</v>
      </c>
      <c r="F34" s="4" t="s">
        <v>1279</v>
      </c>
      <c r="G34" s="13">
        <v>0.53</v>
      </c>
      <c r="H34" s="2" t="s">
        <v>47</v>
      </c>
      <c r="I34" s="2" t="s">
        <v>145</v>
      </c>
    </row>
    <row r="35" spans="1:9" hidden="1" x14ac:dyDescent="0.3">
      <c r="A35" s="1" t="s">
        <v>146</v>
      </c>
      <c r="B35" s="4" t="s">
        <v>1348</v>
      </c>
      <c r="C35" s="1" t="s">
        <v>1329</v>
      </c>
      <c r="D35" s="3">
        <v>45821</v>
      </c>
      <c r="E35" s="3">
        <v>45814</v>
      </c>
      <c r="F35" s="4" t="s">
        <v>1281</v>
      </c>
      <c r="G35" s="13">
        <v>1.17</v>
      </c>
      <c r="H35" s="2" t="s">
        <v>147</v>
      </c>
      <c r="I35" s="2" t="s">
        <v>148</v>
      </c>
    </row>
    <row r="36" spans="1:9" hidden="1" x14ac:dyDescent="0.3">
      <c r="A36" s="1" t="s">
        <v>149</v>
      </c>
      <c r="B36" s="4" t="s">
        <v>1335</v>
      </c>
      <c r="C36" s="1" t="s">
        <v>1327</v>
      </c>
      <c r="D36" s="3">
        <v>45821</v>
      </c>
      <c r="E36" s="3">
        <v>45807</v>
      </c>
      <c r="F36" s="4" t="s">
        <v>1279</v>
      </c>
      <c r="G36" s="13">
        <v>0.6</v>
      </c>
      <c r="H36" s="2" t="s">
        <v>150</v>
      </c>
      <c r="I36" s="2" t="s">
        <v>151</v>
      </c>
    </row>
    <row r="37" spans="1:9" hidden="1" x14ac:dyDescent="0.3">
      <c r="A37" s="1" t="s">
        <v>152</v>
      </c>
      <c r="B37" s="4" t="s">
        <v>1319</v>
      </c>
      <c r="C37" s="1" t="s">
        <v>1341</v>
      </c>
      <c r="D37" s="3">
        <v>45246</v>
      </c>
      <c r="E37" s="3">
        <v>45237</v>
      </c>
      <c r="F37" s="4" t="s">
        <v>1282</v>
      </c>
      <c r="G37" s="13">
        <v>0.92</v>
      </c>
      <c r="H37" s="2" t="s">
        <v>47</v>
      </c>
      <c r="I37" s="2" t="s">
        <v>153</v>
      </c>
    </row>
    <row r="38" spans="1:9" hidden="1" x14ac:dyDescent="0.3">
      <c r="A38" s="1" t="s">
        <v>154</v>
      </c>
      <c r="B38" s="4" t="s">
        <v>1262</v>
      </c>
      <c r="C38" s="1" t="s">
        <v>1313</v>
      </c>
      <c r="D38" s="3">
        <v>45828</v>
      </c>
      <c r="E38" s="3">
        <v>45820</v>
      </c>
      <c r="F38" s="4" t="s">
        <v>1282</v>
      </c>
      <c r="G38" s="13">
        <v>0.59</v>
      </c>
      <c r="H38" s="2" t="s">
        <v>155</v>
      </c>
      <c r="I38" s="2" t="s">
        <v>156</v>
      </c>
    </row>
    <row r="39" spans="1:9" hidden="1" x14ac:dyDescent="0.3">
      <c r="A39" s="1" t="s">
        <v>157</v>
      </c>
      <c r="B39" s="4" t="s">
        <v>1311</v>
      </c>
      <c r="C39" s="1" t="s">
        <v>1280</v>
      </c>
      <c r="D39" s="3">
        <v>45796</v>
      </c>
      <c r="E39" s="3">
        <v>45789</v>
      </c>
      <c r="F39" s="4" t="s">
        <v>1283</v>
      </c>
      <c r="G39" s="13">
        <v>0.94</v>
      </c>
      <c r="H39" s="2" t="s">
        <v>158</v>
      </c>
      <c r="I39" s="2" t="s">
        <v>159</v>
      </c>
    </row>
    <row r="40" spans="1:9" hidden="1" x14ac:dyDescent="0.3">
      <c r="A40" s="1" t="s">
        <v>161</v>
      </c>
      <c r="B40" s="4" t="s">
        <v>1304</v>
      </c>
      <c r="C40" s="1" t="s">
        <v>1327</v>
      </c>
      <c r="D40" s="3">
        <v>45821</v>
      </c>
      <c r="E40" s="3">
        <v>45814</v>
      </c>
      <c r="F40" s="4" t="s">
        <v>1284</v>
      </c>
      <c r="G40" s="13">
        <v>0.74</v>
      </c>
      <c r="H40" s="2" t="s">
        <v>162</v>
      </c>
      <c r="I40" s="2" t="s">
        <v>163</v>
      </c>
    </row>
    <row r="41" spans="1:9" hidden="1" x14ac:dyDescent="0.3">
      <c r="A41" s="1" t="s">
        <v>164</v>
      </c>
      <c r="B41" s="4" t="s">
        <v>1286</v>
      </c>
      <c r="C41" s="1" t="s">
        <v>13</v>
      </c>
      <c r="D41" s="3">
        <v>45821</v>
      </c>
      <c r="E41" s="3">
        <v>45807</v>
      </c>
      <c r="F41" s="4" t="s">
        <v>130</v>
      </c>
      <c r="G41" s="13">
        <v>1.66</v>
      </c>
      <c r="H41" s="2" t="s">
        <v>165</v>
      </c>
      <c r="I41" s="2" t="s">
        <v>166</v>
      </c>
    </row>
    <row r="42" spans="1:9" hidden="1" x14ac:dyDescent="0.3">
      <c r="A42" s="1" t="s">
        <v>170</v>
      </c>
      <c r="B42" s="4" t="s">
        <v>1304</v>
      </c>
      <c r="C42" s="1" t="s">
        <v>10</v>
      </c>
      <c r="D42" s="3">
        <v>45814</v>
      </c>
      <c r="E42" s="3">
        <v>45807</v>
      </c>
      <c r="F42" s="4" t="s">
        <v>1285</v>
      </c>
      <c r="G42" s="13">
        <v>1.05</v>
      </c>
      <c r="H42" s="2" t="s">
        <v>171</v>
      </c>
      <c r="I42" s="2" t="s">
        <v>172</v>
      </c>
    </row>
    <row r="43" spans="1:9" hidden="1" x14ac:dyDescent="0.3">
      <c r="A43" s="1" t="s">
        <v>173</v>
      </c>
      <c r="B43" s="4" t="s">
        <v>1286</v>
      </c>
      <c r="C43" s="1" t="s">
        <v>79</v>
      </c>
      <c r="D43" s="3">
        <v>45833</v>
      </c>
      <c r="E43" s="3">
        <v>45825</v>
      </c>
      <c r="F43" s="4" t="s">
        <v>23</v>
      </c>
      <c r="G43" s="13">
        <v>1.32</v>
      </c>
      <c r="H43" s="2" t="s">
        <v>174</v>
      </c>
      <c r="I43" s="2" t="s">
        <v>175</v>
      </c>
    </row>
    <row r="44" spans="1:9" hidden="1" x14ac:dyDescent="0.3">
      <c r="A44" s="1" t="s">
        <v>176</v>
      </c>
      <c r="B44" s="4" t="s">
        <v>1270</v>
      </c>
      <c r="C44" s="1" t="s">
        <v>1276</v>
      </c>
      <c r="D44" s="3">
        <v>45821</v>
      </c>
      <c r="E44" s="3">
        <v>45807</v>
      </c>
      <c r="F44" s="4" t="s">
        <v>1270</v>
      </c>
      <c r="G44" s="13">
        <v>0.8</v>
      </c>
      <c r="H44" s="2" t="s">
        <v>177</v>
      </c>
      <c r="I44" s="2" t="s">
        <v>178</v>
      </c>
    </row>
    <row r="45" spans="1:9" hidden="1" x14ac:dyDescent="0.3">
      <c r="A45" s="1" t="s">
        <v>179</v>
      </c>
      <c r="B45" s="4" t="s">
        <v>1339</v>
      </c>
      <c r="C45" s="1" t="s">
        <v>1272</v>
      </c>
      <c r="D45" s="3">
        <v>45821</v>
      </c>
      <c r="E45" s="3">
        <v>45814</v>
      </c>
      <c r="F45" s="4" t="s">
        <v>1277</v>
      </c>
      <c r="G45" s="13">
        <v>1.05</v>
      </c>
      <c r="H45" s="2" t="s">
        <v>180</v>
      </c>
      <c r="I45" s="2" t="s">
        <v>181</v>
      </c>
    </row>
    <row r="46" spans="1:9" hidden="1" x14ac:dyDescent="0.3">
      <c r="A46" s="1" t="s">
        <v>182</v>
      </c>
      <c r="B46" s="4" t="s">
        <v>1335</v>
      </c>
      <c r="C46" s="1" t="s">
        <v>1321</v>
      </c>
      <c r="D46" s="3">
        <v>45184</v>
      </c>
      <c r="E46" s="3">
        <v>45175</v>
      </c>
      <c r="F46" s="4" t="s">
        <v>1287</v>
      </c>
      <c r="G46" s="13">
        <v>0.86</v>
      </c>
      <c r="H46" s="2" t="s">
        <v>47</v>
      </c>
      <c r="I46" s="2" t="s">
        <v>183</v>
      </c>
    </row>
    <row r="47" spans="1:9" hidden="1" x14ac:dyDescent="0.3">
      <c r="A47" s="1" t="s">
        <v>185</v>
      </c>
      <c r="B47" s="4" t="s">
        <v>186</v>
      </c>
      <c r="C47" s="1" t="s">
        <v>187</v>
      </c>
      <c r="D47" s="3">
        <v>45610</v>
      </c>
      <c r="E47" s="3">
        <v>45596</v>
      </c>
      <c r="F47" s="4" t="s">
        <v>188</v>
      </c>
      <c r="G47" s="13">
        <v>4.53</v>
      </c>
      <c r="H47" s="2" t="s">
        <v>190</v>
      </c>
      <c r="I47" s="2" t="s">
        <v>191</v>
      </c>
    </row>
    <row r="48" spans="1:9" hidden="1" x14ac:dyDescent="0.3">
      <c r="A48" s="1" t="s">
        <v>192</v>
      </c>
      <c r="B48" s="4" t="s">
        <v>193</v>
      </c>
      <c r="C48" s="1" t="s">
        <v>70</v>
      </c>
      <c r="D48" s="3">
        <v>45792</v>
      </c>
      <c r="E48" s="3">
        <v>45785</v>
      </c>
      <c r="F48" s="4" t="s">
        <v>194</v>
      </c>
      <c r="G48" s="13">
        <v>3.1</v>
      </c>
      <c r="H48" s="2" t="s">
        <v>196</v>
      </c>
      <c r="I48" s="2" t="s">
        <v>197</v>
      </c>
    </row>
    <row r="49" spans="1:9" hidden="1" x14ac:dyDescent="0.3">
      <c r="A49" s="1" t="s">
        <v>198</v>
      </c>
      <c r="B49" s="4" t="s">
        <v>79</v>
      </c>
      <c r="C49" s="1" t="s">
        <v>1291</v>
      </c>
      <c r="D49" s="3">
        <v>45646</v>
      </c>
      <c r="E49" s="3">
        <v>45639</v>
      </c>
      <c r="F49" s="4" t="s">
        <v>112</v>
      </c>
      <c r="G49" s="13">
        <v>0.77</v>
      </c>
      <c r="H49" s="2" t="s">
        <v>199</v>
      </c>
      <c r="I49" s="2" t="s">
        <v>200</v>
      </c>
    </row>
    <row r="50" spans="1:9" hidden="1" x14ac:dyDescent="0.3">
      <c r="A50" s="1" t="s">
        <v>201</v>
      </c>
      <c r="B50" s="4" t="s">
        <v>1295</v>
      </c>
      <c r="C50" s="1" t="s">
        <v>79</v>
      </c>
      <c r="D50" s="3">
        <v>45833</v>
      </c>
      <c r="E50" s="3">
        <v>45825</v>
      </c>
      <c r="F50" s="4" t="s">
        <v>1288</v>
      </c>
      <c r="G50" s="13">
        <v>0.99</v>
      </c>
      <c r="H50" s="2" t="s">
        <v>202</v>
      </c>
      <c r="I50" s="2" t="s">
        <v>203</v>
      </c>
    </row>
    <row r="51" spans="1:9" hidden="1" x14ac:dyDescent="0.3">
      <c r="A51" s="1" t="s">
        <v>204</v>
      </c>
      <c r="B51" s="4" t="s">
        <v>1272</v>
      </c>
      <c r="C51" s="1" t="s">
        <v>111</v>
      </c>
      <c r="D51" s="3">
        <v>45834</v>
      </c>
      <c r="E51" s="3">
        <v>45826</v>
      </c>
      <c r="F51" s="4" t="s">
        <v>1289</v>
      </c>
      <c r="G51" s="13">
        <v>1.03</v>
      </c>
      <c r="H51" s="2" t="s">
        <v>205</v>
      </c>
      <c r="I51" s="2" t="s">
        <v>206</v>
      </c>
    </row>
    <row r="52" spans="1:9" hidden="1" x14ac:dyDescent="0.3">
      <c r="A52" s="1" t="s">
        <v>207</v>
      </c>
      <c r="B52" s="4" t="s">
        <v>1257</v>
      </c>
      <c r="C52" s="1" t="s">
        <v>111</v>
      </c>
      <c r="D52" s="3">
        <v>45821</v>
      </c>
      <c r="E52" s="3">
        <v>45814</v>
      </c>
      <c r="F52" s="4" t="s">
        <v>1263</v>
      </c>
      <c r="G52" s="13">
        <v>1.03</v>
      </c>
      <c r="H52" s="2" t="s">
        <v>208</v>
      </c>
      <c r="I52" s="2" t="s">
        <v>209</v>
      </c>
    </row>
    <row r="53" spans="1:9" hidden="1" x14ac:dyDescent="0.3">
      <c r="A53" s="1" t="s">
        <v>210</v>
      </c>
      <c r="B53" s="4" t="s">
        <v>1272</v>
      </c>
      <c r="C53" s="1" t="s">
        <v>1333</v>
      </c>
      <c r="D53" s="3">
        <v>44881</v>
      </c>
      <c r="E53" s="3">
        <v>44873</v>
      </c>
      <c r="F53" s="4" t="s">
        <v>120</v>
      </c>
      <c r="G53" s="13">
        <v>1.1599999999999999</v>
      </c>
      <c r="H53" s="2" t="s">
        <v>47</v>
      </c>
      <c r="I53" s="2" t="s">
        <v>212</v>
      </c>
    </row>
    <row r="54" spans="1:9" hidden="1" x14ac:dyDescent="0.3">
      <c r="A54" s="1" t="s">
        <v>213</v>
      </c>
      <c r="B54" s="4" t="s">
        <v>1263</v>
      </c>
      <c r="C54" s="1" t="s">
        <v>23</v>
      </c>
      <c r="D54" s="3">
        <v>45821</v>
      </c>
      <c r="E54" s="3">
        <v>45814</v>
      </c>
      <c r="F54" s="4" t="s">
        <v>1282</v>
      </c>
      <c r="G54" s="13">
        <v>0.72</v>
      </c>
      <c r="H54" s="2" t="s">
        <v>214</v>
      </c>
      <c r="I54" s="2" t="s">
        <v>215</v>
      </c>
    </row>
    <row r="55" spans="1:9" hidden="1" x14ac:dyDescent="0.3">
      <c r="A55" s="1" t="s">
        <v>216</v>
      </c>
      <c r="B55" s="4" t="s">
        <v>1300</v>
      </c>
      <c r="C55" s="1" t="s">
        <v>79</v>
      </c>
      <c r="D55" s="3">
        <v>45821</v>
      </c>
      <c r="E55" s="3">
        <v>45812</v>
      </c>
      <c r="F55" s="4" t="s">
        <v>1290</v>
      </c>
      <c r="G55" s="13">
        <v>0.91</v>
      </c>
      <c r="H55" s="2" t="s">
        <v>217</v>
      </c>
      <c r="I55" s="2" t="s">
        <v>218</v>
      </c>
    </row>
    <row r="56" spans="1:9" hidden="1" x14ac:dyDescent="0.3">
      <c r="A56" s="1" t="s">
        <v>219</v>
      </c>
      <c r="B56" s="4" t="s">
        <v>1291</v>
      </c>
      <c r="C56" s="1" t="s">
        <v>1291</v>
      </c>
      <c r="D56" s="3">
        <v>45831</v>
      </c>
      <c r="E56" s="3">
        <v>45821</v>
      </c>
      <c r="F56" s="4" t="s">
        <v>1291</v>
      </c>
      <c r="G56" s="13">
        <v>0.78</v>
      </c>
      <c r="H56" s="2" t="s">
        <v>220</v>
      </c>
      <c r="I56" s="2" t="s">
        <v>221</v>
      </c>
    </row>
    <row r="57" spans="1:9" hidden="1" x14ac:dyDescent="0.3">
      <c r="A57" s="1" t="s">
        <v>223</v>
      </c>
      <c r="B57" s="4" t="s">
        <v>1265</v>
      </c>
      <c r="C57" s="1" t="s">
        <v>1327</v>
      </c>
      <c r="D57" s="3">
        <v>45838</v>
      </c>
      <c r="E57" s="3">
        <v>45831</v>
      </c>
      <c r="F57" s="4" t="s">
        <v>1293</v>
      </c>
      <c r="G57" s="13">
        <v>0.61</v>
      </c>
      <c r="H57" s="2" t="s">
        <v>224</v>
      </c>
      <c r="I57" s="2" t="s">
        <v>225</v>
      </c>
    </row>
    <row r="58" spans="1:9" hidden="1" x14ac:dyDescent="0.3">
      <c r="A58" s="1" t="s">
        <v>226</v>
      </c>
      <c r="B58" s="4" t="s">
        <v>1296</v>
      </c>
      <c r="C58" s="1" t="s">
        <v>50</v>
      </c>
      <c r="D58" s="3">
        <v>45828</v>
      </c>
      <c r="E58" s="3">
        <v>45820</v>
      </c>
      <c r="F58" s="4" t="s">
        <v>1296</v>
      </c>
      <c r="G58" s="13">
        <v>1.29</v>
      </c>
      <c r="H58" s="2" t="s">
        <v>227</v>
      </c>
      <c r="I58" s="2" t="s">
        <v>228</v>
      </c>
    </row>
    <row r="59" spans="1:9" hidden="1" x14ac:dyDescent="0.3">
      <c r="A59" s="1" t="s">
        <v>229</v>
      </c>
      <c r="B59" s="4" t="s">
        <v>230</v>
      </c>
      <c r="C59" s="1" t="s">
        <v>231</v>
      </c>
      <c r="D59" s="3">
        <v>45817</v>
      </c>
      <c r="E59" s="3">
        <v>45807</v>
      </c>
      <c r="F59" s="4" t="s">
        <v>45</v>
      </c>
      <c r="G59" s="13">
        <v>1.4</v>
      </c>
      <c r="H59" s="2" t="s">
        <v>233</v>
      </c>
      <c r="I59" s="2" t="s">
        <v>234</v>
      </c>
    </row>
    <row r="60" spans="1:9" x14ac:dyDescent="0.3">
      <c r="A60" s="1" t="s">
        <v>666</v>
      </c>
      <c r="B60" s="4" t="s">
        <v>1323</v>
      </c>
      <c r="C60" s="16" t="s">
        <v>667</v>
      </c>
      <c r="D60" s="3">
        <v>44939</v>
      </c>
      <c r="E60" s="3">
        <v>44924</v>
      </c>
      <c r="F60" s="4" t="s">
        <v>1273</v>
      </c>
      <c r="G60" s="13">
        <v>217.88</v>
      </c>
      <c r="H60" s="2" t="s">
        <v>1314</v>
      </c>
      <c r="I60" s="2" t="s">
        <v>1257</v>
      </c>
    </row>
    <row r="61" spans="1:9" hidden="1" x14ac:dyDescent="0.3">
      <c r="A61" s="1" t="s">
        <v>238</v>
      </c>
      <c r="B61" s="4" t="s">
        <v>1257</v>
      </c>
      <c r="C61" s="1" t="s">
        <v>1348</v>
      </c>
      <c r="D61" s="3">
        <v>45821</v>
      </c>
      <c r="E61" s="3">
        <v>45807</v>
      </c>
      <c r="F61" s="4" t="s">
        <v>1263</v>
      </c>
      <c r="G61" s="13">
        <v>0.3</v>
      </c>
      <c r="H61" s="2" t="s">
        <v>239</v>
      </c>
      <c r="I61" s="2" t="s">
        <v>240</v>
      </c>
    </row>
    <row r="62" spans="1:9" hidden="1" x14ac:dyDescent="0.3">
      <c r="A62" s="1" t="s">
        <v>241</v>
      </c>
      <c r="B62" s="4" t="s">
        <v>1264</v>
      </c>
      <c r="C62" s="1" t="s">
        <v>1259</v>
      </c>
      <c r="D62" s="3">
        <v>45824</v>
      </c>
      <c r="E62" s="3">
        <v>45817</v>
      </c>
      <c r="F62" s="4" t="s">
        <v>1264</v>
      </c>
      <c r="G62" s="13">
        <v>0.92</v>
      </c>
      <c r="H62" s="2" t="s">
        <v>242</v>
      </c>
      <c r="I62" s="2" t="s">
        <v>243</v>
      </c>
    </row>
    <row r="63" spans="1:9" hidden="1" x14ac:dyDescent="0.3">
      <c r="A63" s="1" t="s">
        <v>244</v>
      </c>
      <c r="B63" s="4" t="s">
        <v>1326</v>
      </c>
      <c r="C63" s="1" t="s">
        <v>1304</v>
      </c>
      <c r="D63" s="3">
        <v>45225</v>
      </c>
      <c r="E63" s="3">
        <v>45218</v>
      </c>
      <c r="F63" s="4" t="s">
        <v>1294</v>
      </c>
      <c r="G63" s="13">
        <v>0.86</v>
      </c>
      <c r="H63" s="2" t="s">
        <v>47</v>
      </c>
      <c r="I63" s="2" t="s">
        <v>245</v>
      </c>
    </row>
    <row r="64" spans="1:9" hidden="1" x14ac:dyDescent="0.3">
      <c r="A64" s="1" t="s">
        <v>246</v>
      </c>
      <c r="B64" s="4" t="s">
        <v>1279</v>
      </c>
      <c r="C64" s="1" t="s">
        <v>112</v>
      </c>
      <c r="D64" s="3">
        <v>45821</v>
      </c>
      <c r="E64" s="3">
        <v>45814</v>
      </c>
      <c r="F64" s="4" t="s">
        <v>1300</v>
      </c>
      <c r="G64" s="13">
        <v>1.0900000000000001</v>
      </c>
      <c r="H64" s="2" t="s">
        <v>247</v>
      </c>
      <c r="I64" s="2" t="s">
        <v>248</v>
      </c>
    </row>
    <row r="65" spans="1:9" hidden="1" x14ac:dyDescent="0.3">
      <c r="A65" s="1" t="s">
        <v>249</v>
      </c>
      <c r="B65" s="4" t="s">
        <v>250</v>
      </c>
      <c r="C65" s="1" t="s">
        <v>251</v>
      </c>
      <c r="D65" s="3">
        <v>45799</v>
      </c>
      <c r="E65" s="3">
        <v>45777</v>
      </c>
      <c r="F65" s="4" t="s">
        <v>252</v>
      </c>
      <c r="G65" s="13">
        <v>5.18</v>
      </c>
      <c r="H65" s="2" t="s">
        <v>254</v>
      </c>
      <c r="I65" s="2" t="s">
        <v>255</v>
      </c>
    </row>
    <row r="66" spans="1:9" hidden="1" x14ac:dyDescent="0.3">
      <c r="A66" s="1" t="s">
        <v>256</v>
      </c>
      <c r="B66" s="4" t="s">
        <v>1349</v>
      </c>
      <c r="C66" s="1" t="s">
        <v>1348</v>
      </c>
      <c r="D66" s="3">
        <v>45821</v>
      </c>
      <c r="E66" s="3">
        <v>45807</v>
      </c>
      <c r="F66" s="4" t="s">
        <v>1301</v>
      </c>
      <c r="G66" s="13">
        <v>0.25</v>
      </c>
      <c r="H66" s="2" t="s">
        <v>257</v>
      </c>
      <c r="I66" s="2" t="s">
        <v>258</v>
      </c>
    </row>
    <row r="67" spans="1:9" hidden="1" x14ac:dyDescent="0.3">
      <c r="A67" s="1" t="s">
        <v>259</v>
      </c>
      <c r="B67" s="4" t="s">
        <v>79</v>
      </c>
      <c r="C67" s="1" t="s">
        <v>90</v>
      </c>
      <c r="D67" s="3">
        <v>45824</v>
      </c>
      <c r="E67" s="3">
        <v>45817</v>
      </c>
      <c r="F67" s="4" t="s">
        <v>67</v>
      </c>
      <c r="G67" s="13">
        <v>1.1299999999999999</v>
      </c>
      <c r="H67" s="2" t="s">
        <v>260</v>
      </c>
      <c r="I67" s="2" t="s">
        <v>261</v>
      </c>
    </row>
    <row r="68" spans="1:9" hidden="1" x14ac:dyDescent="0.3">
      <c r="A68" s="1" t="s">
        <v>262</v>
      </c>
      <c r="B68" s="4" t="s">
        <v>1346</v>
      </c>
      <c r="C68" s="1" t="s">
        <v>1324</v>
      </c>
      <c r="D68" s="3">
        <v>45839</v>
      </c>
      <c r="E68" s="3">
        <v>45832</v>
      </c>
      <c r="F68" s="4" t="s">
        <v>1266</v>
      </c>
      <c r="G68" s="13">
        <v>0.66</v>
      </c>
      <c r="H68" s="2" t="s">
        <v>263</v>
      </c>
      <c r="I68" s="2" t="s">
        <v>264</v>
      </c>
    </row>
    <row r="69" spans="1:9" hidden="1" x14ac:dyDescent="0.3">
      <c r="A69" s="1" t="s">
        <v>266</v>
      </c>
      <c r="B69" s="4" t="s">
        <v>1278</v>
      </c>
      <c r="C69" s="1" t="s">
        <v>1314</v>
      </c>
      <c r="D69" s="3">
        <v>45706</v>
      </c>
      <c r="E69" s="3">
        <v>45698</v>
      </c>
      <c r="F69" s="4" t="s">
        <v>1261</v>
      </c>
      <c r="G69" s="13">
        <v>0.93</v>
      </c>
      <c r="H69" s="2" t="s">
        <v>267</v>
      </c>
      <c r="I69" s="2" t="s">
        <v>268</v>
      </c>
    </row>
    <row r="70" spans="1:9" hidden="1" x14ac:dyDescent="0.3">
      <c r="A70" s="1" t="s">
        <v>269</v>
      </c>
      <c r="B70" s="4" t="s">
        <v>1336</v>
      </c>
      <c r="C70" s="1" t="s">
        <v>1334</v>
      </c>
      <c r="D70" s="3">
        <v>45821</v>
      </c>
      <c r="E70" s="3">
        <v>45814</v>
      </c>
      <c r="F70" s="4" t="s">
        <v>1282</v>
      </c>
      <c r="G70" s="13">
        <v>0.56999999999999995</v>
      </c>
      <c r="H70" s="2" t="s">
        <v>270</v>
      </c>
      <c r="I70" s="2" t="s">
        <v>271</v>
      </c>
    </row>
    <row r="71" spans="1:9" hidden="1" x14ac:dyDescent="0.3">
      <c r="A71" s="1" t="s">
        <v>272</v>
      </c>
      <c r="B71" s="4" t="s">
        <v>1307</v>
      </c>
      <c r="C71" s="1" t="s">
        <v>1295</v>
      </c>
      <c r="D71" s="3">
        <v>45832</v>
      </c>
      <c r="E71" s="3">
        <v>45824</v>
      </c>
      <c r="F71" s="4" t="s">
        <v>1302</v>
      </c>
      <c r="G71" s="13">
        <v>0.68</v>
      </c>
      <c r="H71" s="2" t="s">
        <v>265</v>
      </c>
      <c r="I71" s="2" t="s">
        <v>273</v>
      </c>
    </row>
    <row r="72" spans="1:9" hidden="1" x14ac:dyDescent="0.3">
      <c r="A72" s="1" t="s">
        <v>274</v>
      </c>
      <c r="B72" s="4" t="s">
        <v>1257</v>
      </c>
      <c r="C72" s="1" t="s">
        <v>264</v>
      </c>
      <c r="D72" s="3">
        <v>45833</v>
      </c>
      <c r="E72" s="3">
        <v>45825</v>
      </c>
      <c r="F72" s="4" t="s">
        <v>1257</v>
      </c>
      <c r="G72" s="13">
        <v>1.05</v>
      </c>
      <c r="H72" s="2" t="s">
        <v>275</v>
      </c>
      <c r="I72" s="2" t="s">
        <v>276</v>
      </c>
    </row>
    <row r="73" spans="1:9" hidden="1" x14ac:dyDescent="0.3">
      <c r="A73" s="1" t="s">
        <v>278</v>
      </c>
      <c r="B73" s="4" t="s">
        <v>1260</v>
      </c>
      <c r="C73" s="1" t="s">
        <v>279</v>
      </c>
      <c r="D73" s="3">
        <v>45826</v>
      </c>
      <c r="E73" s="3">
        <v>45819</v>
      </c>
      <c r="F73" s="4" t="s">
        <v>1257</v>
      </c>
      <c r="G73" s="13">
        <v>1.35</v>
      </c>
      <c r="H73" s="2" t="s">
        <v>280</v>
      </c>
      <c r="I73" s="2" t="s">
        <v>281</v>
      </c>
    </row>
    <row r="74" spans="1:9" hidden="1" x14ac:dyDescent="0.3">
      <c r="A74" s="1" t="s">
        <v>282</v>
      </c>
      <c r="B74" s="4" t="s">
        <v>1263</v>
      </c>
      <c r="C74" s="1" t="s">
        <v>283</v>
      </c>
      <c r="D74" s="3">
        <v>45826</v>
      </c>
      <c r="E74" s="3">
        <v>45819</v>
      </c>
      <c r="F74" s="4" t="s">
        <v>1264</v>
      </c>
      <c r="G74" s="13">
        <v>1.0900000000000001</v>
      </c>
      <c r="H74" s="2" t="s">
        <v>284</v>
      </c>
      <c r="I74" s="2" t="s">
        <v>140</v>
      </c>
    </row>
    <row r="75" spans="1:9" hidden="1" x14ac:dyDescent="0.3">
      <c r="A75" s="1" t="s">
        <v>285</v>
      </c>
      <c r="B75" s="4" t="s">
        <v>1257</v>
      </c>
      <c r="C75" s="1" t="s">
        <v>1259</v>
      </c>
      <c r="D75" s="3">
        <v>45833</v>
      </c>
      <c r="E75" s="3">
        <v>45825</v>
      </c>
      <c r="F75" s="4" t="s">
        <v>1257</v>
      </c>
      <c r="G75" s="13">
        <v>0.92</v>
      </c>
      <c r="H75" s="2" t="s">
        <v>286</v>
      </c>
      <c r="I75" s="2" t="s">
        <v>287</v>
      </c>
    </row>
    <row r="76" spans="1:9" hidden="1" x14ac:dyDescent="0.3">
      <c r="A76" s="1" t="s">
        <v>288</v>
      </c>
      <c r="B76" s="4" t="s">
        <v>50</v>
      </c>
      <c r="C76" s="1" t="s">
        <v>46</v>
      </c>
      <c r="D76" s="3">
        <v>45821</v>
      </c>
      <c r="E76" s="3">
        <v>45814</v>
      </c>
      <c r="F76" s="4" t="s">
        <v>120</v>
      </c>
      <c r="G76" s="13">
        <v>1.1399999999999999</v>
      </c>
      <c r="H76" s="2" t="s">
        <v>289</v>
      </c>
      <c r="I76" s="2" t="s">
        <v>290</v>
      </c>
    </row>
    <row r="77" spans="1:9" hidden="1" x14ac:dyDescent="0.3">
      <c r="A77" s="1" t="s">
        <v>291</v>
      </c>
      <c r="B77" s="4" t="s">
        <v>1283</v>
      </c>
      <c r="C77" s="1" t="s">
        <v>1276</v>
      </c>
      <c r="D77" s="3">
        <v>45819</v>
      </c>
      <c r="E77" s="3">
        <v>45810</v>
      </c>
      <c r="F77" s="4" t="s">
        <v>1283</v>
      </c>
      <c r="G77" s="13">
        <v>0.81</v>
      </c>
      <c r="H77" s="2" t="s">
        <v>292</v>
      </c>
      <c r="I77" s="2" t="s">
        <v>293</v>
      </c>
    </row>
    <row r="78" spans="1:9" hidden="1" x14ac:dyDescent="0.3">
      <c r="A78" s="1" t="s">
        <v>294</v>
      </c>
      <c r="B78" s="4" t="s">
        <v>1266</v>
      </c>
      <c r="C78" s="1" t="s">
        <v>1323</v>
      </c>
      <c r="D78" s="3">
        <v>44393</v>
      </c>
      <c r="E78" s="3">
        <v>44385</v>
      </c>
      <c r="F78" s="4" t="s">
        <v>1303</v>
      </c>
      <c r="G78" s="13">
        <v>0.73</v>
      </c>
      <c r="H78" s="2" t="s">
        <v>295</v>
      </c>
      <c r="I78" s="2" t="s">
        <v>296</v>
      </c>
    </row>
    <row r="79" spans="1:9" hidden="1" x14ac:dyDescent="0.3">
      <c r="A79" s="1" t="s">
        <v>297</v>
      </c>
      <c r="B79" s="4" t="s">
        <v>86</v>
      </c>
      <c r="C79" s="1" t="s">
        <v>69</v>
      </c>
      <c r="D79" s="3">
        <v>45824</v>
      </c>
      <c r="E79" s="3">
        <v>45817</v>
      </c>
      <c r="F79" s="4" t="s">
        <v>1274</v>
      </c>
      <c r="G79" s="13">
        <v>1.1399999999999999</v>
      </c>
      <c r="H79" s="2" t="s">
        <v>298</v>
      </c>
      <c r="I79" s="2" t="s">
        <v>299</v>
      </c>
    </row>
    <row r="80" spans="1:9" hidden="1" x14ac:dyDescent="0.3">
      <c r="A80" s="1" t="s">
        <v>300</v>
      </c>
      <c r="B80" s="4" t="s">
        <v>1304</v>
      </c>
      <c r="C80" s="1" t="s">
        <v>1259</v>
      </c>
      <c r="D80" s="3">
        <v>45825</v>
      </c>
      <c r="E80" s="3">
        <v>45807</v>
      </c>
      <c r="F80" s="4" t="s">
        <v>1304</v>
      </c>
      <c r="G80" s="13">
        <v>0.96</v>
      </c>
      <c r="H80" s="2" t="s">
        <v>301</v>
      </c>
      <c r="I80" s="2" t="s">
        <v>302</v>
      </c>
    </row>
    <row r="81" spans="1:9" hidden="1" x14ac:dyDescent="0.3">
      <c r="A81" s="1" t="s">
        <v>303</v>
      </c>
      <c r="B81" s="4" t="s">
        <v>1297</v>
      </c>
      <c r="C81" s="1" t="s">
        <v>111</v>
      </c>
      <c r="D81" s="3">
        <v>45639</v>
      </c>
      <c r="E81" s="3">
        <v>45625</v>
      </c>
      <c r="F81" s="4" t="s">
        <v>1305</v>
      </c>
      <c r="G81" s="13">
        <v>1.06</v>
      </c>
      <c r="H81" s="2" t="s">
        <v>304</v>
      </c>
      <c r="I81" s="2" t="s">
        <v>305</v>
      </c>
    </row>
    <row r="82" spans="1:9" hidden="1" x14ac:dyDescent="0.3">
      <c r="A82" s="1" t="s">
        <v>306</v>
      </c>
      <c r="B82" s="4" t="s">
        <v>1306</v>
      </c>
      <c r="C82" s="1" t="s">
        <v>307</v>
      </c>
      <c r="D82" s="3">
        <v>45821</v>
      </c>
      <c r="E82" s="3">
        <v>45814</v>
      </c>
      <c r="F82" s="4" t="s">
        <v>1306</v>
      </c>
      <c r="G82" s="13">
        <v>1.1000000000000001</v>
      </c>
      <c r="H82" s="2" t="s">
        <v>308</v>
      </c>
      <c r="I82" s="2" t="s">
        <v>309</v>
      </c>
    </row>
    <row r="83" spans="1:9" hidden="1" x14ac:dyDescent="0.3">
      <c r="A83" s="1" t="s">
        <v>310</v>
      </c>
      <c r="B83" s="4" t="s">
        <v>1298</v>
      </c>
      <c r="C83" s="1" t="s">
        <v>78</v>
      </c>
      <c r="D83" s="3">
        <v>45821</v>
      </c>
      <c r="E83" s="3">
        <v>45807</v>
      </c>
      <c r="F83" s="4" t="s">
        <v>1307</v>
      </c>
      <c r="G83" s="13">
        <v>1.1100000000000001</v>
      </c>
      <c r="H83" s="2" t="s">
        <v>311</v>
      </c>
      <c r="I83" s="2" t="s">
        <v>312</v>
      </c>
    </row>
    <row r="84" spans="1:9" hidden="1" x14ac:dyDescent="0.3">
      <c r="A84" s="1" t="s">
        <v>313</v>
      </c>
      <c r="B84" s="4" t="s">
        <v>1258</v>
      </c>
      <c r="C84" s="1" t="s">
        <v>1286</v>
      </c>
      <c r="D84" s="3">
        <v>45819</v>
      </c>
      <c r="E84" s="3">
        <v>45810</v>
      </c>
      <c r="F84" s="4" t="s">
        <v>1258</v>
      </c>
      <c r="G84" s="13">
        <v>0.92</v>
      </c>
      <c r="H84" s="2" t="s">
        <v>314</v>
      </c>
      <c r="I84" s="2" t="s">
        <v>315</v>
      </c>
    </row>
    <row r="85" spans="1:9" hidden="1" x14ac:dyDescent="0.3">
      <c r="A85" s="1" t="s">
        <v>316</v>
      </c>
      <c r="B85" s="4" t="s">
        <v>98</v>
      </c>
      <c r="C85" s="1" t="s">
        <v>119</v>
      </c>
      <c r="D85" s="3">
        <v>45821</v>
      </c>
      <c r="E85" s="3">
        <v>45807</v>
      </c>
      <c r="F85" s="4" t="s">
        <v>317</v>
      </c>
      <c r="G85" s="13">
        <v>0.94</v>
      </c>
      <c r="H85" s="2" t="s">
        <v>318</v>
      </c>
      <c r="I85" s="2" t="s">
        <v>319</v>
      </c>
    </row>
    <row r="86" spans="1:9" hidden="1" x14ac:dyDescent="0.3">
      <c r="A86" s="1" t="s">
        <v>320</v>
      </c>
      <c r="B86" s="4" t="s">
        <v>1308</v>
      </c>
      <c r="C86" s="1" t="s">
        <v>129</v>
      </c>
      <c r="D86" s="3">
        <v>45821</v>
      </c>
      <c r="E86" s="3">
        <v>45807</v>
      </c>
      <c r="F86" s="4" t="s">
        <v>1257</v>
      </c>
      <c r="G86" s="13">
        <v>1.1499999999999999</v>
      </c>
      <c r="H86" s="2" t="s">
        <v>321</v>
      </c>
      <c r="I86" s="2" t="s">
        <v>322</v>
      </c>
    </row>
    <row r="87" spans="1:9" hidden="1" x14ac:dyDescent="0.3">
      <c r="A87" s="1" t="s">
        <v>323</v>
      </c>
      <c r="B87" s="4" t="s">
        <v>1264</v>
      </c>
      <c r="C87" s="1" t="s">
        <v>79</v>
      </c>
      <c r="D87" s="3">
        <v>45821</v>
      </c>
      <c r="E87" s="3">
        <v>45814</v>
      </c>
      <c r="F87" s="4" t="s">
        <v>1264</v>
      </c>
      <c r="G87" s="13">
        <v>1.1299999999999999</v>
      </c>
      <c r="H87" s="2" t="s">
        <v>324</v>
      </c>
      <c r="I87" s="2" t="s">
        <v>16</v>
      </c>
    </row>
    <row r="88" spans="1:9" hidden="1" x14ac:dyDescent="0.3">
      <c r="A88" s="1" t="s">
        <v>325</v>
      </c>
      <c r="B88" s="4" t="s">
        <v>1323</v>
      </c>
      <c r="C88" s="1" t="s">
        <v>1293</v>
      </c>
      <c r="D88" s="3">
        <v>45299</v>
      </c>
      <c r="E88" s="3">
        <v>45288</v>
      </c>
      <c r="F88" s="4" t="s">
        <v>1264</v>
      </c>
      <c r="G88" s="13">
        <v>0.63</v>
      </c>
      <c r="H88" s="2" t="s">
        <v>326</v>
      </c>
      <c r="I88" s="2" t="s">
        <v>327</v>
      </c>
    </row>
    <row r="89" spans="1:9" hidden="1" x14ac:dyDescent="0.3">
      <c r="A89" s="1" t="s">
        <v>328</v>
      </c>
      <c r="B89" s="4" t="s">
        <v>1263</v>
      </c>
      <c r="C89" s="1" t="s">
        <v>102</v>
      </c>
      <c r="D89" s="3">
        <v>45821</v>
      </c>
      <c r="E89" s="3">
        <v>45814</v>
      </c>
      <c r="F89" s="4" t="s">
        <v>1257</v>
      </c>
      <c r="G89" s="13">
        <v>1.33</v>
      </c>
      <c r="H89" s="2" t="s">
        <v>329</v>
      </c>
      <c r="I89" s="2" t="s">
        <v>330</v>
      </c>
    </row>
    <row r="90" spans="1:9" hidden="1" x14ac:dyDescent="0.3">
      <c r="A90" s="1" t="s">
        <v>331</v>
      </c>
      <c r="B90" s="4" t="s">
        <v>1300</v>
      </c>
      <c r="C90" s="1" t="s">
        <v>167</v>
      </c>
      <c r="D90" s="3">
        <v>45821</v>
      </c>
      <c r="E90" s="3">
        <v>45814</v>
      </c>
      <c r="F90" s="4" t="s">
        <v>1269</v>
      </c>
      <c r="G90" s="13">
        <v>1.33</v>
      </c>
      <c r="H90" s="2" t="s">
        <v>332</v>
      </c>
      <c r="I90" s="2" t="s">
        <v>333</v>
      </c>
    </row>
    <row r="91" spans="1:9" hidden="1" x14ac:dyDescent="0.3">
      <c r="A91" s="1" t="s">
        <v>334</v>
      </c>
      <c r="B91" s="4" t="s">
        <v>1282</v>
      </c>
      <c r="C91" s="1" t="s">
        <v>1292</v>
      </c>
      <c r="D91" s="3">
        <v>45821</v>
      </c>
      <c r="E91" s="3">
        <v>45814</v>
      </c>
      <c r="F91" s="4" t="s">
        <v>1282</v>
      </c>
      <c r="G91" s="13">
        <v>0.9</v>
      </c>
      <c r="H91" s="2" t="s">
        <v>335</v>
      </c>
      <c r="I91" s="2" t="s">
        <v>336</v>
      </c>
    </row>
    <row r="92" spans="1:9" hidden="1" x14ac:dyDescent="0.3">
      <c r="A92" s="1" t="s">
        <v>337</v>
      </c>
      <c r="B92" s="4" t="s">
        <v>1311</v>
      </c>
      <c r="C92" s="1" t="s">
        <v>1326</v>
      </c>
      <c r="D92" s="3">
        <v>45734</v>
      </c>
      <c r="E92" s="3">
        <v>45727</v>
      </c>
      <c r="F92" s="4" t="s">
        <v>1274</v>
      </c>
      <c r="G92" s="13">
        <v>1.1499999999999999</v>
      </c>
      <c r="H92" s="2" t="s">
        <v>338</v>
      </c>
      <c r="I92" s="2" t="s">
        <v>339</v>
      </c>
    </row>
    <row r="93" spans="1:9" hidden="1" x14ac:dyDescent="0.3">
      <c r="A93" s="1" t="s">
        <v>340</v>
      </c>
      <c r="B93" s="4" t="s">
        <v>1262</v>
      </c>
      <c r="C93" s="1" t="s">
        <v>264</v>
      </c>
      <c r="D93" s="3">
        <v>45821</v>
      </c>
      <c r="E93" s="3">
        <v>45814</v>
      </c>
      <c r="F93" s="4" t="s">
        <v>1262</v>
      </c>
      <c r="G93" s="13">
        <v>1.0900000000000001</v>
      </c>
      <c r="H93" s="2" t="s">
        <v>341</v>
      </c>
      <c r="I93" s="2" t="s">
        <v>342</v>
      </c>
    </row>
    <row r="94" spans="1:9" hidden="1" x14ac:dyDescent="0.3">
      <c r="A94" s="1" t="s">
        <v>343</v>
      </c>
      <c r="B94" s="4" t="s">
        <v>1299</v>
      </c>
      <c r="C94" s="1" t="s">
        <v>1305</v>
      </c>
      <c r="D94" s="3">
        <v>45757</v>
      </c>
      <c r="E94" s="3">
        <v>45747</v>
      </c>
      <c r="F94" s="4" t="s">
        <v>344</v>
      </c>
      <c r="G94" s="13">
        <v>1.28</v>
      </c>
      <c r="H94" s="2" t="s">
        <v>345</v>
      </c>
      <c r="I94" s="2" t="s">
        <v>346</v>
      </c>
    </row>
    <row r="95" spans="1:9" hidden="1" x14ac:dyDescent="0.3">
      <c r="A95" s="1" t="s">
        <v>347</v>
      </c>
      <c r="B95" s="4" t="s">
        <v>1264</v>
      </c>
      <c r="C95" s="1" t="s">
        <v>1299</v>
      </c>
      <c r="D95" s="3">
        <v>45838</v>
      </c>
      <c r="E95" s="3">
        <v>45831</v>
      </c>
      <c r="F95" s="4" t="s">
        <v>1264</v>
      </c>
      <c r="G95" s="13">
        <v>0.46</v>
      </c>
      <c r="H95" s="2" t="s">
        <v>348</v>
      </c>
      <c r="I95" s="2" t="s">
        <v>349</v>
      </c>
    </row>
    <row r="96" spans="1:9" hidden="1" x14ac:dyDescent="0.3">
      <c r="A96" s="1" t="s">
        <v>350</v>
      </c>
      <c r="B96" s="4" t="s">
        <v>230</v>
      </c>
      <c r="C96" s="1" t="s">
        <v>351</v>
      </c>
      <c r="D96" s="3">
        <v>45818</v>
      </c>
      <c r="E96" s="3">
        <v>45811</v>
      </c>
      <c r="F96" s="4" t="s">
        <v>283</v>
      </c>
      <c r="G96" s="13">
        <v>1.31</v>
      </c>
      <c r="H96" s="2" t="s">
        <v>352</v>
      </c>
      <c r="I96" s="2" t="s">
        <v>353</v>
      </c>
    </row>
    <row r="97" spans="1:9" hidden="1" x14ac:dyDescent="0.3">
      <c r="A97" s="1" t="s">
        <v>354</v>
      </c>
      <c r="B97" s="4" t="s">
        <v>1257</v>
      </c>
      <c r="C97" s="1" t="s">
        <v>50</v>
      </c>
      <c r="D97" s="3">
        <v>45834</v>
      </c>
      <c r="E97" s="3">
        <v>45826</v>
      </c>
      <c r="F97" s="4" t="s">
        <v>1257</v>
      </c>
      <c r="G97" s="13">
        <v>1.22</v>
      </c>
      <c r="H97" s="2" t="s">
        <v>15</v>
      </c>
      <c r="I97" s="2" t="s">
        <v>355</v>
      </c>
    </row>
    <row r="98" spans="1:9" hidden="1" x14ac:dyDescent="0.3">
      <c r="A98" s="1" t="s">
        <v>356</v>
      </c>
      <c r="B98" s="4" t="s">
        <v>357</v>
      </c>
      <c r="C98" s="1" t="s">
        <v>1315</v>
      </c>
      <c r="D98" s="3">
        <v>45821</v>
      </c>
      <c r="E98" s="3">
        <v>45807</v>
      </c>
      <c r="F98" s="4" t="s">
        <v>358</v>
      </c>
      <c r="G98" s="13">
        <v>0.82</v>
      </c>
      <c r="H98" s="2" t="s">
        <v>359</v>
      </c>
      <c r="I98" s="2" t="s">
        <v>360</v>
      </c>
    </row>
    <row r="99" spans="1:9" hidden="1" x14ac:dyDescent="0.3">
      <c r="A99" s="1" t="s">
        <v>361</v>
      </c>
      <c r="B99" s="4" t="s">
        <v>1296</v>
      </c>
      <c r="C99" s="1" t="s">
        <v>362</v>
      </c>
      <c r="D99" s="3">
        <v>45834</v>
      </c>
      <c r="E99" s="3">
        <v>45826</v>
      </c>
      <c r="F99" s="4" t="s">
        <v>1308</v>
      </c>
      <c r="G99" s="13">
        <v>1.26</v>
      </c>
      <c r="H99" s="2" t="s">
        <v>364</v>
      </c>
      <c r="I99" s="2" t="s">
        <v>365</v>
      </c>
    </row>
    <row r="100" spans="1:9" hidden="1" x14ac:dyDescent="0.3">
      <c r="A100" s="1" t="s">
        <v>366</v>
      </c>
      <c r="B100" s="4" t="s">
        <v>367</v>
      </c>
      <c r="C100" s="1" t="s">
        <v>130</v>
      </c>
      <c r="D100" s="3">
        <v>45821</v>
      </c>
      <c r="E100" s="3">
        <v>45814</v>
      </c>
      <c r="F100" s="4" t="s">
        <v>368</v>
      </c>
      <c r="G100" s="13">
        <v>1.1000000000000001</v>
      </c>
      <c r="H100" s="2" t="s">
        <v>369</v>
      </c>
      <c r="I100" s="2" t="s">
        <v>370</v>
      </c>
    </row>
    <row r="101" spans="1:9" hidden="1" x14ac:dyDescent="0.3">
      <c r="A101" s="1" t="s">
        <v>372</v>
      </c>
      <c r="B101" s="4" t="s">
        <v>1276</v>
      </c>
      <c r="C101" s="1" t="s">
        <v>264</v>
      </c>
      <c r="D101" s="3">
        <v>45821</v>
      </c>
      <c r="E101" s="3">
        <v>45813</v>
      </c>
      <c r="F101" s="4" t="s">
        <v>1309</v>
      </c>
      <c r="G101" s="13">
        <v>1.07</v>
      </c>
      <c r="H101" s="2" t="s">
        <v>373</v>
      </c>
      <c r="I101" s="2" t="s">
        <v>374</v>
      </c>
    </row>
    <row r="102" spans="1:9" hidden="1" x14ac:dyDescent="0.3">
      <c r="A102" s="1" t="s">
        <v>375</v>
      </c>
      <c r="B102" s="4" t="s">
        <v>1287</v>
      </c>
      <c r="C102" s="1" t="s">
        <v>1342</v>
      </c>
      <c r="D102" s="3">
        <v>45833</v>
      </c>
      <c r="E102" s="3">
        <v>45825</v>
      </c>
      <c r="F102" s="4" t="s">
        <v>1275</v>
      </c>
      <c r="G102" s="13">
        <v>0.68</v>
      </c>
      <c r="H102" s="2" t="s">
        <v>376</v>
      </c>
      <c r="I102" s="2" t="s">
        <v>377</v>
      </c>
    </row>
    <row r="103" spans="1:9" hidden="1" x14ac:dyDescent="0.3">
      <c r="A103" s="1" t="s">
        <v>378</v>
      </c>
      <c r="B103" s="4" t="s">
        <v>1260</v>
      </c>
      <c r="C103" s="1" t="s">
        <v>1296</v>
      </c>
      <c r="D103" s="3">
        <v>44939</v>
      </c>
      <c r="E103" s="3">
        <v>44932</v>
      </c>
      <c r="F103" s="4" t="s">
        <v>1260</v>
      </c>
      <c r="G103" s="13">
        <v>0.14000000000000001</v>
      </c>
      <c r="H103" s="2" t="s">
        <v>379</v>
      </c>
      <c r="I103" s="2" t="s">
        <v>380</v>
      </c>
    </row>
    <row r="104" spans="1:9" hidden="1" x14ac:dyDescent="0.3">
      <c r="A104" s="1" t="s">
        <v>381</v>
      </c>
      <c r="B104" s="4" t="s">
        <v>1308</v>
      </c>
      <c r="C104" s="1" t="s">
        <v>362</v>
      </c>
      <c r="D104" s="3">
        <v>45821</v>
      </c>
      <c r="E104" s="3">
        <v>45814</v>
      </c>
      <c r="F104" s="4" t="s">
        <v>1263</v>
      </c>
      <c r="G104" s="13">
        <v>1.08</v>
      </c>
      <c r="H104" s="2" t="s">
        <v>382</v>
      </c>
      <c r="I104" s="2" t="s">
        <v>383</v>
      </c>
    </row>
    <row r="105" spans="1:9" hidden="1" x14ac:dyDescent="0.3">
      <c r="A105" s="1" t="s">
        <v>384</v>
      </c>
      <c r="B105" s="4" t="s">
        <v>1300</v>
      </c>
      <c r="C105" s="1" t="s">
        <v>119</v>
      </c>
      <c r="D105" s="3">
        <v>45821</v>
      </c>
      <c r="E105" s="3">
        <v>45807</v>
      </c>
      <c r="F105" s="4" t="s">
        <v>1269</v>
      </c>
      <c r="G105" s="13">
        <v>0.97</v>
      </c>
      <c r="H105" s="2" t="s">
        <v>385</v>
      </c>
      <c r="I105" s="2" t="s">
        <v>386</v>
      </c>
    </row>
    <row r="106" spans="1:9" hidden="1" x14ac:dyDescent="0.3">
      <c r="A106" s="1" t="s">
        <v>387</v>
      </c>
      <c r="B106" s="4" t="s">
        <v>388</v>
      </c>
      <c r="C106" s="1" t="s">
        <v>1294</v>
      </c>
      <c r="D106" s="3">
        <v>45818</v>
      </c>
      <c r="E106" s="3">
        <v>45807</v>
      </c>
      <c r="F106" s="4" t="s">
        <v>389</v>
      </c>
      <c r="G106" s="13">
        <v>0.74</v>
      </c>
      <c r="H106" s="2" t="s">
        <v>390</v>
      </c>
      <c r="I106" s="2" t="s">
        <v>391</v>
      </c>
    </row>
    <row r="107" spans="1:9" hidden="1" x14ac:dyDescent="0.3">
      <c r="A107" s="1" t="s">
        <v>392</v>
      </c>
      <c r="B107" s="4" t="s">
        <v>232</v>
      </c>
      <c r="C107" s="1" t="s">
        <v>1259</v>
      </c>
      <c r="D107" s="3">
        <v>45761</v>
      </c>
      <c r="E107" s="3">
        <v>45747</v>
      </c>
      <c r="F107" s="4" t="s">
        <v>393</v>
      </c>
      <c r="G107" s="13">
        <v>0.97</v>
      </c>
      <c r="H107" s="2" t="s">
        <v>394</v>
      </c>
      <c r="I107" s="2" t="s">
        <v>395</v>
      </c>
    </row>
    <row r="108" spans="1:9" hidden="1" x14ac:dyDescent="0.3">
      <c r="A108" s="1" t="s">
        <v>396</v>
      </c>
      <c r="B108" s="4" t="s">
        <v>1278</v>
      </c>
      <c r="C108" s="1" t="s">
        <v>1325</v>
      </c>
      <c r="D108" s="3">
        <v>45821</v>
      </c>
      <c r="E108" s="3">
        <v>45813</v>
      </c>
      <c r="F108" s="4" t="s">
        <v>1277</v>
      </c>
      <c r="G108" s="13">
        <v>0.73</v>
      </c>
      <c r="H108" s="2" t="s">
        <v>397</v>
      </c>
      <c r="I108" s="2" t="s">
        <v>398</v>
      </c>
    </row>
    <row r="109" spans="1:9" hidden="1" x14ac:dyDescent="0.3">
      <c r="A109" s="1" t="s">
        <v>399</v>
      </c>
      <c r="B109" s="4" t="s">
        <v>79</v>
      </c>
      <c r="C109" s="1" t="s">
        <v>32</v>
      </c>
      <c r="D109" s="3">
        <v>45821</v>
      </c>
      <c r="E109" s="3">
        <v>45814</v>
      </c>
      <c r="F109" s="4" t="s">
        <v>130</v>
      </c>
      <c r="G109" s="13">
        <v>1.23</v>
      </c>
      <c r="H109" s="2" t="s">
        <v>400</v>
      </c>
      <c r="I109" s="2" t="s">
        <v>401</v>
      </c>
    </row>
    <row r="110" spans="1:9" hidden="1" x14ac:dyDescent="0.3">
      <c r="A110" s="1" t="s">
        <v>402</v>
      </c>
      <c r="B110" s="4" t="s">
        <v>13</v>
      </c>
      <c r="C110" s="1" t="s">
        <v>21</v>
      </c>
      <c r="D110" s="3">
        <v>45821</v>
      </c>
      <c r="E110" s="3">
        <v>45813</v>
      </c>
      <c r="F110" s="4" t="s">
        <v>120</v>
      </c>
      <c r="G110" s="13">
        <v>0.83</v>
      </c>
      <c r="H110" s="2" t="s">
        <v>403</v>
      </c>
      <c r="I110" s="2" t="s">
        <v>404</v>
      </c>
    </row>
    <row r="111" spans="1:9" hidden="1" x14ac:dyDescent="0.3">
      <c r="A111" s="1" t="s">
        <v>405</v>
      </c>
      <c r="B111" s="4" t="s">
        <v>1301</v>
      </c>
      <c r="C111" s="1" t="s">
        <v>1312</v>
      </c>
      <c r="D111" s="3">
        <v>45821</v>
      </c>
      <c r="E111" s="3">
        <v>45807</v>
      </c>
      <c r="F111" s="4" t="s">
        <v>1301</v>
      </c>
      <c r="G111" s="13">
        <v>0.66</v>
      </c>
      <c r="H111" s="2" t="s">
        <v>406</v>
      </c>
      <c r="I111" s="2" t="s">
        <v>407</v>
      </c>
    </row>
    <row r="112" spans="1:9" hidden="1" x14ac:dyDescent="0.3">
      <c r="A112" s="1" t="s">
        <v>408</v>
      </c>
      <c r="B112" s="4" t="s">
        <v>1305</v>
      </c>
      <c r="C112" s="1" t="s">
        <v>1347</v>
      </c>
      <c r="D112" s="3">
        <v>45821</v>
      </c>
      <c r="E112" s="3">
        <v>45807</v>
      </c>
      <c r="F112" s="4" t="s">
        <v>1290</v>
      </c>
      <c r="G112" s="13">
        <v>0.46</v>
      </c>
      <c r="H112" s="2" t="s">
        <v>409</v>
      </c>
      <c r="I112" s="2" t="s">
        <v>410</v>
      </c>
    </row>
    <row r="113" spans="1:9" hidden="1" x14ac:dyDescent="0.3">
      <c r="A113" s="1" t="s">
        <v>411</v>
      </c>
      <c r="B113" s="4" t="s">
        <v>412</v>
      </c>
      <c r="C113" s="1" t="s">
        <v>9</v>
      </c>
      <c r="D113" s="3">
        <v>45831</v>
      </c>
      <c r="E113" s="3">
        <v>45821</v>
      </c>
      <c r="F113" s="4" t="s">
        <v>1292</v>
      </c>
      <c r="G113" s="13">
        <v>0.26</v>
      </c>
      <c r="H113" s="2" t="s">
        <v>413</v>
      </c>
      <c r="I113" s="2" t="s">
        <v>414</v>
      </c>
    </row>
    <row r="114" spans="1:9" hidden="1" x14ac:dyDescent="0.3">
      <c r="A114" s="1" t="s">
        <v>415</v>
      </c>
      <c r="B114" s="4" t="s">
        <v>119</v>
      </c>
      <c r="C114" s="1" t="s">
        <v>416</v>
      </c>
      <c r="D114" s="3">
        <v>45817</v>
      </c>
      <c r="E114" s="3">
        <v>45807</v>
      </c>
      <c r="F114" s="4" t="s">
        <v>1311</v>
      </c>
      <c r="G114" s="13">
        <v>0.9</v>
      </c>
      <c r="H114" s="2" t="s">
        <v>417</v>
      </c>
      <c r="I114" s="2" t="s">
        <v>418</v>
      </c>
    </row>
    <row r="115" spans="1:9" hidden="1" x14ac:dyDescent="0.3">
      <c r="A115" s="1" t="s">
        <v>419</v>
      </c>
      <c r="B115" s="4" t="s">
        <v>420</v>
      </c>
      <c r="C115" s="1" t="s">
        <v>421</v>
      </c>
      <c r="D115" s="3">
        <v>45785</v>
      </c>
      <c r="E115" s="3">
        <v>45777</v>
      </c>
      <c r="F115" s="4" t="s">
        <v>1312</v>
      </c>
      <c r="G115" s="13">
        <v>0.53</v>
      </c>
      <c r="H115" s="2" t="s">
        <v>422</v>
      </c>
      <c r="I115" s="2" t="s">
        <v>423</v>
      </c>
    </row>
    <row r="116" spans="1:9" hidden="1" x14ac:dyDescent="0.3">
      <c r="A116" s="1" t="s">
        <v>424</v>
      </c>
      <c r="B116" s="4" t="s">
        <v>1263</v>
      </c>
      <c r="C116" s="1" t="s">
        <v>168</v>
      </c>
      <c r="D116" s="3">
        <v>45632</v>
      </c>
      <c r="E116" s="3">
        <v>45625</v>
      </c>
      <c r="F116" s="4" t="s">
        <v>1263</v>
      </c>
      <c r="G116" s="13">
        <v>0.98</v>
      </c>
      <c r="H116" s="2" t="s">
        <v>425</v>
      </c>
      <c r="I116" s="2" t="s">
        <v>426</v>
      </c>
    </row>
    <row r="117" spans="1:9" hidden="1" x14ac:dyDescent="0.3">
      <c r="A117" s="1" t="s">
        <v>427</v>
      </c>
      <c r="B117" s="4" t="s">
        <v>1257</v>
      </c>
      <c r="C117" s="1" t="s">
        <v>91</v>
      </c>
      <c r="D117" s="3">
        <v>45831</v>
      </c>
      <c r="E117" s="3">
        <v>45818</v>
      </c>
      <c r="F117" s="4" t="s">
        <v>1263</v>
      </c>
      <c r="G117" s="13">
        <v>1.0900000000000001</v>
      </c>
      <c r="H117" s="2" t="s">
        <v>428</v>
      </c>
      <c r="I117" s="2" t="s">
        <v>429</v>
      </c>
    </row>
    <row r="118" spans="1:9" hidden="1" x14ac:dyDescent="0.3">
      <c r="A118" s="1" t="s">
        <v>430</v>
      </c>
      <c r="B118" s="4" t="s">
        <v>1264</v>
      </c>
      <c r="C118" s="1" t="s">
        <v>1267</v>
      </c>
      <c r="D118" s="3">
        <v>45814</v>
      </c>
      <c r="E118" s="3">
        <v>45807</v>
      </c>
      <c r="F118" s="4" t="s">
        <v>1263</v>
      </c>
      <c r="G118" s="13">
        <v>0.99</v>
      </c>
      <c r="H118" s="2" t="s">
        <v>431</v>
      </c>
      <c r="I118" s="2" t="s">
        <v>432</v>
      </c>
    </row>
    <row r="119" spans="1:9" hidden="1" x14ac:dyDescent="0.3">
      <c r="A119" s="1" t="s">
        <v>433</v>
      </c>
      <c r="B119" s="4" t="s">
        <v>1306</v>
      </c>
      <c r="C119" s="1" t="s">
        <v>79</v>
      </c>
      <c r="D119" s="3">
        <v>45040</v>
      </c>
      <c r="E119" s="3">
        <v>45030</v>
      </c>
      <c r="F119" s="4" t="s">
        <v>1304</v>
      </c>
      <c r="G119" s="13">
        <v>1.08</v>
      </c>
      <c r="H119" s="2" t="s">
        <v>47</v>
      </c>
      <c r="I119" s="2" t="s">
        <v>159</v>
      </c>
    </row>
    <row r="120" spans="1:9" hidden="1" x14ac:dyDescent="0.3">
      <c r="A120" s="1" t="s">
        <v>434</v>
      </c>
      <c r="B120" s="4" t="s">
        <v>1298</v>
      </c>
      <c r="C120" s="1" t="s">
        <v>74</v>
      </c>
      <c r="D120" s="3">
        <v>45821</v>
      </c>
      <c r="E120" s="3">
        <v>45814</v>
      </c>
      <c r="F120" s="4" t="s">
        <v>1313</v>
      </c>
      <c r="G120" s="13">
        <v>1.28</v>
      </c>
      <c r="H120" s="2" t="s">
        <v>435</v>
      </c>
      <c r="I120" s="2" t="s">
        <v>436</v>
      </c>
    </row>
    <row r="121" spans="1:9" hidden="1" x14ac:dyDescent="0.3">
      <c r="A121" s="1" t="s">
        <v>437</v>
      </c>
      <c r="B121" s="4" t="s">
        <v>1270</v>
      </c>
      <c r="C121" s="1" t="s">
        <v>167</v>
      </c>
      <c r="D121" s="3">
        <v>45828</v>
      </c>
      <c r="E121" s="3">
        <v>45820</v>
      </c>
      <c r="F121" s="4" t="s">
        <v>1270</v>
      </c>
      <c r="G121" s="13">
        <v>1.35</v>
      </c>
      <c r="H121" s="2" t="s">
        <v>438</v>
      </c>
      <c r="I121" s="2" t="s">
        <v>439</v>
      </c>
    </row>
    <row r="122" spans="1:9" hidden="1" x14ac:dyDescent="0.3">
      <c r="A122" s="1" t="s">
        <v>440</v>
      </c>
      <c r="B122" s="4" t="s">
        <v>1257</v>
      </c>
      <c r="C122" s="1" t="s">
        <v>119</v>
      </c>
      <c r="D122" s="3">
        <v>45817</v>
      </c>
      <c r="E122" s="3">
        <v>45810</v>
      </c>
      <c r="F122" s="4" t="s">
        <v>1257</v>
      </c>
      <c r="G122" s="13">
        <v>0.97</v>
      </c>
      <c r="H122" s="2" t="s">
        <v>441</v>
      </c>
      <c r="I122" s="2" t="s">
        <v>442</v>
      </c>
    </row>
    <row r="123" spans="1:9" hidden="1" x14ac:dyDescent="0.3">
      <c r="A123" s="1" t="s">
        <v>443</v>
      </c>
      <c r="B123" s="4" t="s">
        <v>1339</v>
      </c>
      <c r="C123" s="1" t="s">
        <v>1304</v>
      </c>
      <c r="D123" s="3">
        <v>45821</v>
      </c>
      <c r="E123" s="3">
        <v>45807</v>
      </c>
      <c r="F123" s="4" t="s">
        <v>1281</v>
      </c>
      <c r="G123" s="13">
        <v>0.79</v>
      </c>
      <c r="H123" s="2" t="s">
        <v>444</v>
      </c>
      <c r="I123" s="2" t="s">
        <v>445</v>
      </c>
    </row>
    <row r="124" spans="1:9" hidden="1" x14ac:dyDescent="0.3">
      <c r="A124" s="1" t="s">
        <v>446</v>
      </c>
      <c r="B124" s="4" t="s">
        <v>1260</v>
      </c>
      <c r="C124" s="1" t="s">
        <v>46</v>
      </c>
      <c r="D124" s="3">
        <v>45819</v>
      </c>
      <c r="E124" s="3">
        <v>45807</v>
      </c>
      <c r="F124" s="4" t="s">
        <v>1262</v>
      </c>
      <c r="G124" s="13">
        <v>0.89</v>
      </c>
      <c r="H124" s="2" t="s">
        <v>329</v>
      </c>
      <c r="I124" s="2" t="s">
        <v>447</v>
      </c>
    </row>
    <row r="125" spans="1:9" hidden="1" x14ac:dyDescent="0.3">
      <c r="A125" s="1" t="s">
        <v>448</v>
      </c>
      <c r="B125" s="4" t="s">
        <v>1282</v>
      </c>
      <c r="C125" s="1" t="s">
        <v>1306</v>
      </c>
      <c r="D125" s="3">
        <v>45821</v>
      </c>
      <c r="E125" s="3">
        <v>45814</v>
      </c>
      <c r="F125" s="4" t="s">
        <v>1257</v>
      </c>
      <c r="G125" s="13">
        <v>1.2</v>
      </c>
      <c r="H125" s="2" t="s">
        <v>449</v>
      </c>
      <c r="I125" s="2" t="s">
        <v>450</v>
      </c>
    </row>
    <row r="126" spans="1:9" hidden="1" x14ac:dyDescent="0.3">
      <c r="A126" s="1" t="s">
        <v>451</v>
      </c>
      <c r="B126" s="4" t="s">
        <v>1315</v>
      </c>
      <c r="C126" s="1" t="s">
        <v>1275</v>
      </c>
      <c r="D126" s="3">
        <v>45121</v>
      </c>
      <c r="E126" s="3">
        <v>45114</v>
      </c>
      <c r="F126" s="4" t="s">
        <v>1284</v>
      </c>
      <c r="G126" s="13">
        <v>0.73</v>
      </c>
      <c r="H126" s="2" t="s">
        <v>47</v>
      </c>
      <c r="I126" s="2" t="s">
        <v>452</v>
      </c>
    </row>
    <row r="127" spans="1:9" hidden="1" x14ac:dyDescent="0.3">
      <c r="A127" s="1" t="s">
        <v>453</v>
      </c>
      <c r="B127" s="4" t="s">
        <v>1270</v>
      </c>
      <c r="C127" s="1" t="s">
        <v>91</v>
      </c>
      <c r="D127" s="3">
        <v>45821</v>
      </c>
      <c r="E127" s="3">
        <v>45807</v>
      </c>
      <c r="F127" s="4" t="s">
        <v>1314</v>
      </c>
      <c r="G127" s="13">
        <v>1.06</v>
      </c>
      <c r="H127" s="2" t="s">
        <v>454</v>
      </c>
      <c r="I127" s="2" t="s">
        <v>455</v>
      </c>
    </row>
    <row r="128" spans="1:9" hidden="1" x14ac:dyDescent="0.3">
      <c r="A128" s="1" t="s">
        <v>456</v>
      </c>
      <c r="B128" s="4" t="s">
        <v>1304</v>
      </c>
      <c r="C128" s="1" t="s">
        <v>1307</v>
      </c>
      <c r="D128" s="3">
        <v>45306</v>
      </c>
      <c r="E128" s="3">
        <v>45288</v>
      </c>
      <c r="F128" s="4" t="s">
        <v>1289</v>
      </c>
      <c r="G128" s="13">
        <v>0.79</v>
      </c>
      <c r="H128" s="2" t="s">
        <v>222</v>
      </c>
      <c r="I128" s="2" t="s">
        <v>457</v>
      </c>
    </row>
    <row r="129" spans="1:9" hidden="1" x14ac:dyDescent="0.3">
      <c r="A129" s="1" t="s">
        <v>458</v>
      </c>
      <c r="B129" s="4" t="s">
        <v>1291</v>
      </c>
      <c r="C129" s="1" t="s">
        <v>459</v>
      </c>
      <c r="D129" s="3">
        <v>45838</v>
      </c>
      <c r="E129" s="3">
        <v>45831</v>
      </c>
      <c r="F129" s="4" t="s">
        <v>1291</v>
      </c>
      <c r="G129" s="13">
        <v>1.65</v>
      </c>
      <c r="H129" s="2" t="s">
        <v>460</v>
      </c>
      <c r="I129" s="2" t="s">
        <v>461</v>
      </c>
    </row>
    <row r="130" spans="1:9" hidden="1" x14ac:dyDescent="0.3">
      <c r="A130" s="1" t="s">
        <v>462</v>
      </c>
      <c r="B130" s="4" t="s">
        <v>1264</v>
      </c>
      <c r="C130" s="1" t="s">
        <v>1349</v>
      </c>
      <c r="D130" s="3">
        <v>45821</v>
      </c>
      <c r="E130" s="3">
        <v>45807</v>
      </c>
      <c r="F130" s="4" t="s">
        <v>1296</v>
      </c>
      <c r="G130" s="13">
        <v>0.32</v>
      </c>
      <c r="H130" s="2" t="s">
        <v>463</v>
      </c>
      <c r="I130" s="2" t="s">
        <v>464</v>
      </c>
    </row>
    <row r="131" spans="1:9" hidden="1" x14ac:dyDescent="0.3">
      <c r="A131" s="1" t="s">
        <v>465</v>
      </c>
      <c r="B131" s="4" t="s">
        <v>79</v>
      </c>
      <c r="C131" s="1" t="s">
        <v>8</v>
      </c>
      <c r="D131" s="3">
        <v>45820</v>
      </c>
      <c r="E131" s="3">
        <v>45807</v>
      </c>
      <c r="F131" s="4" t="s">
        <v>168</v>
      </c>
      <c r="G131" s="13">
        <v>1.23</v>
      </c>
      <c r="H131" s="2" t="s">
        <v>466</v>
      </c>
      <c r="I131" s="2" t="s">
        <v>467</v>
      </c>
    </row>
    <row r="132" spans="1:9" hidden="1" x14ac:dyDescent="0.3">
      <c r="A132" s="1" t="s">
        <v>468</v>
      </c>
      <c r="B132" s="4" t="s">
        <v>1278</v>
      </c>
      <c r="C132" s="1" t="s">
        <v>1321</v>
      </c>
      <c r="D132" s="3">
        <v>45639</v>
      </c>
      <c r="E132" s="3">
        <v>45625</v>
      </c>
      <c r="F132" s="4" t="s">
        <v>1302</v>
      </c>
      <c r="G132" s="13">
        <v>0.81</v>
      </c>
      <c r="H132" s="2" t="s">
        <v>469</v>
      </c>
      <c r="I132" s="2" t="s">
        <v>470</v>
      </c>
    </row>
    <row r="133" spans="1:9" hidden="1" x14ac:dyDescent="0.3">
      <c r="A133" s="1" t="s">
        <v>471</v>
      </c>
      <c r="B133" s="4" t="s">
        <v>472</v>
      </c>
      <c r="C133" s="1" t="s">
        <v>473</v>
      </c>
      <c r="D133" s="3">
        <v>44119</v>
      </c>
      <c r="E133" s="3">
        <v>44104</v>
      </c>
      <c r="F133" s="4" t="s">
        <v>474</v>
      </c>
      <c r="G133" s="13">
        <v>1.04</v>
      </c>
      <c r="H133" s="2" t="s">
        <v>47</v>
      </c>
      <c r="I133" s="2" t="s">
        <v>475</v>
      </c>
    </row>
    <row r="134" spans="1:9" hidden="1" x14ac:dyDescent="0.3">
      <c r="A134" s="1" t="s">
        <v>476</v>
      </c>
      <c r="B134" s="4" t="s">
        <v>1267</v>
      </c>
      <c r="C134" s="1" t="s">
        <v>283</v>
      </c>
      <c r="D134" s="3">
        <v>45821</v>
      </c>
      <c r="E134" s="3">
        <v>45807</v>
      </c>
      <c r="F134" s="4" t="s">
        <v>1315</v>
      </c>
      <c r="G134" s="13">
        <v>1.07</v>
      </c>
      <c r="H134" s="2" t="s">
        <v>477</v>
      </c>
      <c r="I134" s="2" t="s">
        <v>478</v>
      </c>
    </row>
    <row r="135" spans="1:9" hidden="1" x14ac:dyDescent="0.3">
      <c r="A135" s="1" t="s">
        <v>480</v>
      </c>
      <c r="B135" s="4" t="s">
        <v>481</v>
      </c>
      <c r="C135" s="1" t="s">
        <v>23</v>
      </c>
      <c r="D135" s="3">
        <v>45828</v>
      </c>
      <c r="E135" s="3">
        <v>45820</v>
      </c>
      <c r="F135" s="4" t="s">
        <v>482</v>
      </c>
      <c r="G135" s="13">
        <v>1.03</v>
      </c>
      <c r="H135" s="2" t="s">
        <v>483</v>
      </c>
      <c r="I135" s="2" t="s">
        <v>484</v>
      </c>
    </row>
    <row r="136" spans="1:9" hidden="1" x14ac:dyDescent="0.3">
      <c r="A136" s="1" t="s">
        <v>485</v>
      </c>
      <c r="B136" s="4" t="s">
        <v>1310</v>
      </c>
      <c r="C136" s="1" t="s">
        <v>211</v>
      </c>
      <c r="D136" s="3">
        <v>45821</v>
      </c>
      <c r="E136" s="3">
        <v>45814</v>
      </c>
      <c r="F136" s="4" t="s">
        <v>1316</v>
      </c>
      <c r="G136" s="13">
        <v>1.58</v>
      </c>
      <c r="H136" s="2" t="s">
        <v>487</v>
      </c>
      <c r="I136" s="2" t="s">
        <v>488</v>
      </c>
    </row>
    <row r="137" spans="1:9" hidden="1" x14ac:dyDescent="0.3">
      <c r="A137" s="1" t="s">
        <v>489</v>
      </c>
      <c r="B137" s="4" t="s">
        <v>490</v>
      </c>
      <c r="C137" s="1" t="s">
        <v>491</v>
      </c>
      <c r="D137" s="3">
        <v>46021</v>
      </c>
      <c r="E137" s="3">
        <v>45656</v>
      </c>
      <c r="F137" s="4" t="s">
        <v>492</v>
      </c>
      <c r="G137" s="13">
        <v>3.32</v>
      </c>
      <c r="H137" s="2" t="s">
        <v>493</v>
      </c>
      <c r="I137" s="2" t="s">
        <v>494</v>
      </c>
    </row>
    <row r="138" spans="1:9" hidden="1" x14ac:dyDescent="0.3">
      <c r="A138" s="1" t="s">
        <v>495</v>
      </c>
      <c r="B138" s="4" t="s">
        <v>1282</v>
      </c>
      <c r="C138" s="1" t="s">
        <v>1337</v>
      </c>
      <c r="D138" s="3">
        <v>45821</v>
      </c>
      <c r="E138" s="3">
        <v>45807</v>
      </c>
      <c r="F138" s="4" t="s">
        <v>1282</v>
      </c>
      <c r="G138" s="13">
        <v>0.97</v>
      </c>
      <c r="H138" s="2" t="s">
        <v>496</v>
      </c>
      <c r="I138" s="2" t="s">
        <v>497</v>
      </c>
    </row>
    <row r="139" spans="1:9" hidden="1" x14ac:dyDescent="0.3">
      <c r="A139" s="1" t="s">
        <v>498</v>
      </c>
      <c r="B139" s="4" t="s">
        <v>1262</v>
      </c>
      <c r="C139" s="1" t="s">
        <v>1309</v>
      </c>
      <c r="D139" s="3">
        <v>45821</v>
      </c>
      <c r="E139" s="3">
        <v>45807</v>
      </c>
      <c r="F139" s="4" t="s">
        <v>1308</v>
      </c>
      <c r="G139" s="13">
        <v>1.33</v>
      </c>
      <c r="H139" s="2" t="s">
        <v>499</v>
      </c>
      <c r="I139" s="2" t="s">
        <v>500</v>
      </c>
    </row>
    <row r="140" spans="1:9" hidden="1" x14ac:dyDescent="0.3">
      <c r="A140" s="1" t="s">
        <v>501</v>
      </c>
      <c r="B140" s="4" t="s">
        <v>1317</v>
      </c>
      <c r="C140" s="1" t="s">
        <v>1314</v>
      </c>
      <c r="D140" s="3">
        <v>45821</v>
      </c>
      <c r="E140" s="3">
        <v>45807</v>
      </c>
      <c r="F140" s="4" t="s">
        <v>1317</v>
      </c>
      <c r="G140" s="13">
        <v>0.81</v>
      </c>
      <c r="H140" s="2" t="s">
        <v>502</v>
      </c>
      <c r="I140" s="2" t="s">
        <v>503</v>
      </c>
    </row>
    <row r="141" spans="1:9" hidden="1" x14ac:dyDescent="0.3">
      <c r="A141" s="1" t="s">
        <v>504</v>
      </c>
      <c r="B141" s="4" t="s">
        <v>86</v>
      </c>
      <c r="C141" s="1" t="s">
        <v>111</v>
      </c>
      <c r="D141" s="3">
        <v>45821</v>
      </c>
      <c r="E141" s="3">
        <v>45807</v>
      </c>
      <c r="F141" s="4" t="s">
        <v>1318</v>
      </c>
      <c r="G141" s="13">
        <v>1.03</v>
      </c>
      <c r="H141" s="2" t="s">
        <v>505</v>
      </c>
      <c r="I141" s="2" t="s">
        <v>506</v>
      </c>
    </row>
    <row r="142" spans="1:9" hidden="1" x14ac:dyDescent="0.3">
      <c r="A142" s="1" t="s">
        <v>507</v>
      </c>
      <c r="B142" s="4" t="s">
        <v>1312</v>
      </c>
      <c r="C142" s="1" t="s">
        <v>1267</v>
      </c>
      <c r="D142" s="3">
        <v>45821</v>
      </c>
      <c r="E142" s="3">
        <v>45807</v>
      </c>
      <c r="F142" s="4" t="s">
        <v>1306</v>
      </c>
      <c r="G142" s="13">
        <v>1.05</v>
      </c>
      <c r="H142" s="2" t="s">
        <v>508</v>
      </c>
      <c r="I142" s="2" t="s">
        <v>509</v>
      </c>
    </row>
    <row r="143" spans="1:9" hidden="1" x14ac:dyDescent="0.3">
      <c r="A143" s="1" t="s">
        <v>510</v>
      </c>
      <c r="B143" s="4" t="s">
        <v>1276</v>
      </c>
      <c r="C143" s="1" t="s">
        <v>91</v>
      </c>
      <c r="D143" s="3">
        <v>45820</v>
      </c>
      <c r="E143" s="3">
        <v>45813</v>
      </c>
      <c r="F143" s="4" t="s">
        <v>1287</v>
      </c>
      <c r="G143" s="13">
        <v>1.28</v>
      </c>
      <c r="H143" s="2" t="s">
        <v>511</v>
      </c>
      <c r="I143" s="2" t="s">
        <v>512</v>
      </c>
    </row>
    <row r="144" spans="1:9" hidden="1" x14ac:dyDescent="0.3">
      <c r="A144" s="1" t="s">
        <v>513</v>
      </c>
      <c r="B144" s="4" t="s">
        <v>307</v>
      </c>
      <c r="C144" s="1" t="s">
        <v>1330</v>
      </c>
      <c r="D144" s="3">
        <v>45821</v>
      </c>
      <c r="E144" s="3">
        <v>45807</v>
      </c>
      <c r="F144" s="4" t="s">
        <v>307</v>
      </c>
      <c r="G144" s="13">
        <v>0.69</v>
      </c>
      <c r="H144" s="2" t="s">
        <v>514</v>
      </c>
      <c r="I144" s="2" t="s">
        <v>515</v>
      </c>
    </row>
    <row r="145" spans="1:9" hidden="1" x14ac:dyDescent="0.3">
      <c r="A145" s="1" t="s">
        <v>516</v>
      </c>
      <c r="B145" s="4" t="s">
        <v>1289</v>
      </c>
      <c r="C145" s="1" t="s">
        <v>1302</v>
      </c>
      <c r="D145" s="3">
        <v>45821</v>
      </c>
      <c r="E145" s="3">
        <v>45807</v>
      </c>
      <c r="F145" s="4" t="s">
        <v>1270</v>
      </c>
      <c r="G145" s="13">
        <v>0.76</v>
      </c>
      <c r="H145" s="2" t="s">
        <v>517</v>
      </c>
      <c r="I145" s="2" t="s">
        <v>518</v>
      </c>
    </row>
    <row r="146" spans="1:9" hidden="1" x14ac:dyDescent="0.3">
      <c r="A146" s="1" t="s">
        <v>520</v>
      </c>
      <c r="B146" s="4" t="s">
        <v>1272</v>
      </c>
      <c r="C146" s="1" t="s">
        <v>1302</v>
      </c>
      <c r="D146" s="3">
        <v>45821</v>
      </c>
      <c r="E146" s="3">
        <v>45807</v>
      </c>
      <c r="F146" s="4" t="s">
        <v>119</v>
      </c>
      <c r="G146" s="13">
        <v>0.82</v>
      </c>
      <c r="H146" s="2" t="s">
        <v>521</v>
      </c>
      <c r="I146" s="2" t="s">
        <v>522</v>
      </c>
    </row>
    <row r="147" spans="1:9" hidden="1" x14ac:dyDescent="0.3">
      <c r="A147" s="1" t="s">
        <v>524</v>
      </c>
      <c r="B147" s="4" t="s">
        <v>1262</v>
      </c>
      <c r="C147" s="1" t="s">
        <v>1341</v>
      </c>
      <c r="D147" s="3">
        <v>45821</v>
      </c>
      <c r="E147" s="3">
        <v>45807</v>
      </c>
      <c r="F147" s="4" t="s">
        <v>1319</v>
      </c>
      <c r="G147" s="13">
        <v>0.63</v>
      </c>
      <c r="H147" s="2" t="s">
        <v>525</v>
      </c>
      <c r="I147" s="2" t="s">
        <v>526</v>
      </c>
    </row>
    <row r="148" spans="1:9" hidden="1" x14ac:dyDescent="0.3">
      <c r="A148" s="1" t="s">
        <v>527</v>
      </c>
      <c r="B148" s="4" t="s">
        <v>1355</v>
      </c>
      <c r="C148" s="1" t="s">
        <v>1307</v>
      </c>
      <c r="D148" s="3">
        <v>45518</v>
      </c>
      <c r="E148" s="3">
        <v>45471</v>
      </c>
      <c r="F148" s="4" t="s">
        <v>1320</v>
      </c>
      <c r="G148" s="13">
        <v>0.6</v>
      </c>
      <c r="H148" s="2" t="s">
        <v>528</v>
      </c>
      <c r="I148" s="2" t="s">
        <v>529</v>
      </c>
    </row>
    <row r="149" spans="1:9" hidden="1" x14ac:dyDescent="0.3">
      <c r="A149" s="1" t="s">
        <v>530</v>
      </c>
      <c r="B149" s="4" t="s">
        <v>211</v>
      </c>
      <c r="C149" s="1" t="s">
        <v>167</v>
      </c>
      <c r="D149" s="3">
        <v>45814</v>
      </c>
      <c r="E149" s="3">
        <v>45807</v>
      </c>
      <c r="F149" s="4" t="s">
        <v>1284</v>
      </c>
      <c r="G149" s="13">
        <v>0.83</v>
      </c>
      <c r="H149" s="2" t="s">
        <v>531</v>
      </c>
      <c r="I149" s="2" t="s">
        <v>532</v>
      </c>
    </row>
    <row r="150" spans="1:9" hidden="1" x14ac:dyDescent="0.3">
      <c r="A150" s="1" t="s">
        <v>533</v>
      </c>
      <c r="B150" s="4" t="s">
        <v>1331</v>
      </c>
      <c r="C150" s="1" t="s">
        <v>1285</v>
      </c>
      <c r="D150" s="3">
        <v>45821</v>
      </c>
      <c r="E150" s="3">
        <v>45807</v>
      </c>
      <c r="F150" s="4" t="s">
        <v>1321</v>
      </c>
      <c r="G150" s="13">
        <v>0.6</v>
      </c>
      <c r="H150" s="2" t="s">
        <v>534</v>
      </c>
      <c r="I150" s="2" t="s">
        <v>535</v>
      </c>
    </row>
    <row r="151" spans="1:9" hidden="1" x14ac:dyDescent="0.3">
      <c r="A151" s="1" t="s">
        <v>536</v>
      </c>
      <c r="B151" s="4" t="s">
        <v>1263</v>
      </c>
      <c r="C151" s="1" t="s">
        <v>307</v>
      </c>
      <c r="D151" s="3">
        <v>45821</v>
      </c>
      <c r="E151" s="3">
        <v>45807</v>
      </c>
      <c r="F151" s="4" t="s">
        <v>1264</v>
      </c>
      <c r="G151" s="13">
        <v>1.03</v>
      </c>
      <c r="H151" s="2" t="s">
        <v>537</v>
      </c>
      <c r="I151" s="2" t="s">
        <v>538</v>
      </c>
    </row>
    <row r="152" spans="1:9" hidden="1" x14ac:dyDescent="0.3">
      <c r="A152" s="1" t="s">
        <v>539</v>
      </c>
      <c r="B152" s="4" t="s">
        <v>1267</v>
      </c>
      <c r="C152" s="1" t="s">
        <v>130</v>
      </c>
      <c r="D152" s="3">
        <v>45814</v>
      </c>
      <c r="E152" s="3">
        <v>45807</v>
      </c>
      <c r="F152" s="4" t="s">
        <v>1272</v>
      </c>
      <c r="G152" s="13">
        <v>1.1100000000000001</v>
      </c>
      <c r="H152" s="2" t="s">
        <v>540</v>
      </c>
      <c r="I152" s="2" t="s">
        <v>541</v>
      </c>
    </row>
    <row r="153" spans="1:9" hidden="1" x14ac:dyDescent="0.3">
      <c r="A153" s="1" t="s">
        <v>542</v>
      </c>
      <c r="B153" s="4" t="s">
        <v>1307</v>
      </c>
      <c r="C153" s="1" t="s">
        <v>1294</v>
      </c>
      <c r="D153" s="3">
        <v>45821</v>
      </c>
      <c r="E153" s="3">
        <v>45807</v>
      </c>
      <c r="F153" s="4" t="s">
        <v>1304</v>
      </c>
      <c r="G153" s="13">
        <v>0.83</v>
      </c>
      <c r="H153" s="2" t="s">
        <v>543</v>
      </c>
      <c r="I153" s="2" t="s">
        <v>544</v>
      </c>
    </row>
    <row r="154" spans="1:9" hidden="1" x14ac:dyDescent="0.3">
      <c r="A154" s="1" t="s">
        <v>545</v>
      </c>
      <c r="B154" s="4" t="s">
        <v>1307</v>
      </c>
      <c r="C154" s="1" t="s">
        <v>1325</v>
      </c>
      <c r="D154" s="3">
        <v>45814</v>
      </c>
      <c r="E154" s="3">
        <v>45807</v>
      </c>
      <c r="F154" s="4" t="s">
        <v>1302</v>
      </c>
      <c r="G154" s="13">
        <v>0.86</v>
      </c>
      <c r="H154" s="2" t="s">
        <v>546</v>
      </c>
      <c r="I154" s="2" t="s">
        <v>547</v>
      </c>
    </row>
    <row r="155" spans="1:9" hidden="1" x14ac:dyDescent="0.3">
      <c r="A155" s="1" t="s">
        <v>548</v>
      </c>
      <c r="B155" s="4" t="s">
        <v>1307</v>
      </c>
      <c r="C155" s="1" t="s">
        <v>1313</v>
      </c>
      <c r="D155" s="3">
        <v>45821</v>
      </c>
      <c r="E155" s="3">
        <v>45807</v>
      </c>
      <c r="F155" s="4" t="s">
        <v>1289</v>
      </c>
      <c r="G155" s="13">
        <v>0.84</v>
      </c>
      <c r="H155" s="2" t="s">
        <v>549</v>
      </c>
      <c r="I155" s="2" t="s">
        <v>550</v>
      </c>
    </row>
    <row r="156" spans="1:9" hidden="1" x14ac:dyDescent="0.3">
      <c r="A156" s="1" t="s">
        <v>551</v>
      </c>
      <c r="B156" s="4" t="s">
        <v>552</v>
      </c>
      <c r="C156" s="1" t="s">
        <v>22</v>
      </c>
      <c r="D156" s="3">
        <v>45814</v>
      </c>
      <c r="E156" s="3">
        <v>45807</v>
      </c>
      <c r="F156" s="4" t="s">
        <v>553</v>
      </c>
      <c r="G156" s="13">
        <v>1.39</v>
      </c>
      <c r="H156" s="2" t="s">
        <v>554</v>
      </c>
      <c r="I156" s="2" t="s">
        <v>555</v>
      </c>
    </row>
    <row r="157" spans="1:9" hidden="1" x14ac:dyDescent="0.3">
      <c r="A157" s="1" t="s">
        <v>556</v>
      </c>
      <c r="B157" s="4" t="s">
        <v>1273</v>
      </c>
      <c r="C157" s="1" t="s">
        <v>1349</v>
      </c>
      <c r="D157" s="3">
        <v>45306</v>
      </c>
      <c r="E157" s="3">
        <v>45288</v>
      </c>
      <c r="F157" s="4" t="s">
        <v>1322</v>
      </c>
      <c r="G157" s="13">
        <v>0.25</v>
      </c>
      <c r="H157" s="2" t="s">
        <v>557</v>
      </c>
      <c r="I157" s="2" t="s">
        <v>558</v>
      </c>
    </row>
    <row r="158" spans="1:9" hidden="1" x14ac:dyDescent="0.3">
      <c r="A158" s="1" t="s">
        <v>559</v>
      </c>
      <c r="B158" s="4" t="s">
        <v>1275</v>
      </c>
      <c r="C158" s="1" t="s">
        <v>1286</v>
      </c>
      <c r="D158" s="3">
        <v>45821</v>
      </c>
      <c r="E158" s="3">
        <v>45807</v>
      </c>
      <c r="F158" s="4" t="s">
        <v>1292</v>
      </c>
      <c r="G158" s="13">
        <v>0.95</v>
      </c>
      <c r="H158" s="2" t="s">
        <v>560</v>
      </c>
      <c r="I158" s="2" t="s">
        <v>561</v>
      </c>
    </row>
    <row r="159" spans="1:9" hidden="1" x14ac:dyDescent="0.3">
      <c r="A159" s="1" t="s">
        <v>562</v>
      </c>
      <c r="B159" s="4" t="s">
        <v>1257</v>
      </c>
      <c r="C159" s="1" t="s">
        <v>167</v>
      </c>
      <c r="D159" s="3">
        <v>45821</v>
      </c>
      <c r="E159" s="3">
        <v>45807</v>
      </c>
      <c r="F159" s="4" t="s">
        <v>1257</v>
      </c>
      <c r="G159" s="13">
        <v>1.35</v>
      </c>
      <c r="H159" s="2" t="s">
        <v>563</v>
      </c>
      <c r="I159" s="2" t="s">
        <v>169</v>
      </c>
    </row>
    <row r="160" spans="1:9" hidden="1" x14ac:dyDescent="0.3">
      <c r="A160" s="1" t="s">
        <v>564</v>
      </c>
      <c r="B160" s="4" t="s">
        <v>1266</v>
      </c>
      <c r="C160" s="1" t="s">
        <v>1350</v>
      </c>
      <c r="D160" s="3">
        <v>45821</v>
      </c>
      <c r="E160" s="3">
        <v>45807</v>
      </c>
      <c r="F160" s="4" t="s">
        <v>1266</v>
      </c>
      <c r="G160" s="13">
        <v>0.22</v>
      </c>
      <c r="H160" s="2" t="s">
        <v>565</v>
      </c>
      <c r="I160" s="2" t="s">
        <v>566</v>
      </c>
    </row>
    <row r="161" spans="1:9" hidden="1" x14ac:dyDescent="0.3">
      <c r="A161" s="1" t="s">
        <v>567</v>
      </c>
      <c r="B161" s="4" t="s">
        <v>1272</v>
      </c>
      <c r="C161" s="1" t="s">
        <v>473</v>
      </c>
      <c r="D161" s="3">
        <v>45825</v>
      </c>
      <c r="E161" s="3">
        <v>45818</v>
      </c>
      <c r="F161" s="4" t="s">
        <v>1289</v>
      </c>
      <c r="G161" s="13">
        <v>1.48</v>
      </c>
      <c r="H161" s="2" t="s">
        <v>569</v>
      </c>
      <c r="I161" s="2" t="s">
        <v>570</v>
      </c>
    </row>
    <row r="162" spans="1:9" hidden="1" x14ac:dyDescent="0.3">
      <c r="A162" s="1" t="s">
        <v>571</v>
      </c>
      <c r="B162" s="4" t="s">
        <v>1343</v>
      </c>
      <c r="C162" s="1" t="s">
        <v>1269</v>
      </c>
      <c r="D162" s="3">
        <v>44789</v>
      </c>
      <c r="E162" s="3">
        <v>44782</v>
      </c>
      <c r="F162" s="4" t="s">
        <v>1277</v>
      </c>
      <c r="G162" s="13">
        <v>0.72</v>
      </c>
      <c r="H162" s="2" t="s">
        <v>47</v>
      </c>
      <c r="I162" s="2" t="s">
        <v>572</v>
      </c>
    </row>
    <row r="163" spans="1:9" hidden="1" x14ac:dyDescent="0.3">
      <c r="A163" s="1" t="s">
        <v>573</v>
      </c>
      <c r="B163" s="4" t="s">
        <v>86</v>
      </c>
      <c r="C163" s="1" t="s">
        <v>120</v>
      </c>
      <c r="D163" s="3">
        <v>45819</v>
      </c>
      <c r="E163" s="3">
        <v>45807</v>
      </c>
      <c r="F163" s="4" t="s">
        <v>78</v>
      </c>
      <c r="G163" s="13">
        <v>1.1399999999999999</v>
      </c>
      <c r="H163" s="2" t="s">
        <v>574</v>
      </c>
      <c r="I163" s="2" t="s">
        <v>575</v>
      </c>
    </row>
    <row r="164" spans="1:9" x14ac:dyDescent="0.3">
      <c r="A164" s="1" t="s">
        <v>1114</v>
      </c>
      <c r="B164" s="4" t="s">
        <v>1268</v>
      </c>
      <c r="C164" s="16" t="s">
        <v>1115</v>
      </c>
      <c r="D164" s="3">
        <v>44544</v>
      </c>
      <c r="E164" s="3">
        <v>44530</v>
      </c>
      <c r="F164" s="4" t="s">
        <v>1116</v>
      </c>
      <c r="G164" s="13">
        <v>193.48</v>
      </c>
      <c r="H164" s="2" t="s">
        <v>47</v>
      </c>
      <c r="I164" s="2" t="s">
        <v>714</v>
      </c>
    </row>
    <row r="165" spans="1:9" hidden="1" x14ac:dyDescent="0.3">
      <c r="A165" s="1" t="s">
        <v>580</v>
      </c>
      <c r="B165" s="4" t="s">
        <v>1266</v>
      </c>
      <c r="C165" s="1" t="s">
        <v>1345</v>
      </c>
      <c r="D165" s="3">
        <v>45603</v>
      </c>
      <c r="E165" s="3">
        <v>45596</v>
      </c>
      <c r="F165" s="4" t="s">
        <v>1324</v>
      </c>
      <c r="G165" s="13">
        <v>12.03</v>
      </c>
      <c r="H165" s="2" t="s">
        <v>1263</v>
      </c>
      <c r="I165" s="2" t="s">
        <v>582</v>
      </c>
    </row>
    <row r="166" spans="1:9" hidden="1" x14ac:dyDescent="0.3">
      <c r="A166" s="1" t="s">
        <v>583</v>
      </c>
      <c r="B166" s="4" t="s">
        <v>1291</v>
      </c>
      <c r="C166" s="1" t="s">
        <v>168</v>
      </c>
      <c r="D166" s="3">
        <v>45821</v>
      </c>
      <c r="E166" s="3">
        <v>45807</v>
      </c>
      <c r="F166" s="4" t="s">
        <v>1325</v>
      </c>
      <c r="G166" s="13">
        <v>1.01</v>
      </c>
      <c r="H166" s="2" t="s">
        <v>584</v>
      </c>
      <c r="I166" s="2" t="s">
        <v>585</v>
      </c>
    </row>
    <row r="167" spans="1:9" hidden="1" x14ac:dyDescent="0.3">
      <c r="A167" s="1" t="s">
        <v>586</v>
      </c>
      <c r="B167" s="4" t="s">
        <v>1295</v>
      </c>
      <c r="C167" s="1" t="s">
        <v>1275</v>
      </c>
      <c r="D167" s="3">
        <v>45821</v>
      </c>
      <c r="E167" s="3">
        <v>45807</v>
      </c>
      <c r="F167" s="4" t="s">
        <v>1283</v>
      </c>
      <c r="G167" s="13">
        <v>0.87</v>
      </c>
      <c r="H167" s="2" t="s">
        <v>587</v>
      </c>
      <c r="I167" s="2" t="s">
        <v>588</v>
      </c>
    </row>
    <row r="168" spans="1:9" hidden="1" x14ac:dyDescent="0.3">
      <c r="A168" s="1" t="s">
        <v>589</v>
      </c>
      <c r="B168" s="4" t="s">
        <v>1280</v>
      </c>
      <c r="C168" s="1" t="s">
        <v>590</v>
      </c>
      <c r="D168" s="3">
        <v>45825</v>
      </c>
      <c r="E168" s="3">
        <v>45818</v>
      </c>
      <c r="F168" s="4" t="s">
        <v>1291</v>
      </c>
      <c r="G168" s="13">
        <v>1.1499999999999999</v>
      </c>
      <c r="H168" s="2" t="s">
        <v>591</v>
      </c>
      <c r="I168" s="2" t="s">
        <v>592</v>
      </c>
    </row>
    <row r="169" spans="1:9" hidden="1" x14ac:dyDescent="0.3">
      <c r="A169" s="1" t="s">
        <v>593</v>
      </c>
      <c r="B169" s="4" t="s">
        <v>1309</v>
      </c>
      <c r="C169" s="1" t="s">
        <v>283</v>
      </c>
      <c r="D169" s="3">
        <v>45825</v>
      </c>
      <c r="E169" s="3">
        <v>45818</v>
      </c>
      <c r="F169" s="4" t="s">
        <v>1309</v>
      </c>
      <c r="G169" s="13">
        <v>1.22</v>
      </c>
      <c r="H169" s="2" t="s">
        <v>594</v>
      </c>
      <c r="I169" s="2" t="s">
        <v>595</v>
      </c>
    </row>
    <row r="170" spans="1:9" hidden="1" x14ac:dyDescent="0.3">
      <c r="A170" s="1" t="s">
        <v>596</v>
      </c>
      <c r="B170" s="4" t="s">
        <v>1331</v>
      </c>
      <c r="C170" s="1" t="s">
        <v>1307</v>
      </c>
      <c r="D170" s="3">
        <v>45838</v>
      </c>
      <c r="E170" s="3">
        <v>45831</v>
      </c>
      <c r="F170" s="4" t="s">
        <v>1295</v>
      </c>
      <c r="G170" s="13">
        <v>0.69</v>
      </c>
      <c r="H170" s="2" t="s">
        <v>597</v>
      </c>
      <c r="I170" s="2" t="s">
        <v>598</v>
      </c>
    </row>
    <row r="171" spans="1:9" hidden="1" x14ac:dyDescent="0.3">
      <c r="A171" s="1" t="s">
        <v>599</v>
      </c>
      <c r="B171" s="4" t="s">
        <v>1276</v>
      </c>
      <c r="C171" s="1" t="s">
        <v>32</v>
      </c>
      <c r="D171" s="3">
        <v>45821</v>
      </c>
      <c r="E171" s="3">
        <v>45807</v>
      </c>
      <c r="F171" s="4" t="s">
        <v>1304</v>
      </c>
      <c r="G171" s="13">
        <v>1.05</v>
      </c>
      <c r="H171" s="2" t="s">
        <v>600</v>
      </c>
      <c r="I171" s="2" t="s">
        <v>601</v>
      </c>
    </row>
    <row r="172" spans="1:9" hidden="1" x14ac:dyDescent="0.3">
      <c r="A172" s="1" t="s">
        <v>602</v>
      </c>
      <c r="B172" s="4" t="s">
        <v>1285</v>
      </c>
      <c r="C172" s="1" t="s">
        <v>1329</v>
      </c>
      <c r="D172" s="3">
        <v>45821</v>
      </c>
      <c r="E172" s="3">
        <v>45807</v>
      </c>
      <c r="F172" s="4" t="s">
        <v>1283</v>
      </c>
      <c r="G172" s="13">
        <v>0.86</v>
      </c>
      <c r="H172" s="2" t="s">
        <v>603</v>
      </c>
      <c r="I172" s="2" t="s">
        <v>604</v>
      </c>
    </row>
    <row r="173" spans="1:9" hidden="1" x14ac:dyDescent="0.3">
      <c r="A173" s="1" t="s">
        <v>605</v>
      </c>
      <c r="B173" s="4" t="s">
        <v>1280</v>
      </c>
      <c r="C173" s="1" t="s">
        <v>119</v>
      </c>
      <c r="D173" s="3">
        <v>45819</v>
      </c>
      <c r="E173" s="3">
        <v>45807</v>
      </c>
      <c r="F173" s="4" t="s">
        <v>1276</v>
      </c>
      <c r="G173" s="13">
        <v>0.98</v>
      </c>
      <c r="H173" s="2" t="s">
        <v>606</v>
      </c>
      <c r="I173" s="2" t="s">
        <v>607</v>
      </c>
    </row>
    <row r="174" spans="1:9" hidden="1" x14ac:dyDescent="0.3">
      <c r="A174" s="1" t="s">
        <v>609</v>
      </c>
      <c r="B174" s="4" t="s">
        <v>1290</v>
      </c>
      <c r="C174" s="1" t="s">
        <v>1351</v>
      </c>
      <c r="D174" s="3">
        <v>45828</v>
      </c>
      <c r="E174" s="3">
        <v>45820</v>
      </c>
      <c r="F174" s="4" t="s">
        <v>1300</v>
      </c>
      <c r="G174" s="13">
        <v>0.28000000000000003</v>
      </c>
      <c r="H174" s="2" t="s">
        <v>610</v>
      </c>
      <c r="I174" s="2" t="s">
        <v>611</v>
      </c>
    </row>
    <row r="175" spans="1:9" hidden="1" x14ac:dyDescent="0.3">
      <c r="A175" s="1" t="s">
        <v>612</v>
      </c>
      <c r="B175" s="4" t="s">
        <v>1321</v>
      </c>
      <c r="C175" s="1" t="s">
        <v>1329</v>
      </c>
      <c r="D175" s="3">
        <v>45821</v>
      </c>
      <c r="E175" s="3">
        <v>45807</v>
      </c>
      <c r="F175" s="4" t="s">
        <v>1327</v>
      </c>
      <c r="G175" s="13">
        <v>1.17</v>
      </c>
      <c r="H175" s="2" t="s">
        <v>613</v>
      </c>
      <c r="I175" s="2" t="s">
        <v>614</v>
      </c>
    </row>
    <row r="176" spans="1:9" hidden="1" x14ac:dyDescent="0.3">
      <c r="A176" s="1" t="s">
        <v>615</v>
      </c>
      <c r="B176" s="4" t="s">
        <v>23</v>
      </c>
      <c r="C176" s="1" t="s">
        <v>46</v>
      </c>
      <c r="D176" s="3">
        <v>45821</v>
      </c>
      <c r="E176" s="3">
        <v>45807</v>
      </c>
      <c r="F176" s="4" t="s">
        <v>23</v>
      </c>
      <c r="G176" s="13">
        <v>1.33</v>
      </c>
      <c r="H176" s="2" t="s">
        <v>616</v>
      </c>
      <c r="I176" s="2" t="s">
        <v>617</v>
      </c>
    </row>
    <row r="177" spans="1:9" hidden="1" x14ac:dyDescent="0.3">
      <c r="A177" s="1" t="s">
        <v>618</v>
      </c>
      <c r="B177" s="4" t="s">
        <v>619</v>
      </c>
      <c r="C177" s="1" t="s">
        <v>620</v>
      </c>
      <c r="D177" s="3">
        <v>45639</v>
      </c>
      <c r="E177" s="3">
        <v>45625</v>
      </c>
      <c r="F177" s="4" t="s">
        <v>621</v>
      </c>
      <c r="G177" s="13">
        <v>15.55</v>
      </c>
      <c r="H177" s="2" t="s">
        <v>623</v>
      </c>
      <c r="I177" s="2" t="s">
        <v>624</v>
      </c>
    </row>
    <row r="178" spans="1:9" hidden="1" x14ac:dyDescent="0.3">
      <c r="A178" s="1" t="s">
        <v>625</v>
      </c>
      <c r="B178" s="4" t="s">
        <v>1265</v>
      </c>
      <c r="C178" s="1" t="s">
        <v>1279</v>
      </c>
      <c r="D178" s="3">
        <v>45121</v>
      </c>
      <c r="E178" s="3">
        <v>45107</v>
      </c>
      <c r="F178" s="4" t="s">
        <v>1326</v>
      </c>
      <c r="G178" s="13">
        <v>0.74</v>
      </c>
      <c r="H178" s="2" t="s">
        <v>47</v>
      </c>
      <c r="I178" s="2" t="s">
        <v>626</v>
      </c>
    </row>
    <row r="179" spans="1:9" hidden="1" x14ac:dyDescent="0.3">
      <c r="A179" s="1" t="s">
        <v>627</v>
      </c>
      <c r="B179" s="4" t="s">
        <v>1263</v>
      </c>
      <c r="C179" s="1" t="s">
        <v>79</v>
      </c>
      <c r="D179" s="3">
        <v>45821</v>
      </c>
      <c r="E179" s="3">
        <v>45807</v>
      </c>
      <c r="F179" s="4" t="s">
        <v>1263</v>
      </c>
      <c r="G179" s="13">
        <v>1.17</v>
      </c>
      <c r="H179" s="2" t="s">
        <v>628</v>
      </c>
      <c r="I179" s="2" t="s">
        <v>51</v>
      </c>
    </row>
    <row r="180" spans="1:9" hidden="1" x14ac:dyDescent="0.3">
      <c r="A180" s="1" t="s">
        <v>629</v>
      </c>
      <c r="B180" s="4" t="s">
        <v>1257</v>
      </c>
      <c r="C180" s="1" t="s">
        <v>91</v>
      </c>
      <c r="D180" s="3">
        <v>45821</v>
      </c>
      <c r="E180" s="3">
        <v>45807</v>
      </c>
      <c r="F180" s="4" t="s">
        <v>1277</v>
      </c>
      <c r="G180" s="13">
        <v>5.68</v>
      </c>
      <c r="H180" s="2" t="s">
        <v>519</v>
      </c>
      <c r="I180" s="2" t="s">
        <v>429</v>
      </c>
    </row>
    <row r="181" spans="1:9" hidden="1" x14ac:dyDescent="0.3">
      <c r="A181" s="1" t="s">
        <v>631</v>
      </c>
      <c r="B181" s="4" t="s">
        <v>1277</v>
      </c>
      <c r="C181" s="1" t="s">
        <v>1302</v>
      </c>
      <c r="D181" s="3">
        <v>45821</v>
      </c>
      <c r="E181" s="3">
        <v>45807</v>
      </c>
      <c r="F181" s="4" t="s">
        <v>1277</v>
      </c>
      <c r="G181" s="13">
        <v>0.74</v>
      </c>
      <c r="H181" s="2" t="s">
        <v>632</v>
      </c>
      <c r="I181" s="2" t="s">
        <v>633</v>
      </c>
    </row>
    <row r="182" spans="1:9" hidden="1" x14ac:dyDescent="0.3">
      <c r="A182" s="1" t="s">
        <v>634</v>
      </c>
      <c r="B182" s="4" t="s">
        <v>1301</v>
      </c>
      <c r="C182" s="1" t="s">
        <v>473</v>
      </c>
      <c r="D182" s="3">
        <v>45820</v>
      </c>
      <c r="E182" s="3">
        <v>45807</v>
      </c>
      <c r="F182" s="4" t="s">
        <v>1257</v>
      </c>
      <c r="G182" s="13">
        <v>1.0900000000000001</v>
      </c>
      <c r="H182" s="2" t="s">
        <v>563</v>
      </c>
      <c r="I182" s="2" t="s">
        <v>635</v>
      </c>
    </row>
    <row r="183" spans="1:9" hidden="1" x14ac:dyDescent="0.3">
      <c r="A183" s="1" t="s">
        <v>636</v>
      </c>
      <c r="B183" s="4" t="s">
        <v>637</v>
      </c>
      <c r="C183" s="1" t="s">
        <v>638</v>
      </c>
      <c r="D183" s="3">
        <v>45734</v>
      </c>
      <c r="E183" s="3">
        <v>45716</v>
      </c>
      <c r="F183" s="4" t="s">
        <v>639</v>
      </c>
      <c r="G183" s="13">
        <v>3.84</v>
      </c>
      <c r="H183" s="2" t="s">
        <v>641</v>
      </c>
      <c r="I183" s="2" t="s">
        <v>642</v>
      </c>
    </row>
    <row r="184" spans="1:9" hidden="1" x14ac:dyDescent="0.3">
      <c r="A184" s="1" t="s">
        <v>643</v>
      </c>
      <c r="B184" s="4" t="s">
        <v>1306</v>
      </c>
      <c r="C184" s="1" t="s">
        <v>1287</v>
      </c>
      <c r="D184" s="3">
        <v>45821</v>
      </c>
      <c r="E184" s="3">
        <v>45807</v>
      </c>
      <c r="F184" s="4" t="s">
        <v>1306</v>
      </c>
      <c r="G184" s="13">
        <v>0.91</v>
      </c>
      <c r="H184" s="2" t="s">
        <v>644</v>
      </c>
      <c r="I184" s="2" t="s">
        <v>645</v>
      </c>
    </row>
    <row r="185" spans="1:9" hidden="1" x14ac:dyDescent="0.3">
      <c r="A185" s="1" t="s">
        <v>646</v>
      </c>
      <c r="B185" s="4" t="s">
        <v>1262</v>
      </c>
      <c r="C185" s="1" t="s">
        <v>1318</v>
      </c>
      <c r="D185" s="3">
        <v>45821</v>
      </c>
      <c r="E185" s="3">
        <v>45807</v>
      </c>
      <c r="F185" s="4" t="s">
        <v>1262</v>
      </c>
      <c r="G185" s="13">
        <v>0.98</v>
      </c>
      <c r="H185" s="2" t="s">
        <v>647</v>
      </c>
      <c r="I185" s="2" t="s">
        <v>648</v>
      </c>
    </row>
    <row r="186" spans="1:9" hidden="1" x14ac:dyDescent="0.3">
      <c r="A186" s="1" t="s">
        <v>649</v>
      </c>
      <c r="B186" s="4" t="s">
        <v>119</v>
      </c>
      <c r="C186" s="1" t="s">
        <v>28</v>
      </c>
      <c r="D186" s="3">
        <v>45821</v>
      </c>
      <c r="E186" s="3">
        <v>45807</v>
      </c>
      <c r="F186" s="4" t="s">
        <v>1328</v>
      </c>
      <c r="G186" s="13">
        <v>1.4</v>
      </c>
      <c r="H186" s="2" t="s">
        <v>650</v>
      </c>
      <c r="I186" s="2" t="s">
        <v>651</v>
      </c>
    </row>
    <row r="187" spans="1:9" hidden="1" x14ac:dyDescent="0.3">
      <c r="A187" s="1" t="s">
        <v>652</v>
      </c>
      <c r="B187" s="4" t="s">
        <v>10</v>
      </c>
      <c r="C187" s="1" t="s">
        <v>11</v>
      </c>
      <c r="D187" s="3">
        <v>45820</v>
      </c>
      <c r="E187" s="3">
        <v>45807</v>
      </c>
      <c r="F187" s="4" t="s">
        <v>120</v>
      </c>
      <c r="G187" s="13">
        <v>1.1100000000000001</v>
      </c>
      <c r="H187" s="2" t="s">
        <v>653</v>
      </c>
      <c r="I187" s="2" t="s">
        <v>654</v>
      </c>
    </row>
    <row r="188" spans="1:9" hidden="1" x14ac:dyDescent="0.3">
      <c r="A188" s="1" t="s">
        <v>655</v>
      </c>
      <c r="B188" s="4" t="s">
        <v>32</v>
      </c>
      <c r="C188" s="1" t="s">
        <v>211</v>
      </c>
      <c r="D188" s="3">
        <v>45820</v>
      </c>
      <c r="E188" s="3">
        <v>45807</v>
      </c>
      <c r="F188" s="4" t="s">
        <v>168</v>
      </c>
      <c r="G188" s="13">
        <v>1</v>
      </c>
      <c r="H188" s="2" t="s">
        <v>656</v>
      </c>
      <c r="I188" s="2" t="s">
        <v>657</v>
      </c>
    </row>
    <row r="189" spans="1:9" hidden="1" x14ac:dyDescent="0.3">
      <c r="A189" s="1" t="s">
        <v>658</v>
      </c>
      <c r="B189" s="4" t="s">
        <v>119</v>
      </c>
      <c r="C189" s="1" t="s">
        <v>22</v>
      </c>
      <c r="D189" s="3">
        <v>45819</v>
      </c>
      <c r="E189" s="3">
        <v>45807</v>
      </c>
      <c r="F189" s="4" t="s">
        <v>1287</v>
      </c>
      <c r="G189" s="13">
        <v>1.01</v>
      </c>
      <c r="H189" s="2" t="s">
        <v>659</v>
      </c>
      <c r="I189" s="2" t="s">
        <v>245</v>
      </c>
    </row>
    <row r="190" spans="1:9" hidden="1" x14ac:dyDescent="0.3">
      <c r="A190" s="1" t="s">
        <v>660</v>
      </c>
      <c r="B190" s="4" t="s">
        <v>14</v>
      </c>
      <c r="C190" s="1" t="s">
        <v>46</v>
      </c>
      <c r="D190" s="3">
        <v>45820</v>
      </c>
      <c r="E190" s="3">
        <v>45807</v>
      </c>
      <c r="F190" s="4" t="s">
        <v>112</v>
      </c>
      <c r="G190" s="13">
        <v>1.1200000000000001</v>
      </c>
      <c r="H190" s="2" t="s">
        <v>661</v>
      </c>
      <c r="I190" s="2" t="s">
        <v>662</v>
      </c>
    </row>
    <row r="191" spans="1:9" hidden="1" x14ac:dyDescent="0.3">
      <c r="A191" s="1" t="s">
        <v>663</v>
      </c>
      <c r="B191" s="4" t="s">
        <v>264</v>
      </c>
      <c r="C191" s="1" t="s">
        <v>79</v>
      </c>
      <c r="D191" s="3">
        <v>45820</v>
      </c>
      <c r="E191" s="3">
        <v>45807</v>
      </c>
      <c r="F191" s="4" t="s">
        <v>1286</v>
      </c>
      <c r="G191" s="13">
        <v>1.02</v>
      </c>
      <c r="H191" s="2" t="s">
        <v>664</v>
      </c>
      <c r="I191" s="2" t="s">
        <v>665</v>
      </c>
    </row>
    <row r="192" spans="1:9" x14ac:dyDescent="0.3">
      <c r="A192" s="1" t="s">
        <v>687</v>
      </c>
      <c r="B192" s="4" t="s">
        <v>688</v>
      </c>
      <c r="C192" s="16" t="s">
        <v>689</v>
      </c>
      <c r="D192" s="3">
        <v>44756</v>
      </c>
      <c r="E192" s="3">
        <v>44742</v>
      </c>
      <c r="F192" s="4" t="s">
        <v>690</v>
      </c>
      <c r="G192" s="13">
        <v>170.28</v>
      </c>
      <c r="H192" s="2" t="s">
        <v>692</v>
      </c>
      <c r="I192" s="2" t="s">
        <v>693</v>
      </c>
    </row>
    <row r="193" spans="1:9" hidden="1" x14ac:dyDescent="0.3">
      <c r="A193" s="1" t="s">
        <v>669</v>
      </c>
      <c r="B193" s="4" t="s">
        <v>119</v>
      </c>
      <c r="C193" s="1" t="s">
        <v>1330</v>
      </c>
      <c r="D193" s="3">
        <v>45821</v>
      </c>
      <c r="E193" s="3">
        <v>45807</v>
      </c>
      <c r="F193" s="4" t="s">
        <v>119</v>
      </c>
      <c r="G193" s="13">
        <v>0.69</v>
      </c>
      <c r="H193" s="2" t="s">
        <v>670</v>
      </c>
      <c r="I193" s="2" t="s">
        <v>671</v>
      </c>
    </row>
    <row r="194" spans="1:9" hidden="1" x14ac:dyDescent="0.3">
      <c r="A194" s="1" t="s">
        <v>672</v>
      </c>
      <c r="B194" s="4" t="s">
        <v>1257</v>
      </c>
      <c r="C194" s="1" t="s">
        <v>78</v>
      </c>
      <c r="D194" s="3">
        <v>45820</v>
      </c>
      <c r="E194" s="3">
        <v>45807</v>
      </c>
      <c r="F194" s="4" t="s">
        <v>1263</v>
      </c>
      <c r="G194" s="13">
        <v>1.04</v>
      </c>
      <c r="H194" s="2" t="s">
        <v>322</v>
      </c>
      <c r="I194" s="2" t="s">
        <v>284</v>
      </c>
    </row>
    <row r="195" spans="1:9" hidden="1" x14ac:dyDescent="0.3">
      <c r="A195" s="1" t="s">
        <v>673</v>
      </c>
      <c r="B195" s="4" t="s">
        <v>14</v>
      </c>
      <c r="C195" s="1" t="s">
        <v>74</v>
      </c>
      <c r="D195" s="3">
        <v>45819</v>
      </c>
      <c r="E195" s="3">
        <v>45807</v>
      </c>
      <c r="F195" s="4" t="s">
        <v>78</v>
      </c>
      <c r="G195" s="13">
        <v>1.08</v>
      </c>
      <c r="H195" s="2" t="s">
        <v>674</v>
      </c>
      <c r="I195" s="2" t="s">
        <v>675</v>
      </c>
    </row>
    <row r="196" spans="1:9" hidden="1" x14ac:dyDescent="0.3">
      <c r="A196" s="1" t="s">
        <v>676</v>
      </c>
      <c r="B196" s="4" t="s">
        <v>50</v>
      </c>
      <c r="C196" s="1" t="s">
        <v>230</v>
      </c>
      <c r="D196" s="3">
        <v>45821</v>
      </c>
      <c r="E196" s="3">
        <v>45807</v>
      </c>
      <c r="F196" s="4" t="s">
        <v>50</v>
      </c>
      <c r="G196" s="13">
        <v>1.41</v>
      </c>
      <c r="H196" s="2" t="s">
        <v>677</v>
      </c>
      <c r="I196" s="2" t="s">
        <v>678</v>
      </c>
    </row>
    <row r="197" spans="1:9" hidden="1" x14ac:dyDescent="0.3">
      <c r="A197" s="1" t="s">
        <v>679</v>
      </c>
      <c r="B197" s="4" t="s">
        <v>680</v>
      </c>
      <c r="C197" s="1" t="s">
        <v>681</v>
      </c>
      <c r="D197" s="3">
        <v>45792</v>
      </c>
      <c r="E197" s="3">
        <v>45784</v>
      </c>
      <c r="F197" s="4" t="s">
        <v>102</v>
      </c>
      <c r="G197" s="13">
        <v>1.03</v>
      </c>
      <c r="H197" s="2" t="s">
        <v>682</v>
      </c>
      <c r="I197" s="2" t="s">
        <v>683</v>
      </c>
    </row>
    <row r="198" spans="1:9" hidden="1" x14ac:dyDescent="0.3">
      <c r="A198" s="1" t="s">
        <v>684</v>
      </c>
      <c r="B198" s="4" t="s">
        <v>1289</v>
      </c>
      <c r="C198" s="1" t="s">
        <v>1275</v>
      </c>
      <c r="D198" s="3">
        <v>45814</v>
      </c>
      <c r="E198" s="3">
        <v>45807</v>
      </c>
      <c r="F198" s="4" t="s">
        <v>1285</v>
      </c>
      <c r="G198" s="13">
        <v>0.63</v>
      </c>
      <c r="H198" s="2" t="s">
        <v>685</v>
      </c>
      <c r="I198" s="2" t="s">
        <v>686</v>
      </c>
    </row>
    <row r="199" spans="1:9" x14ac:dyDescent="0.3">
      <c r="A199" s="1" t="s">
        <v>235</v>
      </c>
      <c r="B199" s="4" t="s">
        <v>1266</v>
      </c>
      <c r="C199" s="16" t="s">
        <v>91</v>
      </c>
      <c r="D199" s="3">
        <v>44454</v>
      </c>
      <c r="E199" s="3">
        <v>44445</v>
      </c>
      <c r="F199" s="4" t="s">
        <v>1298</v>
      </c>
      <c r="G199" s="13">
        <v>88.52</v>
      </c>
      <c r="H199" s="2" t="s">
        <v>237</v>
      </c>
      <c r="I199" s="2" t="s">
        <v>1302</v>
      </c>
    </row>
    <row r="200" spans="1:9" hidden="1" x14ac:dyDescent="0.3">
      <c r="A200" s="1" t="s">
        <v>694</v>
      </c>
      <c r="B200" s="4" t="s">
        <v>1276</v>
      </c>
      <c r="C200" s="1" t="s">
        <v>91</v>
      </c>
      <c r="D200" s="3">
        <v>45639</v>
      </c>
      <c r="E200" s="3">
        <v>45625</v>
      </c>
      <c r="F200" s="4" t="s">
        <v>1302</v>
      </c>
      <c r="G200" s="13">
        <v>1.04</v>
      </c>
      <c r="H200" s="2" t="s">
        <v>695</v>
      </c>
      <c r="I200" s="2" t="s">
        <v>696</v>
      </c>
    </row>
    <row r="201" spans="1:9" hidden="1" x14ac:dyDescent="0.3">
      <c r="A201" s="1" t="s">
        <v>697</v>
      </c>
      <c r="B201" s="4" t="s">
        <v>1308</v>
      </c>
      <c r="C201" s="1" t="s">
        <v>362</v>
      </c>
      <c r="D201" s="3">
        <v>45814</v>
      </c>
      <c r="E201" s="3">
        <v>45807</v>
      </c>
      <c r="F201" s="4" t="s">
        <v>1296</v>
      </c>
      <c r="G201" s="13">
        <v>1.53</v>
      </c>
      <c r="H201" s="2" t="s">
        <v>698</v>
      </c>
      <c r="I201" s="2" t="s">
        <v>215</v>
      </c>
    </row>
    <row r="202" spans="1:9" x14ac:dyDescent="0.3">
      <c r="A202" s="1" t="s">
        <v>792</v>
      </c>
      <c r="B202" s="4" t="s">
        <v>32</v>
      </c>
      <c r="C202" s="16" t="s">
        <v>793</v>
      </c>
      <c r="D202" s="3">
        <v>44392</v>
      </c>
      <c r="E202" s="3">
        <v>44377</v>
      </c>
      <c r="F202" s="4" t="s">
        <v>794</v>
      </c>
      <c r="G202" s="13">
        <v>63.03</v>
      </c>
      <c r="H202" s="2" t="s">
        <v>796</v>
      </c>
      <c r="I202" s="2" t="s">
        <v>797</v>
      </c>
    </row>
    <row r="203" spans="1:9" hidden="1" x14ac:dyDescent="0.3">
      <c r="A203" s="1" t="s">
        <v>704</v>
      </c>
      <c r="B203" s="4" t="s">
        <v>307</v>
      </c>
      <c r="C203" s="1" t="s">
        <v>351</v>
      </c>
      <c r="D203" s="3">
        <v>45792</v>
      </c>
      <c r="E203" s="3">
        <v>45777</v>
      </c>
      <c r="F203" s="4" t="s">
        <v>115</v>
      </c>
      <c r="G203" s="13">
        <v>1.48</v>
      </c>
      <c r="H203" s="2" t="s">
        <v>705</v>
      </c>
      <c r="I203" s="2" t="s">
        <v>706</v>
      </c>
    </row>
    <row r="204" spans="1:9" x14ac:dyDescent="0.3">
      <c r="A204" s="1" t="s">
        <v>707</v>
      </c>
      <c r="B204" s="4" t="s">
        <v>1282</v>
      </c>
      <c r="C204" s="16" t="s">
        <v>1340</v>
      </c>
      <c r="D204" s="3">
        <v>45643</v>
      </c>
      <c r="E204" s="3">
        <v>45636</v>
      </c>
      <c r="F204" s="4" t="s">
        <v>708</v>
      </c>
      <c r="G204" s="13">
        <v>34.6</v>
      </c>
      <c r="H204" s="2" t="s">
        <v>710</v>
      </c>
      <c r="I204" s="2" t="s">
        <v>711</v>
      </c>
    </row>
    <row r="205" spans="1:9" hidden="1" x14ac:dyDescent="0.3">
      <c r="A205" s="1" t="s">
        <v>712</v>
      </c>
      <c r="B205" s="4" t="s">
        <v>713</v>
      </c>
      <c r="C205" s="1" t="s">
        <v>714</v>
      </c>
      <c r="D205" s="3">
        <v>45586</v>
      </c>
      <c r="E205" s="3">
        <v>45572</v>
      </c>
      <c r="F205" s="4" t="s">
        <v>1304</v>
      </c>
      <c r="G205" s="13">
        <v>0.73</v>
      </c>
      <c r="H205" s="2" t="s">
        <v>715</v>
      </c>
      <c r="I205" s="2" t="s">
        <v>716</v>
      </c>
    </row>
    <row r="206" spans="1:9" hidden="1" x14ac:dyDescent="0.3">
      <c r="A206" s="1" t="s">
        <v>717</v>
      </c>
      <c r="B206" s="4" t="s">
        <v>1258</v>
      </c>
      <c r="C206" s="1" t="s">
        <v>1329</v>
      </c>
      <c r="D206" s="3">
        <v>45639</v>
      </c>
      <c r="E206" s="3">
        <v>45625</v>
      </c>
      <c r="F206" s="4" t="s">
        <v>1261</v>
      </c>
      <c r="G206" s="13">
        <v>0.84</v>
      </c>
      <c r="H206" s="2" t="s">
        <v>718</v>
      </c>
      <c r="I206" s="2" t="s">
        <v>719</v>
      </c>
    </row>
    <row r="207" spans="1:9" hidden="1" x14ac:dyDescent="0.3">
      <c r="A207" s="1" t="s">
        <v>720</v>
      </c>
      <c r="B207" s="4" t="s">
        <v>1306</v>
      </c>
      <c r="C207" s="1" t="s">
        <v>1302</v>
      </c>
      <c r="D207" s="3">
        <v>45814</v>
      </c>
      <c r="E207" s="3">
        <v>45807</v>
      </c>
      <c r="F207" s="4" t="s">
        <v>1309</v>
      </c>
      <c r="G207" s="13">
        <v>0.82</v>
      </c>
      <c r="H207" s="2" t="s">
        <v>721</v>
      </c>
      <c r="I207" s="2" t="s">
        <v>722</v>
      </c>
    </row>
    <row r="208" spans="1:9" hidden="1" x14ac:dyDescent="0.3">
      <c r="A208" s="1" t="s">
        <v>723</v>
      </c>
      <c r="B208" s="4" t="s">
        <v>1289</v>
      </c>
      <c r="C208" s="1" t="s">
        <v>1289</v>
      </c>
      <c r="D208" s="3">
        <v>45821</v>
      </c>
      <c r="E208" s="3">
        <v>45807</v>
      </c>
      <c r="F208" s="4" t="s">
        <v>1314</v>
      </c>
      <c r="G208" s="13">
        <v>0.81</v>
      </c>
      <c r="H208" s="2" t="s">
        <v>724</v>
      </c>
      <c r="I208" s="2" t="s">
        <v>725</v>
      </c>
    </row>
    <row r="209" spans="1:9" hidden="1" x14ac:dyDescent="0.3">
      <c r="A209" s="1" t="s">
        <v>726</v>
      </c>
      <c r="B209" s="4" t="s">
        <v>1260</v>
      </c>
      <c r="C209" s="1" t="s">
        <v>50</v>
      </c>
      <c r="D209" s="3">
        <v>45831</v>
      </c>
      <c r="E209" s="3">
        <v>45807</v>
      </c>
      <c r="F209" s="4" t="s">
        <v>1257</v>
      </c>
      <c r="G209" s="13">
        <v>1.19</v>
      </c>
      <c r="H209" s="2" t="s">
        <v>727</v>
      </c>
      <c r="I209" s="2" t="s">
        <v>728</v>
      </c>
    </row>
    <row r="210" spans="1:9" hidden="1" x14ac:dyDescent="0.3">
      <c r="A210" s="1" t="s">
        <v>729</v>
      </c>
      <c r="B210" s="4" t="s">
        <v>1295</v>
      </c>
      <c r="C210" s="1" t="s">
        <v>1327</v>
      </c>
      <c r="D210" s="3">
        <v>45007</v>
      </c>
      <c r="E210" s="3">
        <v>45000</v>
      </c>
      <c r="F210" s="4" t="s">
        <v>67</v>
      </c>
      <c r="G210" s="13">
        <v>1.23</v>
      </c>
      <c r="H210" s="2" t="s">
        <v>47</v>
      </c>
      <c r="I210" s="2" t="s">
        <v>730</v>
      </c>
    </row>
    <row r="211" spans="1:9" hidden="1" x14ac:dyDescent="0.3">
      <c r="A211" s="1" t="s">
        <v>731</v>
      </c>
      <c r="B211" s="4" t="s">
        <v>1344</v>
      </c>
      <c r="C211" s="1" t="s">
        <v>1299</v>
      </c>
      <c r="D211" s="3">
        <v>45821</v>
      </c>
      <c r="E211" s="3">
        <v>45814</v>
      </c>
      <c r="F211" s="4" t="s">
        <v>27</v>
      </c>
      <c r="G211" s="13">
        <v>2.42</v>
      </c>
      <c r="H211" s="2" t="s">
        <v>733</v>
      </c>
      <c r="I211" s="2" t="s">
        <v>734</v>
      </c>
    </row>
    <row r="212" spans="1:9" hidden="1" x14ac:dyDescent="0.3">
      <c r="A212" s="1" t="s">
        <v>735</v>
      </c>
      <c r="B212" s="4" t="s">
        <v>1272</v>
      </c>
      <c r="C212" s="1" t="s">
        <v>23</v>
      </c>
      <c r="D212" s="3">
        <v>45826</v>
      </c>
      <c r="E212" s="3">
        <v>45819</v>
      </c>
      <c r="F212" s="4" t="s">
        <v>1315</v>
      </c>
      <c r="G212" s="13">
        <v>0.99</v>
      </c>
      <c r="H212" s="2" t="s">
        <v>736</v>
      </c>
      <c r="I212" s="2" t="s">
        <v>493</v>
      </c>
    </row>
    <row r="213" spans="1:9" hidden="1" x14ac:dyDescent="0.3">
      <c r="A213" s="1" t="s">
        <v>737</v>
      </c>
      <c r="B213" s="4" t="s">
        <v>1277</v>
      </c>
      <c r="C213" s="1" t="s">
        <v>1302</v>
      </c>
      <c r="D213" s="3">
        <v>45821</v>
      </c>
      <c r="E213" s="3">
        <v>45807</v>
      </c>
      <c r="F213" s="4" t="s">
        <v>1322</v>
      </c>
      <c r="G213" s="13">
        <v>0.42</v>
      </c>
      <c r="H213" s="2" t="s">
        <v>738</v>
      </c>
      <c r="I213" s="2" t="s">
        <v>633</v>
      </c>
    </row>
    <row r="214" spans="1:9" hidden="1" x14ac:dyDescent="0.3">
      <c r="A214" s="1" t="s">
        <v>739</v>
      </c>
      <c r="B214" s="4" t="s">
        <v>1262</v>
      </c>
      <c r="C214" s="1" t="s">
        <v>1294</v>
      </c>
      <c r="D214" s="3">
        <v>45343</v>
      </c>
      <c r="E214" s="3">
        <v>45336</v>
      </c>
      <c r="F214" s="4" t="s">
        <v>1263</v>
      </c>
      <c r="G214" s="13">
        <v>0.98</v>
      </c>
      <c r="H214" s="2" t="s">
        <v>47</v>
      </c>
      <c r="I214" s="2" t="s">
        <v>364</v>
      </c>
    </row>
    <row r="215" spans="1:9" hidden="1" x14ac:dyDescent="0.3">
      <c r="A215" s="1" t="s">
        <v>740</v>
      </c>
      <c r="B215" s="4" t="s">
        <v>1257</v>
      </c>
      <c r="C215" s="1" t="s">
        <v>106</v>
      </c>
      <c r="D215" s="3">
        <v>45649</v>
      </c>
      <c r="E215" s="3">
        <v>45642</v>
      </c>
      <c r="F215" s="4" t="s">
        <v>1260</v>
      </c>
      <c r="G215" s="13">
        <v>1.5</v>
      </c>
      <c r="H215" s="2" t="s">
        <v>741</v>
      </c>
      <c r="I215" s="2" t="s">
        <v>742</v>
      </c>
    </row>
    <row r="216" spans="1:9" hidden="1" x14ac:dyDescent="0.3">
      <c r="A216" s="1" t="s">
        <v>743</v>
      </c>
      <c r="B216" s="4" t="s">
        <v>1342</v>
      </c>
      <c r="C216" s="1" t="s">
        <v>23</v>
      </c>
      <c r="D216" s="3">
        <v>45548</v>
      </c>
      <c r="E216" s="3">
        <v>45534</v>
      </c>
      <c r="F216" s="4" t="s">
        <v>1278</v>
      </c>
      <c r="G216" s="13">
        <v>0.73</v>
      </c>
      <c r="H216" s="2" t="s">
        <v>744</v>
      </c>
      <c r="I216" s="2" t="s">
        <v>745</v>
      </c>
    </row>
    <row r="217" spans="1:9" x14ac:dyDescent="0.3">
      <c r="A217" s="1" t="s">
        <v>893</v>
      </c>
      <c r="B217" s="4" t="s">
        <v>894</v>
      </c>
      <c r="C217" s="16" t="s">
        <v>895</v>
      </c>
      <c r="D217" s="3">
        <v>44389</v>
      </c>
      <c r="E217" s="3">
        <v>44377</v>
      </c>
      <c r="F217" s="4" t="s">
        <v>896</v>
      </c>
      <c r="G217" s="13">
        <v>34.01</v>
      </c>
      <c r="H217" s="2" t="s">
        <v>898</v>
      </c>
      <c r="I217" s="2" t="s">
        <v>899</v>
      </c>
    </row>
    <row r="218" spans="1:9" hidden="1" x14ac:dyDescent="0.3">
      <c r="A218" s="1" t="s">
        <v>753</v>
      </c>
      <c r="B218" s="4" t="s">
        <v>307</v>
      </c>
      <c r="C218" s="1" t="s">
        <v>107</v>
      </c>
      <c r="D218" s="3">
        <v>45821</v>
      </c>
      <c r="E218" s="3">
        <v>45807</v>
      </c>
      <c r="F218" s="4" t="s">
        <v>79</v>
      </c>
      <c r="G218" s="13">
        <v>1.38</v>
      </c>
      <c r="H218" s="2" t="s">
        <v>754</v>
      </c>
      <c r="I218" s="2" t="s">
        <v>755</v>
      </c>
    </row>
    <row r="219" spans="1:9" hidden="1" x14ac:dyDescent="0.3">
      <c r="A219" s="1" t="s">
        <v>756</v>
      </c>
      <c r="B219" s="4" t="s">
        <v>1288</v>
      </c>
      <c r="C219" s="1" t="s">
        <v>1306</v>
      </c>
      <c r="D219" s="3">
        <v>45278</v>
      </c>
      <c r="E219" s="3">
        <v>45267</v>
      </c>
      <c r="F219" s="4" t="s">
        <v>1288</v>
      </c>
      <c r="G219" s="13">
        <v>0.75</v>
      </c>
      <c r="H219" s="2" t="s">
        <v>47</v>
      </c>
      <c r="I219" s="2" t="s">
        <v>757</v>
      </c>
    </row>
    <row r="220" spans="1:9" hidden="1" x14ac:dyDescent="0.3">
      <c r="A220" s="1" t="s">
        <v>758</v>
      </c>
      <c r="B220" s="4" t="s">
        <v>1296</v>
      </c>
      <c r="C220" s="1" t="s">
        <v>1305</v>
      </c>
      <c r="D220" s="3">
        <v>45490</v>
      </c>
      <c r="E220" s="3">
        <v>45483</v>
      </c>
      <c r="F220" s="4" t="s">
        <v>1277</v>
      </c>
      <c r="G220" s="13">
        <v>1.56</v>
      </c>
      <c r="H220" s="2" t="s">
        <v>760</v>
      </c>
      <c r="I220" s="2" t="s">
        <v>761</v>
      </c>
    </row>
    <row r="221" spans="1:9" hidden="1" x14ac:dyDescent="0.3">
      <c r="A221" s="1" t="s">
        <v>762</v>
      </c>
      <c r="B221" s="4" t="s">
        <v>1348</v>
      </c>
      <c r="C221" s="1" t="s">
        <v>1275</v>
      </c>
      <c r="D221" s="3">
        <v>44981</v>
      </c>
      <c r="E221" s="3">
        <v>44972</v>
      </c>
      <c r="F221" s="4" t="s">
        <v>1269</v>
      </c>
      <c r="G221" s="13">
        <v>1.0900000000000001</v>
      </c>
      <c r="H221" s="2" t="s">
        <v>763</v>
      </c>
      <c r="I221" s="2" t="s">
        <v>764</v>
      </c>
    </row>
    <row r="222" spans="1:9" hidden="1" x14ac:dyDescent="0.3">
      <c r="A222" s="1" t="s">
        <v>765</v>
      </c>
      <c r="B222" s="4" t="s">
        <v>1306</v>
      </c>
      <c r="C222" s="1" t="s">
        <v>1291</v>
      </c>
      <c r="D222" s="3">
        <v>45644</v>
      </c>
      <c r="E222" s="3">
        <v>45636</v>
      </c>
      <c r="F222" s="4" t="s">
        <v>184</v>
      </c>
      <c r="G222" s="13">
        <v>1.73</v>
      </c>
      <c r="H222" s="2" t="s">
        <v>767</v>
      </c>
      <c r="I222" s="2" t="s">
        <v>768</v>
      </c>
    </row>
    <row r="223" spans="1:9" hidden="1" x14ac:dyDescent="0.3">
      <c r="A223" s="1" t="s">
        <v>769</v>
      </c>
      <c r="B223" s="4" t="s">
        <v>1304</v>
      </c>
      <c r="C223" s="1" t="s">
        <v>1287</v>
      </c>
      <c r="D223" s="3">
        <v>45252</v>
      </c>
      <c r="E223" s="3">
        <v>45244</v>
      </c>
      <c r="F223" s="4" t="s">
        <v>1283</v>
      </c>
      <c r="G223" s="13">
        <v>0.8</v>
      </c>
      <c r="H223" s="2" t="s">
        <v>47</v>
      </c>
      <c r="I223" s="2" t="s">
        <v>770</v>
      </c>
    </row>
    <row r="224" spans="1:9" hidden="1" x14ac:dyDescent="0.3">
      <c r="A224" s="1" t="s">
        <v>771</v>
      </c>
      <c r="B224" s="4" t="s">
        <v>1257</v>
      </c>
      <c r="C224" s="1" t="s">
        <v>23</v>
      </c>
      <c r="D224" s="3">
        <v>45821</v>
      </c>
      <c r="E224" s="3">
        <v>45807</v>
      </c>
      <c r="F224" s="4" t="s">
        <v>1257</v>
      </c>
      <c r="G224" s="13">
        <v>1</v>
      </c>
      <c r="H224" s="2" t="s">
        <v>772</v>
      </c>
      <c r="I224" s="2" t="s">
        <v>773</v>
      </c>
    </row>
    <row r="225" spans="1:9" hidden="1" x14ac:dyDescent="0.3">
      <c r="A225" s="1" t="s">
        <v>774</v>
      </c>
      <c r="B225" s="4" t="s">
        <v>1304</v>
      </c>
      <c r="C225" s="1" t="s">
        <v>1333</v>
      </c>
      <c r="D225" s="3">
        <v>45828</v>
      </c>
      <c r="E225" s="3">
        <v>45820</v>
      </c>
      <c r="F225" s="4" t="s">
        <v>1280</v>
      </c>
      <c r="G225" s="13">
        <v>1.1399999999999999</v>
      </c>
      <c r="H225" s="2" t="s">
        <v>775</v>
      </c>
      <c r="I225" s="2" t="s">
        <v>776</v>
      </c>
    </row>
    <row r="226" spans="1:9" hidden="1" x14ac:dyDescent="0.3">
      <c r="A226" s="1" t="s">
        <v>777</v>
      </c>
      <c r="B226" s="4" t="s">
        <v>1260</v>
      </c>
      <c r="C226" s="1" t="s">
        <v>45</v>
      </c>
      <c r="D226" s="3">
        <v>45734</v>
      </c>
      <c r="E226" s="3">
        <v>45727</v>
      </c>
      <c r="F226" s="4" t="s">
        <v>1257</v>
      </c>
      <c r="G226" s="13">
        <v>1.29</v>
      </c>
      <c r="H226" s="2" t="s">
        <v>778</v>
      </c>
      <c r="I226" s="2" t="s">
        <v>779</v>
      </c>
    </row>
    <row r="227" spans="1:9" hidden="1" x14ac:dyDescent="0.3">
      <c r="A227" s="1" t="s">
        <v>780</v>
      </c>
      <c r="B227" s="4" t="s">
        <v>1257</v>
      </c>
      <c r="C227" s="1" t="s">
        <v>473</v>
      </c>
      <c r="D227" s="3">
        <v>45713</v>
      </c>
      <c r="E227" s="3">
        <v>45706</v>
      </c>
      <c r="F227" s="4" t="s">
        <v>1257</v>
      </c>
      <c r="G227" s="13">
        <v>1.57</v>
      </c>
      <c r="H227" s="2" t="s">
        <v>781</v>
      </c>
      <c r="I227" s="2" t="s">
        <v>782</v>
      </c>
    </row>
    <row r="228" spans="1:9" hidden="1" x14ac:dyDescent="0.3">
      <c r="A228" s="1" t="s">
        <v>783</v>
      </c>
      <c r="B228" s="4" t="s">
        <v>1260</v>
      </c>
      <c r="C228" s="1" t="s">
        <v>50</v>
      </c>
      <c r="D228" s="3">
        <v>45821</v>
      </c>
      <c r="E228" s="3">
        <v>45813</v>
      </c>
      <c r="F228" s="4" t="s">
        <v>1257</v>
      </c>
      <c r="G228" s="13">
        <v>1.17</v>
      </c>
      <c r="H228" s="2" t="s">
        <v>784</v>
      </c>
      <c r="I228" s="2" t="s">
        <v>785</v>
      </c>
    </row>
    <row r="229" spans="1:9" hidden="1" x14ac:dyDescent="0.3">
      <c r="A229" s="1" t="s">
        <v>786</v>
      </c>
      <c r="B229" s="4" t="s">
        <v>1267</v>
      </c>
      <c r="C229" s="1" t="s">
        <v>1286</v>
      </c>
      <c r="D229" s="3">
        <v>45821</v>
      </c>
      <c r="E229" s="3">
        <v>45807</v>
      </c>
      <c r="F229" s="4" t="s">
        <v>1259</v>
      </c>
      <c r="G229" s="13">
        <v>0.93</v>
      </c>
      <c r="H229" s="2" t="s">
        <v>787</v>
      </c>
      <c r="I229" s="2" t="s">
        <v>788</v>
      </c>
    </row>
    <row r="230" spans="1:9" hidden="1" x14ac:dyDescent="0.3">
      <c r="A230" s="1" t="s">
        <v>789</v>
      </c>
      <c r="B230" s="4" t="s">
        <v>1262</v>
      </c>
      <c r="C230" s="1" t="s">
        <v>1264</v>
      </c>
      <c r="D230" s="3">
        <v>45821</v>
      </c>
      <c r="E230" s="3">
        <v>45807</v>
      </c>
      <c r="F230" s="4" t="s">
        <v>1262</v>
      </c>
      <c r="G230" s="13">
        <v>0.08</v>
      </c>
      <c r="H230" s="2" t="s">
        <v>790</v>
      </c>
      <c r="I230" s="2" t="s">
        <v>791</v>
      </c>
    </row>
    <row r="231" spans="1:9" x14ac:dyDescent="0.3">
      <c r="A231" s="1" t="s">
        <v>576</v>
      </c>
      <c r="B231" s="4" t="s">
        <v>1336</v>
      </c>
      <c r="C231" s="16" t="s">
        <v>1291</v>
      </c>
      <c r="D231" s="3">
        <v>45572</v>
      </c>
      <c r="E231" s="3">
        <v>45565</v>
      </c>
      <c r="F231" s="4" t="s">
        <v>363</v>
      </c>
      <c r="G231" s="13">
        <v>28.86</v>
      </c>
      <c r="H231" s="2" t="s">
        <v>578</v>
      </c>
      <c r="I231" s="2" t="s">
        <v>579</v>
      </c>
    </row>
    <row r="232" spans="1:9" hidden="1" x14ac:dyDescent="0.3">
      <c r="A232" s="1" t="s">
        <v>798</v>
      </c>
      <c r="B232" s="4" t="s">
        <v>759</v>
      </c>
      <c r="C232" s="1" t="s">
        <v>119</v>
      </c>
      <c r="D232" s="3">
        <v>45814</v>
      </c>
      <c r="E232" s="3">
        <v>45807</v>
      </c>
      <c r="F232" s="4" t="s">
        <v>799</v>
      </c>
      <c r="G232" s="13">
        <v>1</v>
      </c>
      <c r="H232" s="2" t="s">
        <v>800</v>
      </c>
      <c r="I232" s="2" t="s">
        <v>801</v>
      </c>
    </row>
    <row r="233" spans="1:9" hidden="1" x14ac:dyDescent="0.3">
      <c r="A233" s="1" t="s">
        <v>802</v>
      </c>
      <c r="B233" s="4" t="s">
        <v>1263</v>
      </c>
      <c r="C233" s="1" t="s">
        <v>1312</v>
      </c>
      <c r="D233" s="3">
        <v>45817</v>
      </c>
      <c r="E233" s="3">
        <v>45807</v>
      </c>
      <c r="F233" s="4" t="s">
        <v>1263</v>
      </c>
      <c r="G233" s="13">
        <v>0.68</v>
      </c>
      <c r="H233" s="2" t="s">
        <v>803</v>
      </c>
      <c r="I233" s="2" t="s">
        <v>804</v>
      </c>
    </row>
    <row r="234" spans="1:9" hidden="1" x14ac:dyDescent="0.3">
      <c r="A234" s="1" t="s">
        <v>805</v>
      </c>
      <c r="B234" s="4" t="s">
        <v>806</v>
      </c>
      <c r="C234" s="1" t="s">
        <v>807</v>
      </c>
      <c r="D234" s="3">
        <v>45716</v>
      </c>
      <c r="E234" s="3">
        <v>45709</v>
      </c>
      <c r="F234" s="4" t="s">
        <v>808</v>
      </c>
      <c r="G234" s="13">
        <v>2.52</v>
      </c>
      <c r="H234" s="2" t="s">
        <v>810</v>
      </c>
      <c r="I234" s="2" t="s">
        <v>811</v>
      </c>
    </row>
    <row r="235" spans="1:9" hidden="1" x14ac:dyDescent="0.3">
      <c r="A235" s="1" t="s">
        <v>812</v>
      </c>
      <c r="B235" s="4" t="s">
        <v>1295</v>
      </c>
      <c r="C235" s="1" t="s">
        <v>1314</v>
      </c>
      <c r="D235" s="3">
        <v>45814</v>
      </c>
      <c r="E235" s="3">
        <v>45807</v>
      </c>
      <c r="F235" s="4" t="s">
        <v>1271</v>
      </c>
      <c r="G235" s="13">
        <v>0.9</v>
      </c>
      <c r="H235" s="2" t="s">
        <v>813</v>
      </c>
      <c r="I235" s="2" t="s">
        <v>814</v>
      </c>
    </row>
    <row r="236" spans="1:9" hidden="1" x14ac:dyDescent="0.3">
      <c r="A236" s="1" t="s">
        <v>815</v>
      </c>
      <c r="B236" s="4" t="s">
        <v>1263</v>
      </c>
      <c r="C236" s="1" t="s">
        <v>1318</v>
      </c>
      <c r="D236" s="3">
        <v>45313</v>
      </c>
      <c r="E236" s="3">
        <v>45288</v>
      </c>
      <c r="F236" s="4" t="s">
        <v>1257</v>
      </c>
      <c r="G236" s="13">
        <v>1.08</v>
      </c>
      <c r="H236" s="2" t="s">
        <v>47</v>
      </c>
      <c r="I236" s="2" t="s">
        <v>816</v>
      </c>
    </row>
    <row r="237" spans="1:9" hidden="1" x14ac:dyDescent="0.3">
      <c r="A237" s="1" t="s">
        <v>817</v>
      </c>
      <c r="B237" s="4" t="s">
        <v>1260</v>
      </c>
      <c r="C237" s="1" t="s">
        <v>230</v>
      </c>
      <c r="D237" s="3">
        <v>45821</v>
      </c>
      <c r="E237" s="3">
        <v>45814</v>
      </c>
      <c r="F237" s="4" t="s">
        <v>1257</v>
      </c>
      <c r="G237" s="13">
        <v>1.35</v>
      </c>
      <c r="H237" s="2" t="s">
        <v>818</v>
      </c>
      <c r="I237" s="2" t="s">
        <v>819</v>
      </c>
    </row>
    <row r="238" spans="1:9" hidden="1" x14ac:dyDescent="0.3">
      <c r="A238" s="1" t="s">
        <v>820</v>
      </c>
      <c r="B238" s="4" t="s">
        <v>1325</v>
      </c>
      <c r="C238" s="1" t="s">
        <v>50</v>
      </c>
      <c r="D238" s="3">
        <v>45492</v>
      </c>
      <c r="E238" s="3">
        <v>45485</v>
      </c>
      <c r="F238" s="4" t="s">
        <v>1312</v>
      </c>
      <c r="G238" s="13">
        <v>1.1200000000000001</v>
      </c>
      <c r="H238" s="2" t="s">
        <v>821</v>
      </c>
      <c r="I238" s="2" t="s">
        <v>822</v>
      </c>
    </row>
    <row r="239" spans="1:9" hidden="1" x14ac:dyDescent="0.3">
      <c r="A239" s="1" t="s">
        <v>823</v>
      </c>
      <c r="B239" s="4" t="s">
        <v>79</v>
      </c>
      <c r="C239" s="1" t="s">
        <v>9</v>
      </c>
      <c r="D239" s="3">
        <v>45821</v>
      </c>
      <c r="E239" s="3">
        <v>45807</v>
      </c>
      <c r="F239" s="4" t="s">
        <v>1267</v>
      </c>
      <c r="G239" s="13">
        <v>1.18</v>
      </c>
      <c r="H239" s="2" t="s">
        <v>824</v>
      </c>
      <c r="I239" s="2" t="s">
        <v>380</v>
      </c>
    </row>
    <row r="240" spans="1:9" hidden="1" x14ac:dyDescent="0.3">
      <c r="A240" s="1" t="s">
        <v>825</v>
      </c>
      <c r="B240" s="4" t="s">
        <v>1294</v>
      </c>
      <c r="C240" s="1" t="s">
        <v>826</v>
      </c>
      <c r="D240" s="3">
        <v>45679</v>
      </c>
      <c r="E240" s="3">
        <v>45672</v>
      </c>
      <c r="F240" s="4" t="s">
        <v>1297</v>
      </c>
      <c r="G240" s="13">
        <v>1.32</v>
      </c>
      <c r="H240" s="2" t="s">
        <v>827</v>
      </c>
      <c r="I240" s="2" t="s">
        <v>828</v>
      </c>
    </row>
    <row r="241" spans="1:9" hidden="1" x14ac:dyDescent="0.3">
      <c r="A241" s="1" t="s">
        <v>829</v>
      </c>
      <c r="B241" s="4" t="s">
        <v>111</v>
      </c>
      <c r="C241" s="1" t="s">
        <v>106</v>
      </c>
      <c r="D241" s="3">
        <v>45492</v>
      </c>
      <c r="E241" s="3">
        <v>45485</v>
      </c>
      <c r="F241" s="4" t="s">
        <v>1270</v>
      </c>
      <c r="G241" s="13">
        <v>1.1200000000000001</v>
      </c>
      <c r="H241" s="2" t="s">
        <v>606</v>
      </c>
      <c r="I241" s="2" t="s">
        <v>830</v>
      </c>
    </row>
    <row r="242" spans="1:9" hidden="1" x14ac:dyDescent="0.3">
      <c r="A242" s="1" t="s">
        <v>831</v>
      </c>
      <c r="B242" s="4" t="s">
        <v>1263</v>
      </c>
      <c r="C242" s="1" t="s">
        <v>1315</v>
      </c>
      <c r="D242" s="3">
        <v>45814</v>
      </c>
      <c r="E242" s="3">
        <v>45807</v>
      </c>
      <c r="F242" s="4" t="s">
        <v>1263</v>
      </c>
      <c r="G242" s="13">
        <v>0.81</v>
      </c>
      <c r="H242" s="2" t="s">
        <v>832</v>
      </c>
      <c r="I242" s="2" t="s">
        <v>833</v>
      </c>
    </row>
    <row r="243" spans="1:9" hidden="1" x14ac:dyDescent="0.3">
      <c r="A243" s="1" t="s">
        <v>834</v>
      </c>
      <c r="B243" s="4" t="s">
        <v>1350</v>
      </c>
      <c r="C243" s="1" t="s">
        <v>1352</v>
      </c>
      <c r="D243" s="3">
        <v>45817</v>
      </c>
      <c r="E243" s="3">
        <v>45807</v>
      </c>
      <c r="F243" s="4" t="s">
        <v>1301</v>
      </c>
      <c r="G243" s="13">
        <v>0.37</v>
      </c>
      <c r="H243" s="2" t="s">
        <v>835</v>
      </c>
      <c r="I243" s="2" t="s">
        <v>836</v>
      </c>
    </row>
    <row r="244" spans="1:9" hidden="1" x14ac:dyDescent="0.3">
      <c r="A244" s="1" t="s">
        <v>837</v>
      </c>
      <c r="B244" s="4" t="s">
        <v>1261</v>
      </c>
      <c r="C244" s="1" t="s">
        <v>211</v>
      </c>
      <c r="D244" s="3">
        <v>45817</v>
      </c>
      <c r="E244" s="3">
        <v>45807</v>
      </c>
      <c r="F244" s="4" t="s">
        <v>1261</v>
      </c>
      <c r="G244" s="13">
        <v>1.1599999999999999</v>
      </c>
      <c r="H244" s="2" t="s">
        <v>838</v>
      </c>
      <c r="I244" s="2" t="s">
        <v>839</v>
      </c>
    </row>
    <row r="245" spans="1:9" hidden="1" x14ac:dyDescent="0.3">
      <c r="A245" s="1" t="s">
        <v>840</v>
      </c>
      <c r="B245" s="4" t="s">
        <v>841</v>
      </c>
      <c r="C245" s="1" t="s">
        <v>842</v>
      </c>
      <c r="D245" s="3">
        <v>45686</v>
      </c>
      <c r="E245" s="3">
        <v>45679</v>
      </c>
      <c r="F245" s="4" t="s">
        <v>843</v>
      </c>
      <c r="G245" s="13">
        <v>5.12</v>
      </c>
      <c r="H245" s="2" t="s">
        <v>845</v>
      </c>
      <c r="I245" s="2" t="s">
        <v>846</v>
      </c>
    </row>
    <row r="246" spans="1:9" hidden="1" x14ac:dyDescent="0.3">
      <c r="A246" s="1" t="s">
        <v>847</v>
      </c>
      <c r="B246" s="4" t="s">
        <v>1281</v>
      </c>
      <c r="C246" s="1" t="s">
        <v>1259</v>
      </c>
      <c r="D246" s="3">
        <v>45817</v>
      </c>
      <c r="E246" s="3">
        <v>45810</v>
      </c>
      <c r="F246" s="4" t="s">
        <v>1300</v>
      </c>
      <c r="G246" s="13">
        <v>0.93</v>
      </c>
      <c r="H246" s="2" t="s">
        <v>848</v>
      </c>
      <c r="I246" s="2" t="s">
        <v>849</v>
      </c>
    </row>
    <row r="247" spans="1:9" hidden="1" x14ac:dyDescent="0.3">
      <c r="A247" s="1" t="s">
        <v>850</v>
      </c>
      <c r="B247" s="4" t="s">
        <v>119</v>
      </c>
      <c r="C247" s="1" t="s">
        <v>232</v>
      </c>
      <c r="D247" s="3">
        <v>45821</v>
      </c>
      <c r="E247" s="3">
        <v>45807</v>
      </c>
      <c r="F247" s="4" t="s">
        <v>1329</v>
      </c>
      <c r="G247" s="13">
        <v>1.23</v>
      </c>
      <c r="H247" s="2" t="s">
        <v>851</v>
      </c>
      <c r="I247" s="2" t="s">
        <v>852</v>
      </c>
    </row>
    <row r="248" spans="1:9" hidden="1" x14ac:dyDescent="0.3">
      <c r="A248" s="1" t="s">
        <v>853</v>
      </c>
      <c r="B248" s="4" t="s">
        <v>1272</v>
      </c>
      <c r="C248" s="1" t="s">
        <v>78</v>
      </c>
      <c r="D248" s="3">
        <v>45821</v>
      </c>
      <c r="E248" s="3">
        <v>45807</v>
      </c>
      <c r="F248" s="4" t="s">
        <v>1280</v>
      </c>
      <c r="G248" s="13">
        <v>1.02</v>
      </c>
      <c r="H248" s="2" t="s">
        <v>854</v>
      </c>
      <c r="I248" s="2" t="s">
        <v>855</v>
      </c>
    </row>
    <row r="249" spans="1:9" hidden="1" x14ac:dyDescent="0.3">
      <c r="A249" s="1" t="s">
        <v>856</v>
      </c>
      <c r="B249" s="4" t="s">
        <v>1304</v>
      </c>
      <c r="C249" s="1" t="s">
        <v>1318</v>
      </c>
      <c r="D249" s="3">
        <v>45061</v>
      </c>
      <c r="E249" s="3">
        <v>45044</v>
      </c>
      <c r="F249" s="4" t="s">
        <v>1302</v>
      </c>
      <c r="G249" s="13">
        <v>1.05</v>
      </c>
      <c r="H249" s="2" t="s">
        <v>857</v>
      </c>
      <c r="I249" s="2" t="s">
        <v>858</v>
      </c>
    </row>
    <row r="250" spans="1:9" hidden="1" x14ac:dyDescent="0.3">
      <c r="A250" s="1" t="s">
        <v>859</v>
      </c>
      <c r="B250" s="4" t="s">
        <v>167</v>
      </c>
      <c r="C250" s="1" t="s">
        <v>860</v>
      </c>
      <c r="D250" s="3">
        <v>45665</v>
      </c>
      <c r="E250" s="3">
        <v>45656</v>
      </c>
      <c r="F250" s="4" t="s">
        <v>1287</v>
      </c>
      <c r="G250" s="13">
        <v>10.3</v>
      </c>
      <c r="H250" s="2" t="s">
        <v>861</v>
      </c>
      <c r="I250" s="2" t="s">
        <v>862</v>
      </c>
    </row>
    <row r="251" spans="1:9" hidden="1" x14ac:dyDescent="0.3">
      <c r="A251" s="1" t="s">
        <v>863</v>
      </c>
      <c r="B251" s="4" t="s">
        <v>1263</v>
      </c>
      <c r="C251" s="1" t="s">
        <v>22</v>
      </c>
      <c r="D251" s="3">
        <v>45821</v>
      </c>
      <c r="E251" s="3">
        <v>45807</v>
      </c>
      <c r="F251" s="4" t="s">
        <v>1257</v>
      </c>
      <c r="G251" s="13">
        <v>1.17</v>
      </c>
      <c r="H251" s="2" t="s">
        <v>864</v>
      </c>
      <c r="I251" s="2" t="s">
        <v>865</v>
      </c>
    </row>
    <row r="252" spans="1:9" hidden="1" x14ac:dyDescent="0.3">
      <c r="A252" s="1" t="s">
        <v>866</v>
      </c>
      <c r="B252" s="4" t="s">
        <v>1263</v>
      </c>
      <c r="C252" s="1" t="s">
        <v>22</v>
      </c>
      <c r="D252" s="3">
        <v>45814</v>
      </c>
      <c r="E252" s="3">
        <v>45807</v>
      </c>
      <c r="F252" s="4" t="s">
        <v>1263</v>
      </c>
      <c r="G252" s="13">
        <v>1.06</v>
      </c>
      <c r="H252" s="2" t="s">
        <v>741</v>
      </c>
      <c r="I252" s="2" t="s">
        <v>341</v>
      </c>
    </row>
    <row r="253" spans="1:9" hidden="1" x14ac:dyDescent="0.3">
      <c r="A253" s="1" t="s">
        <v>867</v>
      </c>
      <c r="B253" s="4" t="s">
        <v>1279</v>
      </c>
      <c r="C253" s="1" t="s">
        <v>1329</v>
      </c>
      <c r="D253" s="3">
        <v>45821</v>
      </c>
      <c r="E253" s="3">
        <v>45807</v>
      </c>
      <c r="F253" s="4" t="s">
        <v>1281</v>
      </c>
      <c r="G253" s="13">
        <v>0.87</v>
      </c>
      <c r="H253" s="2" t="s">
        <v>868</v>
      </c>
      <c r="I253" s="2" t="s">
        <v>869</v>
      </c>
    </row>
    <row r="254" spans="1:9" hidden="1" x14ac:dyDescent="0.3">
      <c r="A254" s="1" t="s">
        <v>870</v>
      </c>
      <c r="B254" s="4" t="s">
        <v>871</v>
      </c>
      <c r="C254" s="1" t="s">
        <v>86</v>
      </c>
      <c r="D254" s="3">
        <v>45828</v>
      </c>
      <c r="E254" s="3">
        <v>45807</v>
      </c>
      <c r="F254" s="4" t="s">
        <v>872</v>
      </c>
      <c r="G254" s="13">
        <v>0.79</v>
      </c>
      <c r="H254" s="2" t="s">
        <v>873</v>
      </c>
      <c r="I254" s="2" t="s">
        <v>874</v>
      </c>
    </row>
    <row r="255" spans="1:9" hidden="1" x14ac:dyDescent="0.3">
      <c r="A255" s="1" t="s">
        <v>875</v>
      </c>
      <c r="B255" s="4" t="s">
        <v>876</v>
      </c>
      <c r="C255" s="1" t="s">
        <v>1292</v>
      </c>
      <c r="D255" s="3">
        <v>44119</v>
      </c>
      <c r="E255" s="3">
        <v>44104</v>
      </c>
      <c r="F255" s="4" t="s">
        <v>317</v>
      </c>
      <c r="G255" s="13">
        <v>1.1200000000000001</v>
      </c>
      <c r="H255" s="2" t="s">
        <v>877</v>
      </c>
      <c r="I255" s="2" t="s">
        <v>878</v>
      </c>
    </row>
    <row r="256" spans="1:9" hidden="1" x14ac:dyDescent="0.3">
      <c r="A256" s="1" t="s">
        <v>879</v>
      </c>
      <c r="B256" s="4" t="s">
        <v>1263</v>
      </c>
      <c r="C256" s="1" t="s">
        <v>112</v>
      </c>
      <c r="D256" s="3">
        <v>45821</v>
      </c>
      <c r="E256" s="3">
        <v>45807</v>
      </c>
      <c r="F256" s="4" t="s">
        <v>1257</v>
      </c>
      <c r="G256" s="13">
        <v>1.22</v>
      </c>
      <c r="H256" s="2" t="s">
        <v>880</v>
      </c>
      <c r="I256" s="2" t="s">
        <v>881</v>
      </c>
    </row>
    <row r="257" spans="1:9" hidden="1" x14ac:dyDescent="0.3">
      <c r="A257" s="1" t="s">
        <v>882</v>
      </c>
      <c r="B257" s="4" t="s">
        <v>1278</v>
      </c>
      <c r="C257" s="1" t="s">
        <v>1326</v>
      </c>
      <c r="D257" s="3">
        <v>45814</v>
      </c>
      <c r="E257" s="3">
        <v>45807</v>
      </c>
      <c r="F257" s="4" t="s">
        <v>1331</v>
      </c>
      <c r="G257" s="13">
        <v>0.71</v>
      </c>
      <c r="H257" s="2" t="s">
        <v>883</v>
      </c>
      <c r="I257" s="2" t="s">
        <v>884</v>
      </c>
    </row>
    <row r="258" spans="1:9" hidden="1" x14ac:dyDescent="0.3">
      <c r="A258" s="1" t="s">
        <v>885</v>
      </c>
      <c r="B258" s="4" t="s">
        <v>1281</v>
      </c>
      <c r="C258" s="1" t="s">
        <v>1274</v>
      </c>
      <c r="D258" s="3">
        <v>45755</v>
      </c>
      <c r="E258" s="3">
        <v>45748</v>
      </c>
      <c r="F258" s="4" t="s">
        <v>1300</v>
      </c>
      <c r="G258" s="13">
        <v>0.94</v>
      </c>
      <c r="H258" s="2" t="s">
        <v>886</v>
      </c>
      <c r="I258" s="2" t="s">
        <v>887</v>
      </c>
    </row>
    <row r="259" spans="1:9" hidden="1" x14ac:dyDescent="0.3">
      <c r="A259" s="1" t="s">
        <v>888</v>
      </c>
      <c r="B259" s="4" t="s">
        <v>119</v>
      </c>
      <c r="C259" s="1" t="s">
        <v>130</v>
      </c>
      <c r="D259" s="3">
        <v>45222</v>
      </c>
      <c r="E259" s="3">
        <v>45215</v>
      </c>
      <c r="F259" s="4" t="s">
        <v>1292</v>
      </c>
      <c r="G259" s="13">
        <v>1.04</v>
      </c>
      <c r="H259" s="2" t="s">
        <v>47</v>
      </c>
      <c r="I259" s="2" t="s">
        <v>889</v>
      </c>
    </row>
    <row r="260" spans="1:9" hidden="1" x14ac:dyDescent="0.3">
      <c r="A260" s="1" t="s">
        <v>890</v>
      </c>
      <c r="B260" s="4" t="s">
        <v>1298</v>
      </c>
      <c r="C260" s="1" t="s">
        <v>1275</v>
      </c>
      <c r="D260" s="3">
        <v>44819</v>
      </c>
      <c r="E260" s="3">
        <v>44804</v>
      </c>
      <c r="F260" s="4" t="s">
        <v>1307</v>
      </c>
      <c r="G260" s="13">
        <v>0.84</v>
      </c>
      <c r="H260" s="2" t="s">
        <v>47</v>
      </c>
      <c r="I260" s="2" t="s">
        <v>891</v>
      </c>
    </row>
    <row r="261" spans="1:9" x14ac:dyDescent="0.3">
      <c r="A261" s="1" t="s">
        <v>746</v>
      </c>
      <c r="B261" s="4" t="s">
        <v>747</v>
      </c>
      <c r="C261" s="16" t="s">
        <v>748</v>
      </c>
      <c r="D261" s="3">
        <v>45639</v>
      </c>
      <c r="E261" s="3">
        <v>45625</v>
      </c>
      <c r="F261" s="4" t="s">
        <v>749</v>
      </c>
      <c r="G261" s="13">
        <v>27.27</v>
      </c>
      <c r="H261" s="2" t="s">
        <v>751</v>
      </c>
      <c r="I261" s="2" t="s">
        <v>752</v>
      </c>
    </row>
    <row r="262" spans="1:9" hidden="1" x14ac:dyDescent="0.3">
      <c r="A262" s="1" t="s">
        <v>900</v>
      </c>
      <c r="B262" s="4" t="s">
        <v>264</v>
      </c>
      <c r="C262" s="1" t="s">
        <v>22</v>
      </c>
      <c r="D262" s="3">
        <v>45702</v>
      </c>
      <c r="E262" s="3">
        <v>45688</v>
      </c>
      <c r="F262" s="4" t="s">
        <v>901</v>
      </c>
      <c r="G262" s="13">
        <v>1.96</v>
      </c>
      <c r="H262" s="2" t="s">
        <v>903</v>
      </c>
      <c r="I262" s="2" t="s">
        <v>904</v>
      </c>
    </row>
    <row r="263" spans="1:9" hidden="1" x14ac:dyDescent="0.3">
      <c r="A263" s="1" t="s">
        <v>905</v>
      </c>
      <c r="B263" s="4" t="s">
        <v>1332</v>
      </c>
      <c r="C263" s="1" t="s">
        <v>1274</v>
      </c>
      <c r="D263" s="3">
        <v>45821</v>
      </c>
      <c r="E263" s="3">
        <v>45807</v>
      </c>
      <c r="F263" s="4" t="s">
        <v>1332</v>
      </c>
      <c r="G263" s="13">
        <v>0.97</v>
      </c>
      <c r="H263" s="2" t="s">
        <v>906</v>
      </c>
      <c r="I263" s="2" t="s">
        <v>907</v>
      </c>
    </row>
    <row r="264" spans="1:9" hidden="1" x14ac:dyDescent="0.3">
      <c r="A264" s="1" t="s">
        <v>908</v>
      </c>
      <c r="B264" s="4" t="s">
        <v>1354</v>
      </c>
      <c r="C264" s="1" t="s">
        <v>1285</v>
      </c>
      <c r="D264" s="3">
        <v>44575</v>
      </c>
      <c r="E264" s="3">
        <v>44560</v>
      </c>
      <c r="F264" s="4" t="s">
        <v>1320</v>
      </c>
      <c r="G264" s="13">
        <v>0.67</v>
      </c>
      <c r="H264" s="2" t="s">
        <v>47</v>
      </c>
      <c r="I264" s="2" t="s">
        <v>909</v>
      </c>
    </row>
    <row r="265" spans="1:9" hidden="1" x14ac:dyDescent="0.3">
      <c r="A265" s="1" t="s">
        <v>910</v>
      </c>
      <c r="B265" s="4" t="s">
        <v>1276</v>
      </c>
      <c r="C265" s="1" t="s">
        <v>78</v>
      </c>
      <c r="D265" s="3">
        <v>45821</v>
      </c>
      <c r="E265" s="3">
        <v>45807</v>
      </c>
      <c r="F265" s="4" t="s">
        <v>1315</v>
      </c>
      <c r="G265" s="13">
        <v>1.18</v>
      </c>
      <c r="H265" s="2" t="s">
        <v>911</v>
      </c>
      <c r="I265" s="2" t="s">
        <v>912</v>
      </c>
    </row>
    <row r="266" spans="1:9" hidden="1" x14ac:dyDescent="0.3">
      <c r="A266" s="1" t="s">
        <v>913</v>
      </c>
      <c r="B266" s="4" t="s">
        <v>86</v>
      </c>
      <c r="C266" s="1" t="s">
        <v>74</v>
      </c>
      <c r="D266" s="3">
        <v>45821</v>
      </c>
      <c r="E266" s="3">
        <v>45807</v>
      </c>
      <c r="F266" s="4" t="s">
        <v>168</v>
      </c>
      <c r="G266" s="13">
        <v>1.28</v>
      </c>
      <c r="H266" s="2" t="s">
        <v>914</v>
      </c>
      <c r="I266" s="2" t="s">
        <v>915</v>
      </c>
    </row>
    <row r="267" spans="1:9" hidden="1" x14ac:dyDescent="0.3">
      <c r="A267" s="1" t="s">
        <v>916</v>
      </c>
      <c r="B267" s="4" t="s">
        <v>119</v>
      </c>
      <c r="C267" s="1" t="s">
        <v>211</v>
      </c>
      <c r="D267" s="3">
        <v>45821</v>
      </c>
      <c r="E267" s="3">
        <v>45807</v>
      </c>
      <c r="F267" s="4" t="s">
        <v>1333</v>
      </c>
      <c r="G267" s="13">
        <v>1.1299999999999999</v>
      </c>
      <c r="H267" s="2" t="s">
        <v>917</v>
      </c>
      <c r="I267" s="2" t="s">
        <v>918</v>
      </c>
    </row>
    <row r="268" spans="1:9" hidden="1" x14ac:dyDescent="0.3">
      <c r="A268" s="1" t="s">
        <v>919</v>
      </c>
      <c r="B268" s="4" t="s">
        <v>1300</v>
      </c>
      <c r="C268" s="1" t="s">
        <v>90</v>
      </c>
      <c r="D268" s="3">
        <v>45817</v>
      </c>
      <c r="E268" s="3">
        <v>45810</v>
      </c>
      <c r="F268" s="4" t="s">
        <v>920</v>
      </c>
      <c r="G268" s="13">
        <v>9.75</v>
      </c>
      <c r="H268" s="2" t="s">
        <v>922</v>
      </c>
      <c r="I268" s="2" t="s">
        <v>923</v>
      </c>
    </row>
    <row r="269" spans="1:9" hidden="1" x14ac:dyDescent="0.3">
      <c r="A269" s="1" t="s">
        <v>924</v>
      </c>
      <c r="B269" s="4" t="s">
        <v>925</v>
      </c>
      <c r="C269" s="1" t="s">
        <v>1274</v>
      </c>
      <c r="D269" s="3">
        <v>45610</v>
      </c>
      <c r="E269" s="3">
        <v>45602</v>
      </c>
      <c r="F269" s="4" t="s">
        <v>926</v>
      </c>
      <c r="G269" s="13">
        <v>1.21</v>
      </c>
      <c r="H269" s="2" t="s">
        <v>927</v>
      </c>
      <c r="I269" s="2" t="s">
        <v>928</v>
      </c>
    </row>
    <row r="270" spans="1:9" hidden="1" x14ac:dyDescent="0.3">
      <c r="A270" s="1" t="s">
        <v>929</v>
      </c>
      <c r="B270" s="4" t="s">
        <v>1278</v>
      </c>
      <c r="C270" s="1" t="s">
        <v>283</v>
      </c>
      <c r="D270" s="3">
        <v>45821</v>
      </c>
      <c r="E270" s="3">
        <v>45807</v>
      </c>
      <c r="F270" s="4" t="s">
        <v>1269</v>
      </c>
      <c r="G270" s="13">
        <v>1.08</v>
      </c>
      <c r="H270" s="2" t="s">
        <v>930</v>
      </c>
      <c r="I270" s="2" t="s">
        <v>931</v>
      </c>
    </row>
    <row r="271" spans="1:9" hidden="1" x14ac:dyDescent="0.3">
      <c r="A271" s="1" t="s">
        <v>932</v>
      </c>
      <c r="B271" s="4" t="s">
        <v>1282</v>
      </c>
      <c r="C271" s="1" t="s">
        <v>1275</v>
      </c>
      <c r="D271" s="3">
        <v>45825</v>
      </c>
      <c r="E271" s="3">
        <v>45818</v>
      </c>
      <c r="F271" s="4" t="s">
        <v>1262</v>
      </c>
      <c r="G271" s="13">
        <v>0.99</v>
      </c>
      <c r="H271" s="2" t="s">
        <v>933</v>
      </c>
      <c r="I271" s="2" t="s">
        <v>934</v>
      </c>
    </row>
    <row r="272" spans="1:9" hidden="1" x14ac:dyDescent="0.3">
      <c r="A272" s="1" t="s">
        <v>935</v>
      </c>
      <c r="B272" s="4" t="s">
        <v>936</v>
      </c>
      <c r="C272" s="1" t="s">
        <v>937</v>
      </c>
      <c r="D272" s="3">
        <v>45741</v>
      </c>
      <c r="E272" s="3">
        <v>45734</v>
      </c>
      <c r="F272" s="4" t="s">
        <v>938</v>
      </c>
      <c r="G272" s="13">
        <v>4.17</v>
      </c>
      <c r="H272" s="2" t="s">
        <v>940</v>
      </c>
      <c r="I272" s="2" t="s">
        <v>941</v>
      </c>
    </row>
    <row r="273" spans="1:9" hidden="1" x14ac:dyDescent="0.3">
      <c r="A273" s="1" t="s">
        <v>942</v>
      </c>
      <c r="B273" s="4" t="s">
        <v>1306</v>
      </c>
      <c r="C273" s="1" t="s">
        <v>1328</v>
      </c>
      <c r="D273" s="3">
        <v>45821</v>
      </c>
      <c r="E273" s="3">
        <v>45814</v>
      </c>
      <c r="F273" s="4" t="s">
        <v>1302</v>
      </c>
      <c r="G273" s="13">
        <v>0.92</v>
      </c>
      <c r="H273" s="2" t="s">
        <v>943</v>
      </c>
      <c r="I273" s="2" t="s">
        <v>944</v>
      </c>
    </row>
    <row r="274" spans="1:9" hidden="1" x14ac:dyDescent="0.3">
      <c r="A274" s="1" t="s">
        <v>945</v>
      </c>
      <c r="B274" s="4" t="s">
        <v>1265</v>
      </c>
      <c r="C274" s="1" t="s">
        <v>1314</v>
      </c>
      <c r="D274" s="3">
        <v>45821</v>
      </c>
      <c r="E274" s="3">
        <v>45814</v>
      </c>
      <c r="F274" s="4" t="s">
        <v>1299</v>
      </c>
      <c r="G274" s="13">
        <v>1</v>
      </c>
      <c r="H274" s="2" t="s">
        <v>946</v>
      </c>
      <c r="I274" s="2" t="s">
        <v>947</v>
      </c>
    </row>
    <row r="275" spans="1:9" hidden="1" x14ac:dyDescent="0.3">
      <c r="A275" s="1" t="s">
        <v>948</v>
      </c>
      <c r="B275" s="4" t="s">
        <v>1272</v>
      </c>
      <c r="C275" s="1" t="s">
        <v>264</v>
      </c>
      <c r="D275" s="3">
        <v>45825</v>
      </c>
      <c r="E275" s="3">
        <v>45818</v>
      </c>
      <c r="F275" s="4" t="s">
        <v>1329</v>
      </c>
      <c r="G275" s="13">
        <v>1.02</v>
      </c>
      <c r="H275" s="2" t="s">
        <v>298</v>
      </c>
      <c r="I275" s="2" t="s">
        <v>949</v>
      </c>
    </row>
    <row r="276" spans="1:9" hidden="1" x14ac:dyDescent="0.3">
      <c r="A276" s="1" t="s">
        <v>950</v>
      </c>
      <c r="B276" s="4" t="s">
        <v>1262</v>
      </c>
      <c r="C276" s="1" t="s">
        <v>1317</v>
      </c>
      <c r="D276" s="3">
        <v>45821</v>
      </c>
      <c r="E276" s="3">
        <v>45807</v>
      </c>
      <c r="F276" s="4" t="s">
        <v>1334</v>
      </c>
      <c r="G276" s="13">
        <v>0.59</v>
      </c>
      <c r="H276" s="2" t="s">
        <v>951</v>
      </c>
      <c r="I276" s="2" t="s">
        <v>952</v>
      </c>
    </row>
    <row r="277" spans="1:9" hidden="1" x14ac:dyDescent="0.3">
      <c r="A277" s="1" t="s">
        <v>953</v>
      </c>
      <c r="B277" s="4" t="s">
        <v>1263</v>
      </c>
      <c r="C277" s="1" t="s">
        <v>22</v>
      </c>
      <c r="D277" s="3">
        <v>45832</v>
      </c>
      <c r="E277" s="3">
        <v>45821</v>
      </c>
      <c r="F277" s="4" t="s">
        <v>1263</v>
      </c>
      <c r="G277" s="13">
        <v>1.05</v>
      </c>
      <c r="H277" s="2" t="s">
        <v>382</v>
      </c>
      <c r="I277" s="2" t="s">
        <v>954</v>
      </c>
    </row>
    <row r="278" spans="1:9" hidden="1" x14ac:dyDescent="0.3">
      <c r="A278" s="1" t="s">
        <v>955</v>
      </c>
      <c r="B278" s="4" t="s">
        <v>307</v>
      </c>
      <c r="C278" s="1" t="s">
        <v>283</v>
      </c>
      <c r="D278" s="3">
        <v>45825</v>
      </c>
      <c r="E278" s="3">
        <v>45818</v>
      </c>
      <c r="F278" s="4" t="s">
        <v>119</v>
      </c>
      <c r="G278" s="13">
        <v>1.1100000000000001</v>
      </c>
      <c r="H278" s="2" t="s">
        <v>956</v>
      </c>
      <c r="I278" s="2" t="s">
        <v>957</v>
      </c>
    </row>
    <row r="279" spans="1:9" hidden="1" x14ac:dyDescent="0.3">
      <c r="A279" s="1" t="s">
        <v>958</v>
      </c>
      <c r="B279" s="4" t="s">
        <v>1263</v>
      </c>
      <c r="C279" s="1" t="s">
        <v>264</v>
      </c>
      <c r="D279" s="3">
        <v>45821</v>
      </c>
      <c r="E279" s="3">
        <v>45807</v>
      </c>
      <c r="F279" s="4" t="s">
        <v>1263</v>
      </c>
      <c r="G279" s="13">
        <v>1.0900000000000001</v>
      </c>
      <c r="H279" s="2" t="s">
        <v>959</v>
      </c>
      <c r="I279" s="2" t="s">
        <v>960</v>
      </c>
    </row>
    <row r="280" spans="1:9" hidden="1" x14ac:dyDescent="0.3">
      <c r="A280" s="1" t="s">
        <v>961</v>
      </c>
      <c r="B280" s="4" t="s">
        <v>1266</v>
      </c>
      <c r="C280" s="1" t="s">
        <v>1323</v>
      </c>
      <c r="D280" s="3">
        <v>45512</v>
      </c>
      <c r="E280" s="3">
        <v>45504</v>
      </c>
      <c r="F280" s="4" t="s">
        <v>1258</v>
      </c>
      <c r="G280" s="13">
        <v>2.13</v>
      </c>
      <c r="H280" s="2" t="s">
        <v>963</v>
      </c>
      <c r="I280" s="2" t="s">
        <v>964</v>
      </c>
    </row>
    <row r="281" spans="1:9" hidden="1" x14ac:dyDescent="0.3">
      <c r="A281" s="1" t="s">
        <v>965</v>
      </c>
      <c r="B281" s="4" t="s">
        <v>966</v>
      </c>
      <c r="C281" s="1" t="s">
        <v>967</v>
      </c>
      <c r="D281" s="3">
        <v>45678</v>
      </c>
      <c r="E281" s="3">
        <v>45671</v>
      </c>
      <c r="F281" s="4" t="s">
        <v>968</v>
      </c>
      <c r="G281" s="13">
        <v>3.14</v>
      </c>
      <c r="H281" s="2" t="s">
        <v>970</v>
      </c>
      <c r="I281" s="2" t="s">
        <v>494</v>
      </c>
    </row>
    <row r="282" spans="1:9" hidden="1" x14ac:dyDescent="0.3">
      <c r="A282" s="1" t="s">
        <v>971</v>
      </c>
      <c r="B282" s="4" t="s">
        <v>1269</v>
      </c>
      <c r="C282" s="1" t="s">
        <v>1348</v>
      </c>
      <c r="D282" s="3">
        <v>45821</v>
      </c>
      <c r="E282" s="3">
        <v>45813</v>
      </c>
      <c r="F282" s="4" t="s">
        <v>1292</v>
      </c>
      <c r="G282" s="13">
        <v>0.7</v>
      </c>
      <c r="H282" s="2" t="s">
        <v>972</v>
      </c>
      <c r="I282" s="2" t="s">
        <v>377</v>
      </c>
    </row>
    <row r="283" spans="1:9" hidden="1" x14ac:dyDescent="0.3">
      <c r="A283" s="1" t="s">
        <v>973</v>
      </c>
      <c r="B283" s="4" t="s">
        <v>1343</v>
      </c>
      <c r="C283" s="1" t="s">
        <v>107</v>
      </c>
      <c r="D283" s="3">
        <v>45161</v>
      </c>
      <c r="E283" s="3">
        <v>45154</v>
      </c>
      <c r="F283" s="4" t="s">
        <v>112</v>
      </c>
      <c r="G283" s="13">
        <v>5.01</v>
      </c>
      <c r="H283" s="2" t="s">
        <v>975</v>
      </c>
      <c r="I283" s="2" t="s">
        <v>976</v>
      </c>
    </row>
    <row r="284" spans="1:9" hidden="1" x14ac:dyDescent="0.3">
      <c r="A284" s="1" t="s">
        <v>977</v>
      </c>
      <c r="B284" s="4" t="s">
        <v>1260</v>
      </c>
      <c r="C284" s="1" t="s">
        <v>22</v>
      </c>
      <c r="D284" s="3">
        <v>45821</v>
      </c>
      <c r="E284" s="3">
        <v>45807</v>
      </c>
      <c r="F284" s="4" t="s">
        <v>1262</v>
      </c>
      <c r="G284" s="13">
        <v>0.75</v>
      </c>
      <c r="H284" s="2" t="s">
        <v>58</v>
      </c>
      <c r="I284" s="2" t="s">
        <v>270</v>
      </c>
    </row>
    <row r="285" spans="1:9" hidden="1" x14ac:dyDescent="0.3">
      <c r="A285" s="1" t="s">
        <v>978</v>
      </c>
      <c r="B285" s="4" t="s">
        <v>1308</v>
      </c>
      <c r="C285" s="1" t="s">
        <v>230</v>
      </c>
      <c r="D285" s="3">
        <v>45821</v>
      </c>
      <c r="E285" s="3">
        <v>45814</v>
      </c>
      <c r="F285" s="4" t="s">
        <v>1282</v>
      </c>
      <c r="G285" s="13">
        <v>0.71</v>
      </c>
      <c r="H285" s="2" t="s">
        <v>979</v>
      </c>
      <c r="I285" s="2" t="s">
        <v>980</v>
      </c>
    </row>
    <row r="286" spans="1:9" hidden="1" x14ac:dyDescent="0.3">
      <c r="A286" s="1" t="s">
        <v>981</v>
      </c>
      <c r="B286" s="4" t="s">
        <v>86</v>
      </c>
      <c r="C286" s="1" t="s">
        <v>50</v>
      </c>
      <c r="D286" s="3">
        <v>45821</v>
      </c>
      <c r="E286" s="3">
        <v>45814</v>
      </c>
      <c r="F286" s="4" t="s">
        <v>1333</v>
      </c>
      <c r="G286" s="13">
        <v>1.1599999999999999</v>
      </c>
      <c r="H286" s="2" t="s">
        <v>982</v>
      </c>
      <c r="I286" s="2" t="s">
        <v>983</v>
      </c>
    </row>
    <row r="287" spans="1:9" hidden="1" x14ac:dyDescent="0.3">
      <c r="A287" s="1" t="s">
        <v>984</v>
      </c>
      <c r="B287" s="4" t="s">
        <v>1324</v>
      </c>
      <c r="C287" s="1" t="s">
        <v>307</v>
      </c>
      <c r="D287" s="3">
        <v>45821</v>
      </c>
      <c r="E287" s="3">
        <v>45814</v>
      </c>
      <c r="F287" s="4" t="s">
        <v>1290</v>
      </c>
      <c r="G287" s="13">
        <v>1.07</v>
      </c>
      <c r="H287" s="2" t="s">
        <v>985</v>
      </c>
      <c r="I287" s="2" t="s">
        <v>986</v>
      </c>
    </row>
    <row r="288" spans="1:9" hidden="1" x14ac:dyDescent="0.3">
      <c r="A288" s="1" t="s">
        <v>987</v>
      </c>
      <c r="B288" s="4" t="s">
        <v>1295</v>
      </c>
      <c r="C288" s="1" t="s">
        <v>1287</v>
      </c>
      <c r="D288" s="3">
        <v>45492</v>
      </c>
      <c r="E288" s="3">
        <v>45485</v>
      </c>
      <c r="F288" s="4" t="s">
        <v>1335</v>
      </c>
      <c r="G288" s="13">
        <v>0.88</v>
      </c>
      <c r="H288" s="2" t="s">
        <v>988</v>
      </c>
      <c r="I288" s="2" t="s">
        <v>989</v>
      </c>
    </row>
    <row r="289" spans="1:9" hidden="1" x14ac:dyDescent="0.3">
      <c r="A289" s="1" t="s">
        <v>990</v>
      </c>
      <c r="B289" s="4" t="s">
        <v>991</v>
      </c>
      <c r="C289" s="1" t="s">
        <v>992</v>
      </c>
      <c r="D289" s="3">
        <v>45672</v>
      </c>
      <c r="E289" s="3">
        <v>45656</v>
      </c>
      <c r="F289" s="4" t="s">
        <v>993</v>
      </c>
      <c r="G289" s="13">
        <v>4.04</v>
      </c>
      <c r="H289" s="2" t="s">
        <v>995</v>
      </c>
      <c r="I289" s="2" t="s">
        <v>117</v>
      </c>
    </row>
    <row r="290" spans="1:9" hidden="1" x14ac:dyDescent="0.3">
      <c r="A290" s="1" t="s">
        <v>996</v>
      </c>
      <c r="B290" s="4" t="s">
        <v>1312</v>
      </c>
      <c r="C290" s="1" t="s">
        <v>1267</v>
      </c>
      <c r="D290" s="3">
        <v>45821</v>
      </c>
      <c r="E290" s="3">
        <v>45814</v>
      </c>
      <c r="F290" s="4" t="s">
        <v>1300</v>
      </c>
      <c r="G290" s="13">
        <v>0.63</v>
      </c>
      <c r="H290" s="2" t="s">
        <v>997</v>
      </c>
      <c r="I290" s="2" t="s">
        <v>998</v>
      </c>
    </row>
    <row r="291" spans="1:9" hidden="1" x14ac:dyDescent="0.3">
      <c r="A291" s="1" t="s">
        <v>999</v>
      </c>
      <c r="B291" s="4" t="s">
        <v>1338</v>
      </c>
      <c r="C291" s="1" t="s">
        <v>1353</v>
      </c>
      <c r="D291" s="3">
        <v>45734</v>
      </c>
      <c r="E291" s="3">
        <v>45727</v>
      </c>
      <c r="F291" s="4" t="s">
        <v>1336</v>
      </c>
      <c r="G291" s="13">
        <v>0.47</v>
      </c>
      <c r="H291" s="2" t="s">
        <v>321</v>
      </c>
      <c r="I291" s="2" t="s">
        <v>342</v>
      </c>
    </row>
    <row r="292" spans="1:9" hidden="1" x14ac:dyDescent="0.3">
      <c r="A292" s="1" t="s">
        <v>1000</v>
      </c>
      <c r="B292" s="4" t="s">
        <v>1307</v>
      </c>
      <c r="C292" s="1" t="s">
        <v>168</v>
      </c>
      <c r="D292" s="3">
        <v>45821</v>
      </c>
      <c r="E292" s="3">
        <v>45807</v>
      </c>
      <c r="F292" s="4" t="s">
        <v>1312</v>
      </c>
      <c r="G292" s="13">
        <v>1.08</v>
      </c>
      <c r="H292" s="2" t="s">
        <v>1001</v>
      </c>
      <c r="I292" s="2" t="s">
        <v>1002</v>
      </c>
    </row>
    <row r="293" spans="1:9" hidden="1" x14ac:dyDescent="0.3">
      <c r="A293" s="1" t="s">
        <v>1003</v>
      </c>
      <c r="B293" s="4" t="s">
        <v>86</v>
      </c>
      <c r="C293" s="1" t="s">
        <v>21</v>
      </c>
      <c r="D293" s="3">
        <v>45828</v>
      </c>
      <c r="E293" s="3">
        <v>45820</v>
      </c>
      <c r="F293" s="4" t="s">
        <v>111</v>
      </c>
      <c r="G293" s="13">
        <v>1.04</v>
      </c>
      <c r="H293" s="2" t="s">
        <v>1004</v>
      </c>
      <c r="I293" s="2" t="s">
        <v>1005</v>
      </c>
    </row>
    <row r="294" spans="1:9" hidden="1" x14ac:dyDescent="0.3">
      <c r="A294" s="1" t="s">
        <v>1006</v>
      </c>
      <c r="B294" s="4" t="s">
        <v>1347</v>
      </c>
      <c r="C294" s="1" t="s">
        <v>1312</v>
      </c>
      <c r="D294" s="3">
        <v>45818</v>
      </c>
      <c r="E294" s="3">
        <v>45807</v>
      </c>
      <c r="F294" s="4" t="s">
        <v>1299</v>
      </c>
      <c r="G294" s="13">
        <v>0.61</v>
      </c>
      <c r="H294" s="2" t="s">
        <v>1007</v>
      </c>
      <c r="I294" s="2" t="s">
        <v>1008</v>
      </c>
    </row>
    <row r="295" spans="1:9" hidden="1" x14ac:dyDescent="0.3">
      <c r="A295" s="1" t="s">
        <v>1009</v>
      </c>
      <c r="B295" s="4" t="s">
        <v>1330</v>
      </c>
      <c r="C295" s="1" t="s">
        <v>368</v>
      </c>
      <c r="D295" s="3">
        <v>45734</v>
      </c>
      <c r="E295" s="3">
        <v>45716</v>
      </c>
      <c r="F295" s="4" t="s">
        <v>1010</v>
      </c>
      <c r="G295" s="13">
        <v>3.91</v>
      </c>
      <c r="H295" s="2" t="s">
        <v>1012</v>
      </c>
      <c r="I295" s="2" t="s">
        <v>1013</v>
      </c>
    </row>
    <row r="296" spans="1:9" hidden="1" x14ac:dyDescent="0.3">
      <c r="A296" s="1" t="s">
        <v>1014</v>
      </c>
      <c r="B296" s="4" t="s">
        <v>1352</v>
      </c>
      <c r="C296" s="1" t="s">
        <v>1275</v>
      </c>
      <c r="D296" s="3">
        <v>45821</v>
      </c>
      <c r="E296" s="3">
        <v>45807</v>
      </c>
      <c r="F296" s="4" t="s">
        <v>1316</v>
      </c>
      <c r="G296" s="13">
        <v>0.84</v>
      </c>
      <c r="H296" s="2" t="s">
        <v>277</v>
      </c>
      <c r="I296" s="2" t="s">
        <v>1015</v>
      </c>
    </row>
    <row r="297" spans="1:9" hidden="1" x14ac:dyDescent="0.3">
      <c r="A297" s="1" t="s">
        <v>1016</v>
      </c>
      <c r="B297" s="4" t="s">
        <v>32</v>
      </c>
      <c r="C297" s="1" t="s">
        <v>362</v>
      </c>
      <c r="D297" s="3">
        <v>45820</v>
      </c>
      <c r="E297" s="3">
        <v>45807</v>
      </c>
      <c r="F297" s="4" t="s">
        <v>168</v>
      </c>
      <c r="G297" s="13">
        <v>1.19</v>
      </c>
      <c r="H297" s="2" t="s">
        <v>1017</v>
      </c>
      <c r="I297" s="2" t="s">
        <v>1018</v>
      </c>
    </row>
    <row r="298" spans="1:9" hidden="1" x14ac:dyDescent="0.3">
      <c r="A298" s="1" t="s">
        <v>1019</v>
      </c>
      <c r="B298" s="4" t="s">
        <v>1289</v>
      </c>
      <c r="C298" s="1" t="s">
        <v>211</v>
      </c>
      <c r="D298" s="3">
        <v>45821</v>
      </c>
      <c r="E298" s="3">
        <v>45807</v>
      </c>
      <c r="F298" s="4" t="s">
        <v>1289</v>
      </c>
      <c r="G298" s="13">
        <v>1.1599999999999999</v>
      </c>
      <c r="H298" s="2" t="s">
        <v>1020</v>
      </c>
      <c r="I298" s="2" t="s">
        <v>1021</v>
      </c>
    </row>
    <row r="299" spans="1:9" hidden="1" x14ac:dyDescent="0.3">
      <c r="A299" s="1" t="s">
        <v>1022</v>
      </c>
      <c r="B299" s="4" t="s">
        <v>1023</v>
      </c>
      <c r="C299" s="1" t="s">
        <v>56</v>
      </c>
      <c r="D299" s="3">
        <v>45761</v>
      </c>
      <c r="E299" s="3">
        <v>45747</v>
      </c>
      <c r="F299" s="4" t="s">
        <v>1024</v>
      </c>
      <c r="G299" s="13">
        <v>1.59</v>
      </c>
      <c r="H299" s="2" t="s">
        <v>1025</v>
      </c>
      <c r="I299" s="2" t="s">
        <v>1026</v>
      </c>
    </row>
    <row r="300" spans="1:9" hidden="1" x14ac:dyDescent="0.3">
      <c r="A300" s="1" t="s">
        <v>1027</v>
      </c>
      <c r="B300" s="4" t="s">
        <v>1257</v>
      </c>
      <c r="C300" s="1" t="s">
        <v>130</v>
      </c>
      <c r="D300" s="3">
        <v>45814</v>
      </c>
      <c r="E300" s="3">
        <v>45807</v>
      </c>
      <c r="F300" s="4" t="s">
        <v>1264</v>
      </c>
      <c r="G300" s="13">
        <v>0.99</v>
      </c>
      <c r="H300" s="2" t="s">
        <v>1028</v>
      </c>
      <c r="I300" s="2" t="s">
        <v>1029</v>
      </c>
    </row>
    <row r="301" spans="1:9" hidden="1" x14ac:dyDescent="0.3">
      <c r="A301" s="1" t="s">
        <v>1030</v>
      </c>
      <c r="B301" s="4" t="s">
        <v>1304</v>
      </c>
      <c r="C301" s="1" t="s">
        <v>115</v>
      </c>
      <c r="D301" s="3">
        <v>45824</v>
      </c>
      <c r="E301" s="3">
        <v>45817</v>
      </c>
      <c r="F301" s="4" t="s">
        <v>1327</v>
      </c>
      <c r="G301" s="13">
        <v>1.1200000000000001</v>
      </c>
      <c r="H301" s="2" t="s">
        <v>1031</v>
      </c>
      <c r="I301" s="2" t="s">
        <v>1032</v>
      </c>
    </row>
    <row r="302" spans="1:9" hidden="1" x14ac:dyDescent="0.3">
      <c r="A302" s="1" t="s">
        <v>1033</v>
      </c>
      <c r="B302" s="4" t="s">
        <v>1296</v>
      </c>
      <c r="C302" s="1" t="s">
        <v>393</v>
      </c>
      <c r="D302" s="3">
        <v>45821</v>
      </c>
      <c r="E302" s="3">
        <v>45807</v>
      </c>
      <c r="F302" s="4" t="s">
        <v>1260</v>
      </c>
      <c r="G302" s="13">
        <v>1.29</v>
      </c>
      <c r="H302" s="2" t="s">
        <v>1034</v>
      </c>
      <c r="I302" s="2" t="s">
        <v>714</v>
      </c>
    </row>
    <row r="303" spans="1:9" hidden="1" x14ac:dyDescent="0.3">
      <c r="A303" s="1" t="s">
        <v>1035</v>
      </c>
      <c r="B303" s="4" t="s">
        <v>79</v>
      </c>
      <c r="C303" s="1" t="s">
        <v>523</v>
      </c>
      <c r="D303" s="3">
        <v>45831</v>
      </c>
      <c r="E303" s="3">
        <v>45821</v>
      </c>
      <c r="F303" s="4" t="s">
        <v>79</v>
      </c>
      <c r="G303" s="13">
        <v>1.44</v>
      </c>
      <c r="H303" s="2" t="s">
        <v>1036</v>
      </c>
      <c r="I303" s="2" t="s">
        <v>1037</v>
      </c>
    </row>
    <row r="304" spans="1:9" hidden="1" x14ac:dyDescent="0.3">
      <c r="A304" s="1" t="s">
        <v>1038</v>
      </c>
      <c r="B304" s="4" t="s">
        <v>79</v>
      </c>
      <c r="C304" s="1" t="s">
        <v>70</v>
      </c>
      <c r="D304" s="3">
        <v>45831</v>
      </c>
      <c r="E304" s="3">
        <v>45821</v>
      </c>
      <c r="F304" s="4" t="s">
        <v>23</v>
      </c>
      <c r="G304" s="13">
        <v>1.18</v>
      </c>
      <c r="H304" s="2" t="s">
        <v>1039</v>
      </c>
      <c r="I304" s="2" t="s">
        <v>1040</v>
      </c>
    </row>
    <row r="305" spans="1:9" hidden="1" x14ac:dyDescent="0.3">
      <c r="A305" s="1" t="s">
        <v>1042</v>
      </c>
      <c r="B305" s="4" t="s">
        <v>1043</v>
      </c>
      <c r="C305" s="1" t="s">
        <v>283</v>
      </c>
      <c r="D305" s="3">
        <v>45819</v>
      </c>
      <c r="E305" s="3">
        <v>45812</v>
      </c>
      <c r="F305" s="4" t="s">
        <v>1044</v>
      </c>
      <c r="G305" s="13">
        <v>0.79</v>
      </c>
      <c r="H305" s="2" t="s">
        <v>1045</v>
      </c>
      <c r="I305" s="2" t="s">
        <v>1046</v>
      </c>
    </row>
    <row r="306" spans="1:9" hidden="1" x14ac:dyDescent="0.3">
      <c r="A306" s="1" t="s">
        <v>1047</v>
      </c>
      <c r="B306" s="4" t="s">
        <v>86</v>
      </c>
      <c r="C306" s="1" t="s">
        <v>91</v>
      </c>
      <c r="D306" s="3">
        <v>45814</v>
      </c>
      <c r="E306" s="3">
        <v>45807</v>
      </c>
      <c r="F306" s="4" t="s">
        <v>119</v>
      </c>
      <c r="G306" s="13">
        <v>1.08</v>
      </c>
      <c r="H306" s="2" t="s">
        <v>1048</v>
      </c>
      <c r="I306" s="2" t="s">
        <v>1049</v>
      </c>
    </row>
    <row r="307" spans="1:9" hidden="1" x14ac:dyDescent="0.3">
      <c r="A307" s="1" t="s">
        <v>1050</v>
      </c>
      <c r="B307" s="4" t="s">
        <v>1257</v>
      </c>
      <c r="C307" s="1" t="s">
        <v>130</v>
      </c>
      <c r="D307" s="3">
        <v>45821</v>
      </c>
      <c r="E307" s="3">
        <v>45807</v>
      </c>
      <c r="F307" s="4" t="s">
        <v>1263</v>
      </c>
      <c r="G307" s="13">
        <v>1.07</v>
      </c>
      <c r="H307" s="2" t="s">
        <v>1051</v>
      </c>
      <c r="I307" s="2" t="s">
        <v>1052</v>
      </c>
    </row>
    <row r="308" spans="1:9" hidden="1" x14ac:dyDescent="0.3">
      <c r="A308" s="1" t="s">
        <v>1053</v>
      </c>
      <c r="B308" s="4" t="s">
        <v>1260</v>
      </c>
      <c r="C308" s="1" t="s">
        <v>70</v>
      </c>
      <c r="D308" s="3">
        <v>45821</v>
      </c>
      <c r="E308" s="3">
        <v>45807</v>
      </c>
      <c r="F308" s="4" t="s">
        <v>1257</v>
      </c>
      <c r="G308" s="13">
        <v>1.1200000000000001</v>
      </c>
      <c r="H308" s="2" t="s">
        <v>784</v>
      </c>
      <c r="I308" s="2" t="s">
        <v>1054</v>
      </c>
    </row>
    <row r="309" spans="1:9" hidden="1" x14ac:dyDescent="0.3">
      <c r="A309" s="1" t="s">
        <v>1055</v>
      </c>
      <c r="B309" s="4" t="s">
        <v>1336</v>
      </c>
      <c r="C309" s="1" t="s">
        <v>1321</v>
      </c>
      <c r="D309" s="3">
        <v>45821</v>
      </c>
      <c r="E309" s="3">
        <v>45807</v>
      </c>
      <c r="F309" s="4" t="s">
        <v>1338</v>
      </c>
      <c r="G309" s="13">
        <v>0.5</v>
      </c>
      <c r="H309" s="2" t="s">
        <v>1056</v>
      </c>
      <c r="I309" s="2" t="s">
        <v>1057</v>
      </c>
    </row>
    <row r="310" spans="1:9" hidden="1" x14ac:dyDescent="0.3">
      <c r="A310" s="1" t="s">
        <v>1058</v>
      </c>
      <c r="B310" s="4" t="s">
        <v>1319</v>
      </c>
      <c r="C310" s="1" t="s">
        <v>120</v>
      </c>
      <c r="D310" s="3">
        <v>45338</v>
      </c>
      <c r="E310" s="3">
        <v>45328</v>
      </c>
      <c r="F310" s="4" t="s">
        <v>1338</v>
      </c>
      <c r="G310" s="13">
        <v>0.59</v>
      </c>
      <c r="H310" s="2" t="s">
        <v>1059</v>
      </c>
      <c r="I310" s="2" t="s">
        <v>420</v>
      </c>
    </row>
    <row r="311" spans="1:9" hidden="1" x14ac:dyDescent="0.3">
      <c r="A311" s="1" t="s">
        <v>1060</v>
      </c>
      <c r="B311" s="4" t="s">
        <v>1306</v>
      </c>
      <c r="C311" s="1" t="s">
        <v>1325</v>
      </c>
      <c r="D311" s="3">
        <v>45152</v>
      </c>
      <c r="E311" s="3">
        <v>45138</v>
      </c>
      <c r="F311" s="4" t="s">
        <v>1314</v>
      </c>
      <c r="G311" s="13">
        <v>0.82</v>
      </c>
      <c r="H311" s="2" t="s">
        <v>1061</v>
      </c>
      <c r="I311" s="2" t="s">
        <v>1062</v>
      </c>
    </row>
    <row r="312" spans="1:9" hidden="1" x14ac:dyDescent="0.3">
      <c r="A312" s="1" t="s">
        <v>1063</v>
      </c>
      <c r="B312" s="4" t="s">
        <v>1335</v>
      </c>
      <c r="C312" s="1" t="s">
        <v>10</v>
      </c>
      <c r="D312" s="3">
        <v>45821</v>
      </c>
      <c r="E312" s="3">
        <v>45814</v>
      </c>
      <c r="F312" s="4" t="s">
        <v>1335</v>
      </c>
      <c r="G312" s="13">
        <v>1.18</v>
      </c>
      <c r="H312" s="2" t="s">
        <v>1064</v>
      </c>
      <c r="I312" s="2" t="s">
        <v>1065</v>
      </c>
    </row>
    <row r="313" spans="1:9" hidden="1" x14ac:dyDescent="0.3">
      <c r="A313" s="1" t="s">
        <v>1066</v>
      </c>
      <c r="B313" s="4" t="s">
        <v>1067</v>
      </c>
      <c r="C313" s="1" t="s">
        <v>1068</v>
      </c>
      <c r="D313" s="3">
        <v>45821</v>
      </c>
      <c r="E313" s="3">
        <v>45807</v>
      </c>
      <c r="F313" s="4" t="s">
        <v>1069</v>
      </c>
      <c r="G313" s="13">
        <v>0.71</v>
      </c>
      <c r="H313" s="2" t="s">
        <v>1070</v>
      </c>
      <c r="I313" s="2" t="s">
        <v>1071</v>
      </c>
    </row>
    <row r="314" spans="1:9" hidden="1" x14ac:dyDescent="0.3">
      <c r="A314" s="1" t="s">
        <v>1072</v>
      </c>
      <c r="B314" s="4" t="s">
        <v>1260</v>
      </c>
      <c r="C314" s="1" t="s">
        <v>112</v>
      </c>
      <c r="D314" s="3">
        <v>45833</v>
      </c>
      <c r="E314" s="3">
        <v>45821</v>
      </c>
      <c r="F314" s="4" t="s">
        <v>1260</v>
      </c>
      <c r="G314" s="13">
        <v>1.0900000000000001</v>
      </c>
      <c r="H314" s="2" t="s">
        <v>29</v>
      </c>
      <c r="I314" s="2" t="s">
        <v>1073</v>
      </c>
    </row>
    <row r="315" spans="1:9" hidden="1" x14ac:dyDescent="0.3">
      <c r="A315" s="1" t="s">
        <v>1074</v>
      </c>
      <c r="B315" s="4" t="s">
        <v>119</v>
      </c>
      <c r="C315" s="1" t="s">
        <v>307</v>
      </c>
      <c r="D315" s="3">
        <v>45833</v>
      </c>
      <c r="E315" s="3">
        <v>45821</v>
      </c>
      <c r="F315" s="4" t="s">
        <v>119</v>
      </c>
      <c r="G315" s="13">
        <v>1.1000000000000001</v>
      </c>
      <c r="H315" s="2" t="s">
        <v>1075</v>
      </c>
      <c r="I315" s="2" t="s">
        <v>1076</v>
      </c>
    </row>
    <row r="316" spans="1:9" hidden="1" x14ac:dyDescent="0.3">
      <c r="A316" s="1" t="s">
        <v>1077</v>
      </c>
      <c r="B316" s="4" t="s">
        <v>1257</v>
      </c>
      <c r="C316" s="1" t="s">
        <v>10</v>
      </c>
      <c r="D316" s="3">
        <v>45833</v>
      </c>
      <c r="E316" s="3">
        <v>45821</v>
      </c>
      <c r="F316" s="4" t="s">
        <v>1257</v>
      </c>
      <c r="G316" s="13">
        <v>1.18</v>
      </c>
      <c r="H316" s="2" t="s">
        <v>954</v>
      </c>
      <c r="I316" s="2" t="s">
        <v>324</v>
      </c>
    </row>
    <row r="317" spans="1:9" hidden="1" x14ac:dyDescent="0.3">
      <c r="A317" s="1" t="s">
        <v>1078</v>
      </c>
      <c r="B317" s="4" t="s">
        <v>1342</v>
      </c>
      <c r="C317" s="1" t="s">
        <v>1318</v>
      </c>
      <c r="D317" s="3">
        <v>45833</v>
      </c>
      <c r="E317" s="3">
        <v>45821</v>
      </c>
      <c r="F317" s="4" t="s">
        <v>1276</v>
      </c>
      <c r="G317" s="13">
        <v>1.1000000000000001</v>
      </c>
      <c r="H317" s="2" t="s">
        <v>1079</v>
      </c>
      <c r="I317" s="2" t="s">
        <v>1080</v>
      </c>
    </row>
    <row r="318" spans="1:9" hidden="1" x14ac:dyDescent="0.3">
      <c r="A318" s="1" t="s">
        <v>1081</v>
      </c>
      <c r="B318" s="4" t="s">
        <v>1262</v>
      </c>
      <c r="C318" s="1" t="s">
        <v>1271</v>
      </c>
      <c r="D318" s="3">
        <v>45833</v>
      </c>
      <c r="E318" s="3">
        <v>45821</v>
      </c>
      <c r="F318" s="4" t="s">
        <v>1319</v>
      </c>
      <c r="G318" s="13">
        <v>0.51</v>
      </c>
      <c r="H318" s="2" t="s">
        <v>1082</v>
      </c>
      <c r="I318" s="2" t="s">
        <v>818</v>
      </c>
    </row>
    <row r="319" spans="1:9" hidden="1" x14ac:dyDescent="0.3">
      <c r="A319" s="1" t="s">
        <v>1083</v>
      </c>
      <c r="B319" s="4" t="s">
        <v>1260</v>
      </c>
      <c r="C319" s="1" t="s">
        <v>79</v>
      </c>
      <c r="D319" s="3">
        <v>45833</v>
      </c>
      <c r="E319" s="3">
        <v>45821</v>
      </c>
      <c r="F319" s="4" t="s">
        <v>1257</v>
      </c>
      <c r="G319" s="13">
        <v>1.0900000000000001</v>
      </c>
      <c r="H319" s="2" t="s">
        <v>796</v>
      </c>
      <c r="I319" s="2" t="s">
        <v>1084</v>
      </c>
    </row>
    <row r="320" spans="1:9" hidden="1" x14ac:dyDescent="0.3">
      <c r="A320" s="1" t="s">
        <v>1085</v>
      </c>
      <c r="B320" s="4" t="s">
        <v>1305</v>
      </c>
      <c r="C320" s="1" t="s">
        <v>102</v>
      </c>
      <c r="D320" s="3">
        <v>45814</v>
      </c>
      <c r="E320" s="3">
        <v>45807</v>
      </c>
      <c r="F320" s="4" t="s">
        <v>1305</v>
      </c>
      <c r="G320" s="13">
        <v>1.18</v>
      </c>
      <c r="H320" s="2" t="s">
        <v>1086</v>
      </c>
      <c r="I320" s="2" t="s">
        <v>1087</v>
      </c>
    </row>
    <row r="321" spans="1:9" hidden="1" x14ac:dyDescent="0.3">
      <c r="A321" s="1" t="s">
        <v>1088</v>
      </c>
      <c r="B321" s="4" t="s">
        <v>1257</v>
      </c>
      <c r="C321" s="1" t="s">
        <v>130</v>
      </c>
      <c r="D321" s="3">
        <v>45821</v>
      </c>
      <c r="E321" s="3">
        <v>45814</v>
      </c>
      <c r="F321" s="4" t="s">
        <v>1257</v>
      </c>
      <c r="G321" s="13">
        <v>1.1499999999999999</v>
      </c>
      <c r="H321" s="2" t="s">
        <v>773</v>
      </c>
      <c r="I321" s="2" t="s">
        <v>1054</v>
      </c>
    </row>
    <row r="322" spans="1:9" hidden="1" x14ac:dyDescent="0.3">
      <c r="A322" s="1" t="s">
        <v>1089</v>
      </c>
      <c r="B322" s="4" t="s">
        <v>1349</v>
      </c>
      <c r="C322" s="1" t="s">
        <v>1090</v>
      </c>
      <c r="D322" s="3">
        <v>44665</v>
      </c>
      <c r="E322" s="3">
        <v>44658</v>
      </c>
      <c r="F322" s="4" t="s">
        <v>1323</v>
      </c>
      <c r="G322" s="13">
        <v>0.4</v>
      </c>
      <c r="H322" s="2" t="s">
        <v>1347</v>
      </c>
      <c r="I322" s="2" t="s">
        <v>1091</v>
      </c>
    </row>
    <row r="323" spans="1:9" hidden="1" x14ac:dyDescent="0.3">
      <c r="A323" s="1" t="s">
        <v>1092</v>
      </c>
      <c r="B323" s="4" t="s">
        <v>1257</v>
      </c>
      <c r="C323" s="1" t="s">
        <v>21</v>
      </c>
      <c r="D323" s="3">
        <v>45826</v>
      </c>
      <c r="E323" s="3">
        <v>45819</v>
      </c>
      <c r="F323" s="4" t="s">
        <v>1319</v>
      </c>
      <c r="G323" s="13">
        <v>0.54</v>
      </c>
      <c r="H323" s="2" t="s">
        <v>1093</v>
      </c>
      <c r="I323" s="2" t="s">
        <v>1094</v>
      </c>
    </row>
    <row r="324" spans="1:9" hidden="1" x14ac:dyDescent="0.3">
      <c r="A324" s="1" t="s">
        <v>1095</v>
      </c>
      <c r="B324" s="4" t="s">
        <v>1267</v>
      </c>
      <c r="C324" s="1" t="s">
        <v>79</v>
      </c>
      <c r="D324" s="3">
        <v>45821</v>
      </c>
      <c r="E324" s="3">
        <v>45807</v>
      </c>
      <c r="F324" s="4" t="s">
        <v>1270</v>
      </c>
      <c r="G324" s="13">
        <v>1.05</v>
      </c>
      <c r="H324" s="2" t="s">
        <v>1096</v>
      </c>
      <c r="I324" s="2" t="s">
        <v>645</v>
      </c>
    </row>
    <row r="325" spans="1:9" hidden="1" x14ac:dyDescent="0.3">
      <c r="A325" s="1" t="s">
        <v>1097</v>
      </c>
      <c r="B325" s="4" t="s">
        <v>119</v>
      </c>
      <c r="C325" s="1" t="s">
        <v>78</v>
      </c>
      <c r="D325" s="3">
        <v>45821</v>
      </c>
      <c r="E325" s="3">
        <v>45807</v>
      </c>
      <c r="F325" s="4" t="s">
        <v>307</v>
      </c>
      <c r="G325" s="13">
        <v>1.24</v>
      </c>
      <c r="H325" s="2" t="s">
        <v>1098</v>
      </c>
      <c r="I325" s="2" t="s">
        <v>1099</v>
      </c>
    </row>
    <row r="326" spans="1:9" hidden="1" x14ac:dyDescent="0.3">
      <c r="A326" s="1" t="s">
        <v>1100</v>
      </c>
      <c r="B326" s="4" t="s">
        <v>1041</v>
      </c>
      <c r="C326" s="1" t="s">
        <v>91</v>
      </c>
      <c r="D326" s="3">
        <v>45834</v>
      </c>
      <c r="E326" s="3">
        <v>45825</v>
      </c>
      <c r="F326" s="4" t="s">
        <v>1101</v>
      </c>
      <c r="G326" s="13">
        <v>1.1499999999999999</v>
      </c>
      <c r="H326" s="2" t="s">
        <v>1102</v>
      </c>
      <c r="I326" s="2" t="s">
        <v>1103</v>
      </c>
    </row>
    <row r="327" spans="1:9" hidden="1" x14ac:dyDescent="0.3">
      <c r="A327" s="1" t="s">
        <v>1104</v>
      </c>
      <c r="B327" s="4" t="s">
        <v>1280</v>
      </c>
      <c r="C327" s="1" t="s">
        <v>119</v>
      </c>
      <c r="D327" s="3">
        <v>45819</v>
      </c>
      <c r="E327" s="3">
        <v>45807</v>
      </c>
      <c r="F327" s="4" t="s">
        <v>168</v>
      </c>
      <c r="G327" s="13">
        <v>1.26</v>
      </c>
      <c r="H327" s="2" t="s">
        <v>1105</v>
      </c>
      <c r="I327" s="2" t="s">
        <v>1106</v>
      </c>
    </row>
    <row r="328" spans="1:9" hidden="1" x14ac:dyDescent="0.3">
      <c r="A328" s="1" t="s">
        <v>1107</v>
      </c>
      <c r="B328" s="4" t="s">
        <v>1315</v>
      </c>
      <c r="C328" s="1" t="s">
        <v>10</v>
      </c>
      <c r="D328" s="3">
        <v>45828</v>
      </c>
      <c r="E328" s="3">
        <v>45820</v>
      </c>
      <c r="F328" s="4" t="s">
        <v>1321</v>
      </c>
      <c r="G328" s="13">
        <v>0.77</v>
      </c>
      <c r="H328" s="2" t="s">
        <v>1108</v>
      </c>
      <c r="I328" s="2" t="s">
        <v>1109</v>
      </c>
    </row>
    <row r="329" spans="1:9" hidden="1" x14ac:dyDescent="0.3">
      <c r="A329" s="1" t="s">
        <v>1110</v>
      </c>
      <c r="B329" s="4" t="s">
        <v>1323</v>
      </c>
      <c r="C329" s="1" t="s">
        <v>115</v>
      </c>
      <c r="D329" s="3">
        <v>45821</v>
      </c>
      <c r="E329" s="3">
        <v>45814</v>
      </c>
      <c r="F329" s="4" t="s">
        <v>1339</v>
      </c>
      <c r="G329" s="13">
        <v>12.39</v>
      </c>
      <c r="H329" s="2" t="s">
        <v>1112</v>
      </c>
      <c r="I329" s="2" t="s">
        <v>1113</v>
      </c>
    </row>
    <row r="330" spans="1:9" x14ac:dyDescent="0.3">
      <c r="A330" s="1" t="s">
        <v>699</v>
      </c>
      <c r="B330" s="4" t="s">
        <v>1349</v>
      </c>
      <c r="C330" s="16" t="s">
        <v>1342</v>
      </c>
      <c r="D330" s="3">
        <v>44301</v>
      </c>
      <c r="E330" s="3">
        <v>44286</v>
      </c>
      <c r="F330" s="4" t="s">
        <v>700</v>
      </c>
      <c r="G330" s="13">
        <v>25.73</v>
      </c>
      <c r="H330" s="2" t="s">
        <v>702</v>
      </c>
      <c r="I330" s="2" t="s">
        <v>703</v>
      </c>
    </row>
    <row r="331" spans="1:9" hidden="1" x14ac:dyDescent="0.3">
      <c r="A331" s="1" t="s">
        <v>1118</v>
      </c>
      <c r="B331" s="4" t="s">
        <v>1335</v>
      </c>
      <c r="C331" s="1" t="s">
        <v>1272</v>
      </c>
      <c r="D331" s="3">
        <v>45821</v>
      </c>
      <c r="E331" s="3">
        <v>45807</v>
      </c>
      <c r="F331" s="4" t="s">
        <v>1330</v>
      </c>
      <c r="G331" s="13">
        <v>1.06</v>
      </c>
      <c r="H331" s="2" t="s">
        <v>1119</v>
      </c>
      <c r="I331" s="2" t="s">
        <v>1120</v>
      </c>
    </row>
    <row r="332" spans="1:9" hidden="1" x14ac:dyDescent="0.3">
      <c r="A332" s="1" t="s">
        <v>1121</v>
      </c>
      <c r="B332" s="4" t="s">
        <v>1262</v>
      </c>
      <c r="C332" s="1" t="s">
        <v>1282</v>
      </c>
      <c r="D332" s="3">
        <v>45463</v>
      </c>
      <c r="E332" s="3">
        <v>45456</v>
      </c>
      <c r="F332" s="4" t="s">
        <v>1340</v>
      </c>
      <c r="G332" s="13">
        <v>0.22</v>
      </c>
      <c r="H332" s="2" t="s">
        <v>1122</v>
      </c>
      <c r="I332" s="2" t="s">
        <v>1123</v>
      </c>
    </row>
    <row r="333" spans="1:9" hidden="1" x14ac:dyDescent="0.3">
      <c r="A333" s="1" t="s">
        <v>1124</v>
      </c>
      <c r="B333" s="4" t="s">
        <v>119</v>
      </c>
      <c r="C333" s="1" t="s">
        <v>1315</v>
      </c>
      <c r="D333" s="3">
        <v>45821</v>
      </c>
      <c r="E333" s="3">
        <v>45807</v>
      </c>
      <c r="F333" s="4" t="s">
        <v>1125</v>
      </c>
      <c r="G333" s="13">
        <v>1.47</v>
      </c>
      <c r="H333" s="2" t="s">
        <v>1126</v>
      </c>
      <c r="I333" s="2" t="s">
        <v>1127</v>
      </c>
    </row>
    <row r="334" spans="1:9" hidden="1" x14ac:dyDescent="0.3">
      <c r="A334" s="1" t="s">
        <v>1128</v>
      </c>
      <c r="B334" s="4" t="s">
        <v>1337</v>
      </c>
      <c r="C334" s="1" t="s">
        <v>1286</v>
      </c>
      <c r="D334" s="3">
        <v>45821</v>
      </c>
      <c r="E334" s="3">
        <v>45807</v>
      </c>
      <c r="F334" s="4" t="s">
        <v>120</v>
      </c>
      <c r="G334" s="13">
        <v>1.06</v>
      </c>
      <c r="H334" s="2" t="s">
        <v>1129</v>
      </c>
      <c r="I334" s="2" t="s">
        <v>1130</v>
      </c>
    </row>
    <row r="335" spans="1:9" hidden="1" x14ac:dyDescent="0.3">
      <c r="A335" s="1" t="s">
        <v>1131</v>
      </c>
      <c r="B335" s="4" t="s">
        <v>1260</v>
      </c>
      <c r="C335" s="1" t="s">
        <v>10</v>
      </c>
      <c r="D335" s="3">
        <v>45821</v>
      </c>
      <c r="E335" s="3">
        <v>45807</v>
      </c>
      <c r="F335" s="4" t="s">
        <v>1282</v>
      </c>
      <c r="G335" s="13">
        <v>0.65</v>
      </c>
      <c r="H335" s="2" t="s">
        <v>727</v>
      </c>
      <c r="I335" s="2" t="s">
        <v>864</v>
      </c>
    </row>
    <row r="336" spans="1:9" hidden="1" x14ac:dyDescent="0.3">
      <c r="A336" s="1" t="s">
        <v>1132</v>
      </c>
      <c r="B336" s="4" t="s">
        <v>168</v>
      </c>
      <c r="C336" s="1" t="s">
        <v>91</v>
      </c>
      <c r="D336" s="3">
        <v>45821</v>
      </c>
      <c r="E336" s="3">
        <v>45807</v>
      </c>
      <c r="F336" s="4" t="s">
        <v>119</v>
      </c>
      <c r="G336" s="13">
        <v>1.0900000000000001</v>
      </c>
      <c r="H336" s="2" t="s">
        <v>1133</v>
      </c>
      <c r="I336" s="2" t="s">
        <v>1134</v>
      </c>
    </row>
    <row r="337" spans="1:9" hidden="1" x14ac:dyDescent="0.3">
      <c r="A337" s="1" t="s">
        <v>1135</v>
      </c>
      <c r="B337" s="4" t="s">
        <v>13</v>
      </c>
      <c r="C337" s="1" t="s">
        <v>9</v>
      </c>
      <c r="D337" s="3">
        <v>45821</v>
      </c>
      <c r="E337" s="3">
        <v>45807</v>
      </c>
      <c r="F337" s="4" t="s">
        <v>130</v>
      </c>
      <c r="G337" s="13">
        <v>1.29</v>
      </c>
      <c r="H337" s="2" t="s">
        <v>1136</v>
      </c>
      <c r="I337" s="2" t="s">
        <v>1137</v>
      </c>
    </row>
    <row r="338" spans="1:9" hidden="1" x14ac:dyDescent="0.3">
      <c r="A338" s="1" t="s">
        <v>1138</v>
      </c>
      <c r="B338" s="4" t="s">
        <v>1300</v>
      </c>
      <c r="C338" s="1" t="s">
        <v>1337</v>
      </c>
      <c r="D338" s="3">
        <v>45821</v>
      </c>
      <c r="E338" s="3">
        <v>45807</v>
      </c>
      <c r="F338" s="4" t="s">
        <v>1289</v>
      </c>
      <c r="G338" s="13">
        <v>1.76</v>
      </c>
      <c r="H338" s="2" t="s">
        <v>1139</v>
      </c>
      <c r="I338" s="2" t="s">
        <v>1140</v>
      </c>
    </row>
    <row r="339" spans="1:9" hidden="1" x14ac:dyDescent="0.3">
      <c r="A339" s="1" t="s">
        <v>1141</v>
      </c>
      <c r="B339" s="4" t="s">
        <v>86</v>
      </c>
      <c r="C339" s="1" t="s">
        <v>69</v>
      </c>
      <c r="D339" s="3">
        <v>45820</v>
      </c>
      <c r="E339" s="3">
        <v>45807</v>
      </c>
      <c r="F339" s="4" t="s">
        <v>1274</v>
      </c>
      <c r="G339" s="13">
        <v>1.1399999999999999</v>
      </c>
      <c r="H339" s="2" t="s">
        <v>1142</v>
      </c>
      <c r="I339" s="2" t="s">
        <v>1143</v>
      </c>
    </row>
    <row r="340" spans="1:9" hidden="1" x14ac:dyDescent="0.3">
      <c r="A340" s="1" t="s">
        <v>1144</v>
      </c>
      <c r="B340" s="4" t="s">
        <v>1277</v>
      </c>
      <c r="C340" s="1" t="s">
        <v>1284</v>
      </c>
      <c r="D340" s="3">
        <v>45820</v>
      </c>
      <c r="E340" s="3">
        <v>45807</v>
      </c>
      <c r="F340" s="4" t="s">
        <v>1328</v>
      </c>
      <c r="G340" s="13">
        <v>1.4</v>
      </c>
      <c r="H340" s="2" t="s">
        <v>1145</v>
      </c>
      <c r="I340" s="2" t="s">
        <v>1146</v>
      </c>
    </row>
    <row r="341" spans="1:9" hidden="1" x14ac:dyDescent="0.3">
      <c r="A341" s="1" t="s">
        <v>1147</v>
      </c>
      <c r="B341" s="4" t="s">
        <v>1257</v>
      </c>
      <c r="C341" s="1" t="s">
        <v>107</v>
      </c>
      <c r="D341" s="3">
        <v>45821</v>
      </c>
      <c r="E341" s="3">
        <v>45807</v>
      </c>
      <c r="F341" s="4" t="s">
        <v>1263</v>
      </c>
      <c r="G341" s="13">
        <v>1.19</v>
      </c>
      <c r="H341" s="2" t="s">
        <v>1148</v>
      </c>
      <c r="I341" s="2" t="s">
        <v>1149</v>
      </c>
    </row>
    <row r="342" spans="1:9" hidden="1" x14ac:dyDescent="0.3">
      <c r="A342" s="1" t="s">
        <v>1150</v>
      </c>
      <c r="B342" s="4" t="s">
        <v>1278</v>
      </c>
      <c r="C342" s="1" t="s">
        <v>1276</v>
      </c>
      <c r="D342" s="3">
        <v>45821</v>
      </c>
      <c r="E342" s="3">
        <v>45808</v>
      </c>
      <c r="F342" s="4" t="s">
        <v>1331</v>
      </c>
      <c r="G342" s="13">
        <v>0.9</v>
      </c>
      <c r="H342" s="2" t="s">
        <v>1151</v>
      </c>
      <c r="I342" s="2" t="s">
        <v>1152</v>
      </c>
    </row>
    <row r="343" spans="1:9" hidden="1" x14ac:dyDescent="0.3">
      <c r="A343" s="1" t="s">
        <v>1153</v>
      </c>
      <c r="B343" s="4" t="s">
        <v>1154</v>
      </c>
      <c r="C343" s="1" t="s">
        <v>1291</v>
      </c>
      <c r="D343" s="3">
        <v>45667</v>
      </c>
      <c r="E343" s="3">
        <v>45656</v>
      </c>
      <c r="F343" s="4" t="s">
        <v>1155</v>
      </c>
      <c r="G343" s="13">
        <v>0.81</v>
      </c>
      <c r="H343" s="2" t="s">
        <v>1156</v>
      </c>
      <c r="I343" s="2" t="s">
        <v>1157</v>
      </c>
    </row>
    <row r="344" spans="1:9" hidden="1" x14ac:dyDescent="0.3">
      <c r="A344" s="1" t="s">
        <v>1158</v>
      </c>
      <c r="B344" s="4" t="s">
        <v>1263</v>
      </c>
      <c r="C344" s="1" t="s">
        <v>130</v>
      </c>
      <c r="D344" s="3">
        <v>45814</v>
      </c>
      <c r="E344" s="3">
        <v>45807</v>
      </c>
      <c r="F344" s="4" t="s">
        <v>1263</v>
      </c>
      <c r="G344" s="13">
        <v>1.1599999999999999</v>
      </c>
      <c r="H344" s="2" t="s">
        <v>933</v>
      </c>
      <c r="I344" s="2" t="s">
        <v>1159</v>
      </c>
    </row>
    <row r="345" spans="1:9" hidden="1" x14ac:dyDescent="0.3">
      <c r="A345" s="1" t="s">
        <v>1160</v>
      </c>
      <c r="B345" s="4" t="s">
        <v>1296</v>
      </c>
      <c r="C345" s="1" t="s">
        <v>362</v>
      </c>
      <c r="D345" s="3">
        <v>45826</v>
      </c>
      <c r="E345" s="3">
        <v>45819</v>
      </c>
      <c r="F345" s="4" t="s">
        <v>1308</v>
      </c>
      <c r="G345" s="13">
        <v>1.29</v>
      </c>
      <c r="H345" s="2" t="s">
        <v>563</v>
      </c>
      <c r="I345" s="2" t="s">
        <v>209</v>
      </c>
    </row>
    <row r="346" spans="1:9" hidden="1" x14ac:dyDescent="0.3">
      <c r="A346" s="1" t="s">
        <v>1161</v>
      </c>
      <c r="B346" s="4" t="s">
        <v>79</v>
      </c>
      <c r="C346" s="1" t="s">
        <v>90</v>
      </c>
      <c r="D346" s="3">
        <v>45665</v>
      </c>
      <c r="E346" s="3">
        <v>45656</v>
      </c>
      <c r="F346" s="4" t="s">
        <v>90</v>
      </c>
      <c r="G346" s="13">
        <v>1.4</v>
      </c>
      <c r="H346" s="2" t="s">
        <v>1162</v>
      </c>
      <c r="I346" s="2" t="s">
        <v>1163</v>
      </c>
    </row>
    <row r="347" spans="1:9" hidden="1" x14ac:dyDescent="0.3">
      <c r="A347" s="1" t="s">
        <v>1164</v>
      </c>
      <c r="B347" s="4" t="s">
        <v>1165</v>
      </c>
      <c r="C347" s="1" t="s">
        <v>1166</v>
      </c>
      <c r="D347" s="3">
        <v>45826</v>
      </c>
      <c r="E347" s="3">
        <v>45819</v>
      </c>
      <c r="F347" s="4" t="s">
        <v>1259</v>
      </c>
      <c r="G347" s="13">
        <v>1.19</v>
      </c>
      <c r="H347" s="2" t="s">
        <v>1167</v>
      </c>
      <c r="I347" s="2" t="s">
        <v>1168</v>
      </c>
    </row>
    <row r="348" spans="1:9" hidden="1" x14ac:dyDescent="0.3">
      <c r="A348" s="1" t="s">
        <v>1169</v>
      </c>
      <c r="B348" s="4" t="s">
        <v>1308</v>
      </c>
      <c r="C348" s="1" t="s">
        <v>70</v>
      </c>
      <c r="D348" s="3">
        <v>45826</v>
      </c>
      <c r="E348" s="3">
        <v>45819</v>
      </c>
      <c r="F348" s="4" t="s">
        <v>1260</v>
      </c>
      <c r="G348" s="13">
        <v>1.17</v>
      </c>
      <c r="H348" s="2" t="s">
        <v>1170</v>
      </c>
      <c r="I348" s="2" t="s">
        <v>1171</v>
      </c>
    </row>
    <row r="349" spans="1:9" hidden="1" x14ac:dyDescent="0.3">
      <c r="A349" s="1" t="s">
        <v>1172</v>
      </c>
      <c r="B349" s="4" t="s">
        <v>1308</v>
      </c>
      <c r="C349" s="1" t="s">
        <v>28</v>
      </c>
      <c r="D349" s="3">
        <v>45814</v>
      </c>
      <c r="E349" s="3">
        <v>45807</v>
      </c>
      <c r="F349" s="4" t="s">
        <v>1301</v>
      </c>
      <c r="G349" s="13">
        <v>1.76</v>
      </c>
      <c r="H349" s="2" t="s">
        <v>833</v>
      </c>
      <c r="I349" s="2" t="s">
        <v>954</v>
      </c>
    </row>
    <row r="350" spans="1:9" hidden="1" x14ac:dyDescent="0.3">
      <c r="A350" s="1" t="s">
        <v>1173</v>
      </c>
      <c r="B350" s="4" t="s">
        <v>1262</v>
      </c>
      <c r="C350" s="1" t="s">
        <v>21</v>
      </c>
      <c r="D350" s="3">
        <v>45729</v>
      </c>
      <c r="E350" s="3">
        <v>45716</v>
      </c>
      <c r="F350" s="4" t="s">
        <v>1262</v>
      </c>
      <c r="G350" s="13">
        <v>1.03</v>
      </c>
      <c r="H350" s="2" t="s">
        <v>538</v>
      </c>
      <c r="I350" s="2" t="s">
        <v>892</v>
      </c>
    </row>
    <row r="351" spans="1:9" hidden="1" x14ac:dyDescent="0.3">
      <c r="A351" s="1" t="s">
        <v>1174</v>
      </c>
      <c r="B351" s="4" t="s">
        <v>1330</v>
      </c>
      <c r="C351" s="1" t="s">
        <v>1276</v>
      </c>
      <c r="D351" s="3">
        <v>45821</v>
      </c>
      <c r="E351" s="3">
        <v>45807</v>
      </c>
      <c r="F351" s="4" t="s">
        <v>1307</v>
      </c>
      <c r="G351" s="13">
        <v>0.75</v>
      </c>
      <c r="H351" s="2" t="s">
        <v>1175</v>
      </c>
      <c r="I351" s="2" t="s">
        <v>1176</v>
      </c>
    </row>
    <row r="352" spans="1:9" hidden="1" x14ac:dyDescent="0.3">
      <c r="A352" s="1" t="s">
        <v>1177</v>
      </c>
      <c r="B352" s="4" t="s">
        <v>1319</v>
      </c>
      <c r="C352" s="1" t="s">
        <v>1274</v>
      </c>
      <c r="D352" s="3">
        <v>45821</v>
      </c>
      <c r="E352" s="3">
        <v>45807</v>
      </c>
      <c r="F352" s="4" t="s">
        <v>1319</v>
      </c>
      <c r="G352" s="13">
        <v>0.99</v>
      </c>
      <c r="H352" s="2" t="s">
        <v>1178</v>
      </c>
      <c r="I352" s="2" t="s">
        <v>1179</v>
      </c>
    </row>
    <row r="353" spans="1:9" hidden="1" x14ac:dyDescent="0.3">
      <c r="A353" s="1" t="s">
        <v>1180</v>
      </c>
      <c r="B353" s="4" t="s">
        <v>1276</v>
      </c>
      <c r="C353" s="1" t="s">
        <v>1294</v>
      </c>
      <c r="D353" s="3">
        <v>45821</v>
      </c>
      <c r="E353" s="3">
        <v>45807</v>
      </c>
      <c r="F353" s="4" t="s">
        <v>1314</v>
      </c>
      <c r="G353" s="13">
        <v>0.78</v>
      </c>
      <c r="H353" s="2" t="s">
        <v>1181</v>
      </c>
      <c r="I353" s="2" t="s">
        <v>1182</v>
      </c>
    </row>
    <row r="354" spans="1:9" hidden="1" x14ac:dyDescent="0.3">
      <c r="A354" s="1" t="s">
        <v>1183</v>
      </c>
      <c r="B354" s="4" t="s">
        <v>1262</v>
      </c>
      <c r="C354" s="1" t="s">
        <v>211</v>
      </c>
      <c r="D354" s="3">
        <v>45821</v>
      </c>
      <c r="E354" s="3">
        <v>45807</v>
      </c>
      <c r="F354" s="4" t="s">
        <v>1262</v>
      </c>
      <c r="G354" s="13">
        <v>1.1599999999999999</v>
      </c>
      <c r="H354" s="2" t="s">
        <v>243</v>
      </c>
      <c r="I354" s="2" t="s">
        <v>608</v>
      </c>
    </row>
    <row r="355" spans="1:9" hidden="1" x14ac:dyDescent="0.3">
      <c r="A355" s="1" t="s">
        <v>1184</v>
      </c>
      <c r="B355" s="4" t="s">
        <v>1326</v>
      </c>
      <c r="C355" s="1" t="s">
        <v>1294</v>
      </c>
      <c r="D355" s="3">
        <v>45821</v>
      </c>
      <c r="E355" s="3">
        <v>45807</v>
      </c>
      <c r="F355" s="4" t="s">
        <v>1312</v>
      </c>
      <c r="G355" s="13">
        <v>0.83</v>
      </c>
      <c r="H355" s="2" t="s">
        <v>1185</v>
      </c>
      <c r="I355" s="2" t="s">
        <v>1186</v>
      </c>
    </row>
    <row r="356" spans="1:9" hidden="1" x14ac:dyDescent="0.3">
      <c r="A356" s="1" t="s">
        <v>1187</v>
      </c>
      <c r="B356" s="4" t="s">
        <v>1262</v>
      </c>
      <c r="C356" s="1" t="s">
        <v>1311</v>
      </c>
      <c r="D356" s="3">
        <v>45672</v>
      </c>
      <c r="E356" s="3">
        <v>45656</v>
      </c>
      <c r="F356" s="4" t="s">
        <v>1262</v>
      </c>
      <c r="G356" s="13">
        <v>0.53</v>
      </c>
      <c r="H356" s="2" t="s">
        <v>1188</v>
      </c>
      <c r="I356" s="2" t="s">
        <v>1189</v>
      </c>
    </row>
    <row r="357" spans="1:9" hidden="1" x14ac:dyDescent="0.3">
      <c r="A357" s="1" t="s">
        <v>1190</v>
      </c>
      <c r="B357" s="4" t="s">
        <v>1289</v>
      </c>
      <c r="C357" s="1" t="s">
        <v>23</v>
      </c>
      <c r="D357" s="3">
        <v>45821</v>
      </c>
      <c r="E357" s="3">
        <v>45807</v>
      </c>
      <c r="F357" s="4" t="s">
        <v>1315</v>
      </c>
      <c r="G357" s="13">
        <v>1.05</v>
      </c>
      <c r="H357" s="2" t="s">
        <v>1191</v>
      </c>
      <c r="I357" s="2" t="s">
        <v>1192</v>
      </c>
    </row>
    <row r="358" spans="1:9" hidden="1" x14ac:dyDescent="0.3">
      <c r="A358" s="1" t="s">
        <v>1193</v>
      </c>
      <c r="B358" s="4" t="s">
        <v>1263</v>
      </c>
      <c r="C358" s="1" t="s">
        <v>90</v>
      </c>
      <c r="D358" s="3">
        <v>45821</v>
      </c>
      <c r="E358" s="3">
        <v>45807</v>
      </c>
      <c r="F358" s="4" t="s">
        <v>1263</v>
      </c>
      <c r="G358" s="13">
        <v>1.28</v>
      </c>
      <c r="H358" s="2" t="s">
        <v>864</v>
      </c>
      <c r="I358" s="2" t="s">
        <v>1194</v>
      </c>
    </row>
    <row r="359" spans="1:9" hidden="1" x14ac:dyDescent="0.3">
      <c r="A359" s="1" t="s">
        <v>1195</v>
      </c>
      <c r="B359" s="4" t="s">
        <v>1304</v>
      </c>
      <c r="C359" s="1" t="s">
        <v>21</v>
      </c>
      <c r="D359" s="3">
        <v>45817</v>
      </c>
      <c r="E359" s="3">
        <v>45807</v>
      </c>
      <c r="F359" s="4" t="s">
        <v>1307</v>
      </c>
      <c r="G359" s="13">
        <v>0.94</v>
      </c>
      <c r="H359" s="2" t="s">
        <v>1196</v>
      </c>
      <c r="I359" s="2" t="s">
        <v>1197</v>
      </c>
    </row>
    <row r="360" spans="1:9" hidden="1" x14ac:dyDescent="0.3">
      <c r="A360" s="1" t="s">
        <v>1198</v>
      </c>
      <c r="B360" s="4" t="s">
        <v>1336</v>
      </c>
      <c r="C360" s="1" t="s">
        <v>22</v>
      </c>
      <c r="D360" s="3">
        <v>45821</v>
      </c>
      <c r="E360" s="3">
        <v>45814</v>
      </c>
      <c r="F360" s="4" t="s">
        <v>1323</v>
      </c>
      <c r="G360" s="13">
        <v>1.21</v>
      </c>
      <c r="H360" s="2" t="s">
        <v>1199</v>
      </c>
      <c r="I360" s="2" t="s">
        <v>1200</v>
      </c>
    </row>
    <row r="361" spans="1:9" hidden="1" x14ac:dyDescent="0.3">
      <c r="A361" s="1" t="s">
        <v>1201</v>
      </c>
      <c r="B361" s="4" t="s">
        <v>1318</v>
      </c>
      <c r="C361" s="1" t="s">
        <v>307</v>
      </c>
      <c r="D361" s="3">
        <v>45817</v>
      </c>
      <c r="E361" s="3">
        <v>45807</v>
      </c>
      <c r="F361" s="4" t="s">
        <v>1267</v>
      </c>
      <c r="G361" s="13">
        <v>1.05</v>
      </c>
      <c r="H361" s="2" t="s">
        <v>1202</v>
      </c>
      <c r="I361" s="2" t="s">
        <v>1203</v>
      </c>
    </row>
    <row r="362" spans="1:9" hidden="1" x14ac:dyDescent="0.3">
      <c r="A362" s="1" t="s">
        <v>1204</v>
      </c>
      <c r="B362" s="4" t="s">
        <v>1308</v>
      </c>
      <c r="C362" s="1" t="s">
        <v>102</v>
      </c>
      <c r="D362" s="3">
        <v>45833</v>
      </c>
      <c r="E362" s="3">
        <v>45825</v>
      </c>
      <c r="F362" s="4" t="s">
        <v>1257</v>
      </c>
      <c r="G362" s="13">
        <v>0.98</v>
      </c>
      <c r="H362" s="2" t="s">
        <v>1205</v>
      </c>
      <c r="I362" s="2" t="s">
        <v>1206</v>
      </c>
    </row>
    <row r="363" spans="1:9" hidden="1" x14ac:dyDescent="0.3">
      <c r="A363" s="1" t="s">
        <v>1207</v>
      </c>
      <c r="B363" s="4" t="s">
        <v>1296</v>
      </c>
      <c r="C363" s="1" t="s">
        <v>1317</v>
      </c>
      <c r="D363" s="3">
        <v>45761</v>
      </c>
      <c r="E363" s="3">
        <v>45747</v>
      </c>
      <c r="F363" s="4" t="s">
        <v>1307</v>
      </c>
      <c r="G363" s="13">
        <v>0.8</v>
      </c>
      <c r="H363" s="2" t="s">
        <v>1208</v>
      </c>
      <c r="I363" s="2" t="s">
        <v>1209</v>
      </c>
    </row>
    <row r="364" spans="1:9" hidden="1" x14ac:dyDescent="0.3">
      <c r="A364" s="1" t="s">
        <v>1210</v>
      </c>
      <c r="B364" s="4" t="s">
        <v>1292</v>
      </c>
      <c r="C364" s="1" t="s">
        <v>1292</v>
      </c>
      <c r="D364" s="3">
        <v>44834</v>
      </c>
      <c r="E364" s="3">
        <v>44827</v>
      </c>
      <c r="F364" s="4" t="s">
        <v>1291</v>
      </c>
      <c r="G364" s="13">
        <v>0.78</v>
      </c>
      <c r="H364" s="2" t="s">
        <v>47</v>
      </c>
      <c r="I364" s="2" t="s">
        <v>1211</v>
      </c>
    </row>
    <row r="365" spans="1:9" hidden="1" x14ac:dyDescent="0.3">
      <c r="A365" s="1" t="s">
        <v>1212</v>
      </c>
      <c r="B365" s="4" t="s">
        <v>1272</v>
      </c>
      <c r="C365" s="1" t="s">
        <v>91</v>
      </c>
      <c r="D365" s="3">
        <v>45833</v>
      </c>
      <c r="E365" s="3">
        <v>45825</v>
      </c>
      <c r="F365" s="4" t="s">
        <v>1280</v>
      </c>
      <c r="G365" s="13">
        <v>1.02</v>
      </c>
      <c r="H365" s="2" t="s">
        <v>234</v>
      </c>
      <c r="I365" s="2" t="s">
        <v>1213</v>
      </c>
    </row>
    <row r="366" spans="1:9" hidden="1" x14ac:dyDescent="0.3">
      <c r="A366" s="1" t="s">
        <v>1214</v>
      </c>
      <c r="B366" s="4" t="s">
        <v>1257</v>
      </c>
      <c r="C366" s="1" t="s">
        <v>78</v>
      </c>
      <c r="D366" s="3">
        <v>45821</v>
      </c>
      <c r="E366" s="3">
        <v>45807</v>
      </c>
      <c r="F366" s="4" t="s">
        <v>1257</v>
      </c>
      <c r="G366" s="13">
        <v>1.1200000000000001</v>
      </c>
      <c r="H366" s="2" t="s">
        <v>772</v>
      </c>
      <c r="I366" s="2" t="s">
        <v>322</v>
      </c>
    </row>
    <row r="367" spans="1:9" hidden="1" x14ac:dyDescent="0.3">
      <c r="A367" s="1" t="s">
        <v>1215</v>
      </c>
      <c r="B367" s="4" t="s">
        <v>1344</v>
      </c>
      <c r="C367" s="1" t="s">
        <v>1307</v>
      </c>
      <c r="D367" s="3">
        <v>45821</v>
      </c>
      <c r="E367" s="3">
        <v>45807</v>
      </c>
      <c r="F367" s="4" t="s">
        <v>1293</v>
      </c>
      <c r="G367" s="13">
        <v>0.67</v>
      </c>
      <c r="H367" s="2" t="s">
        <v>1216</v>
      </c>
      <c r="I367" s="2" t="s">
        <v>1217</v>
      </c>
    </row>
    <row r="368" spans="1:9" hidden="1" x14ac:dyDescent="0.3">
      <c r="A368" s="1" t="s">
        <v>1218</v>
      </c>
      <c r="B368" s="4" t="s">
        <v>1257</v>
      </c>
      <c r="C368" s="1" t="s">
        <v>1219</v>
      </c>
      <c r="D368" s="3">
        <v>45821</v>
      </c>
      <c r="E368" s="3">
        <v>45814</v>
      </c>
      <c r="F368" s="4" t="s">
        <v>1268</v>
      </c>
      <c r="G368" s="13">
        <v>3.69</v>
      </c>
      <c r="H368" s="2" t="s">
        <v>1220</v>
      </c>
      <c r="I368" s="2" t="s">
        <v>1221</v>
      </c>
    </row>
    <row r="369" spans="1:9" hidden="1" x14ac:dyDescent="0.3">
      <c r="A369" s="1" t="s">
        <v>1222</v>
      </c>
      <c r="B369" s="4" t="s">
        <v>1319</v>
      </c>
      <c r="C369" s="1" t="s">
        <v>1263</v>
      </c>
      <c r="D369" s="3">
        <v>45741</v>
      </c>
      <c r="E369" s="3">
        <v>45734</v>
      </c>
      <c r="F369" s="4" t="s">
        <v>112</v>
      </c>
      <c r="G369" s="13">
        <v>2</v>
      </c>
      <c r="H369" s="2" t="s">
        <v>1224</v>
      </c>
      <c r="I369" s="2" t="s">
        <v>1225</v>
      </c>
    </row>
    <row r="370" spans="1:9" hidden="1" x14ac:dyDescent="0.3">
      <c r="A370" s="1" t="s">
        <v>1226</v>
      </c>
      <c r="B370" s="4" t="s">
        <v>1260</v>
      </c>
      <c r="C370" s="1" t="s">
        <v>232</v>
      </c>
      <c r="D370" s="3">
        <v>45821</v>
      </c>
      <c r="E370" s="3">
        <v>45807</v>
      </c>
      <c r="F370" s="4" t="s">
        <v>1264</v>
      </c>
      <c r="G370" s="13">
        <v>1.06</v>
      </c>
      <c r="H370" s="2" t="s">
        <v>428</v>
      </c>
      <c r="I370" s="2" t="s">
        <v>1227</v>
      </c>
    </row>
    <row r="371" spans="1:9" hidden="1" x14ac:dyDescent="0.3">
      <c r="A371" s="1" t="s">
        <v>1228</v>
      </c>
      <c r="B371" s="4" t="s">
        <v>1267</v>
      </c>
      <c r="C371" s="1" t="s">
        <v>32</v>
      </c>
      <c r="D371" s="3">
        <v>45821</v>
      </c>
      <c r="E371" s="3">
        <v>45807</v>
      </c>
      <c r="F371" s="4" t="s">
        <v>1275</v>
      </c>
      <c r="G371" s="13">
        <v>1.08</v>
      </c>
      <c r="H371" s="2" t="s">
        <v>1229</v>
      </c>
      <c r="I371" s="2" t="s">
        <v>1230</v>
      </c>
    </row>
    <row r="372" spans="1:9" hidden="1" x14ac:dyDescent="0.3">
      <c r="A372" s="1" t="s">
        <v>1231</v>
      </c>
      <c r="B372" s="4" t="s">
        <v>1338</v>
      </c>
      <c r="C372" s="1" t="s">
        <v>1349</v>
      </c>
      <c r="D372" s="3">
        <v>45306</v>
      </c>
      <c r="E372" s="3">
        <v>45288</v>
      </c>
      <c r="F372" s="4" t="s">
        <v>1264</v>
      </c>
      <c r="G372" s="13">
        <v>0.78</v>
      </c>
      <c r="H372" s="2" t="s">
        <v>1232</v>
      </c>
      <c r="I372" s="2" t="s">
        <v>479</v>
      </c>
    </row>
    <row r="373" spans="1:9" hidden="1" x14ac:dyDescent="0.3">
      <c r="A373" s="1" t="s">
        <v>1233</v>
      </c>
      <c r="B373" s="4" t="s">
        <v>1339</v>
      </c>
      <c r="C373" s="1" t="s">
        <v>1337</v>
      </c>
      <c r="D373" s="3">
        <v>45639</v>
      </c>
      <c r="E373" s="3">
        <v>45630</v>
      </c>
      <c r="F373" s="4" t="s">
        <v>1293</v>
      </c>
      <c r="G373" s="13">
        <v>0.76</v>
      </c>
      <c r="H373" s="2" t="s">
        <v>1234</v>
      </c>
      <c r="I373" s="2" t="s">
        <v>1235</v>
      </c>
    </row>
    <row r="374" spans="1:9" hidden="1" x14ac:dyDescent="0.3">
      <c r="A374" s="1" t="s">
        <v>1236</v>
      </c>
      <c r="B374" s="4" t="s">
        <v>1302</v>
      </c>
      <c r="C374" s="1" t="s">
        <v>264</v>
      </c>
      <c r="D374" s="3">
        <v>45833</v>
      </c>
      <c r="E374" s="3">
        <v>45825</v>
      </c>
      <c r="F374" s="4" t="s">
        <v>1284</v>
      </c>
      <c r="G374" s="13">
        <v>0.99</v>
      </c>
      <c r="H374" s="2" t="s">
        <v>1237</v>
      </c>
      <c r="I374" s="2" t="s">
        <v>1238</v>
      </c>
    </row>
    <row r="375" spans="1:9" hidden="1" x14ac:dyDescent="0.3">
      <c r="A375" s="1" t="s">
        <v>1239</v>
      </c>
      <c r="B375" s="4" t="s">
        <v>1280</v>
      </c>
      <c r="C375" s="1" t="s">
        <v>1314</v>
      </c>
      <c r="D375" s="3">
        <v>45821</v>
      </c>
      <c r="E375" s="3">
        <v>45807</v>
      </c>
      <c r="F375" s="4" t="s">
        <v>1276</v>
      </c>
      <c r="G375" s="13">
        <v>0.79</v>
      </c>
      <c r="H375" s="2" t="s">
        <v>1240</v>
      </c>
      <c r="I375" s="2" t="s">
        <v>722</v>
      </c>
    </row>
    <row r="376" spans="1:9" hidden="1" x14ac:dyDescent="0.3">
      <c r="A376" s="1" t="s">
        <v>1241</v>
      </c>
      <c r="B376" s="4" t="s">
        <v>1286</v>
      </c>
      <c r="C376" s="1" t="s">
        <v>1292</v>
      </c>
      <c r="D376" s="3">
        <v>45833</v>
      </c>
      <c r="E376" s="3">
        <v>45825</v>
      </c>
      <c r="F376" s="4" t="s">
        <v>1286</v>
      </c>
      <c r="G376" s="13">
        <v>0.89</v>
      </c>
      <c r="H376" s="2" t="s">
        <v>1242</v>
      </c>
      <c r="I376" s="2" t="s">
        <v>1243</v>
      </c>
    </row>
    <row r="377" spans="1:9" hidden="1" x14ac:dyDescent="0.3">
      <c r="A377" s="1" t="s">
        <v>1244</v>
      </c>
      <c r="B377" s="4" t="s">
        <v>1262</v>
      </c>
      <c r="C377" s="1" t="s">
        <v>1311</v>
      </c>
      <c r="D377" s="3">
        <v>45672</v>
      </c>
      <c r="E377" s="3">
        <v>45656</v>
      </c>
      <c r="F377" s="4" t="s">
        <v>1262</v>
      </c>
      <c r="G377" s="13">
        <v>0.53</v>
      </c>
      <c r="H377" s="2" t="s">
        <v>1245</v>
      </c>
      <c r="I377" s="2" t="s">
        <v>1246</v>
      </c>
    </row>
    <row r="378" spans="1:9" hidden="1" x14ac:dyDescent="0.3">
      <c r="A378" s="1" t="s">
        <v>1247</v>
      </c>
      <c r="B378" s="4" t="s">
        <v>1282</v>
      </c>
      <c r="C378" s="1" t="s">
        <v>1259</v>
      </c>
      <c r="D378" s="3">
        <v>45821</v>
      </c>
      <c r="E378" s="3">
        <v>45807</v>
      </c>
      <c r="F378" s="4" t="s">
        <v>1262</v>
      </c>
      <c r="G378" s="13">
        <v>1.06</v>
      </c>
      <c r="H378" s="2" t="s">
        <v>1248</v>
      </c>
      <c r="I378" s="2" t="s">
        <v>342</v>
      </c>
    </row>
    <row r="379" spans="1:9" hidden="1" x14ac:dyDescent="0.3">
      <c r="A379" s="1" t="s">
        <v>1249</v>
      </c>
      <c r="B379" s="4" t="s">
        <v>1303</v>
      </c>
      <c r="C379" s="1" t="s">
        <v>1345</v>
      </c>
      <c r="D379" s="3">
        <v>45796</v>
      </c>
      <c r="E379" s="3">
        <v>45777</v>
      </c>
      <c r="F379" s="4" t="s">
        <v>1340</v>
      </c>
      <c r="G379" s="13">
        <v>0.41</v>
      </c>
      <c r="H379" s="2" t="s">
        <v>1250</v>
      </c>
      <c r="I379" s="2" t="s">
        <v>1251</v>
      </c>
    </row>
    <row r="380" spans="1:9" hidden="1" x14ac:dyDescent="0.3">
      <c r="A380" s="1" t="s">
        <v>1252</v>
      </c>
      <c r="B380" s="4" t="s">
        <v>1262</v>
      </c>
      <c r="C380" s="1" t="s">
        <v>1330</v>
      </c>
      <c r="D380" s="3">
        <v>45828</v>
      </c>
      <c r="E380" s="3">
        <v>45820</v>
      </c>
      <c r="F380" s="4" t="s">
        <v>1282</v>
      </c>
      <c r="G380" s="13">
        <v>0.61</v>
      </c>
      <c r="H380" s="2" t="s">
        <v>1253</v>
      </c>
      <c r="I380" s="2" t="s">
        <v>55</v>
      </c>
    </row>
    <row r="381" spans="1:9" hidden="1" x14ac:dyDescent="0.3">
      <c r="A381" s="1" t="s">
        <v>1254</v>
      </c>
      <c r="B381" s="4" t="s">
        <v>10</v>
      </c>
      <c r="C381" s="1" t="s">
        <v>129</v>
      </c>
      <c r="D381" s="3">
        <v>45820</v>
      </c>
      <c r="E381" s="3">
        <v>45807</v>
      </c>
      <c r="F381" s="4" t="s">
        <v>91</v>
      </c>
      <c r="G381" s="13">
        <v>1.23</v>
      </c>
      <c r="H381" s="2" t="s">
        <v>1255</v>
      </c>
      <c r="I381" s="2" t="s">
        <v>1256</v>
      </c>
    </row>
    <row r="382" spans="1:9" hidden="1" x14ac:dyDescent="0.3">
      <c r="C382" s="1"/>
      <c r="G382" s="13">
        <f>AVERAGE(G2:G381)/100</f>
        <v>3.5746842105263139E-2</v>
      </c>
    </row>
  </sheetData>
  <autoFilter ref="A1:I382" xr:uid="{0E04B45F-8D9A-4ABC-9E4C-1186D6930D74}">
    <filterColumn colId="6">
      <filters>
        <filter val="17028.00%"/>
        <filter val="19348.00%"/>
        <filter val="21788.00%"/>
        <filter val="2573.00%"/>
        <filter val="2727.00%"/>
        <filter val="2886.00%"/>
        <filter val="3401.00%"/>
        <filter val="3460.00%"/>
        <filter val="6303.00%"/>
        <filter val="8852.00%"/>
      </filters>
    </filterColumn>
    <sortState xmlns:xlrd2="http://schemas.microsoft.com/office/spreadsheetml/2017/richdata2" ref="A60:I330">
      <sortCondition descending="1" ref="G1:G38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14B-0CB8-4778-8329-86B41B411BA0}">
  <dimension ref="A3:A15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1.109375" bestFit="1" customWidth="1"/>
    <col min="3" max="5" width="5" bestFit="1" customWidth="1"/>
    <col min="6" max="6" width="4.5546875" bestFit="1" customWidth="1"/>
    <col min="7" max="11" width="8.109375" bestFit="1" customWidth="1"/>
    <col min="12" max="26" width="5.5546875" bestFit="1" customWidth="1"/>
    <col min="27" max="64" width="6.5546875" bestFit="1" customWidth="1"/>
    <col min="65" max="70" width="5.5546875" bestFit="1" customWidth="1"/>
    <col min="71" max="91" width="6.5546875" bestFit="1" customWidth="1"/>
    <col min="92" max="92" width="5.5546875" bestFit="1" customWidth="1"/>
    <col min="93" max="104" width="6.5546875" bestFit="1" customWidth="1"/>
    <col min="105" max="105" width="5.5546875" bestFit="1" customWidth="1"/>
    <col min="106" max="108" width="6.5546875" bestFit="1" customWidth="1"/>
    <col min="109" max="109" width="5.5546875" bestFit="1" customWidth="1"/>
    <col min="110" max="115" width="6.5546875" bestFit="1" customWidth="1"/>
    <col min="116" max="117" width="5.5546875" bestFit="1" customWidth="1"/>
    <col min="118" max="120" width="6.5546875" bestFit="1" customWidth="1"/>
    <col min="121" max="121" width="8.109375" bestFit="1" customWidth="1"/>
    <col min="122" max="124" width="5.5546875" bestFit="1" customWidth="1"/>
    <col min="125" max="127" width="6.5546875" bestFit="1" customWidth="1"/>
    <col min="128" max="129" width="5.5546875" bestFit="1" customWidth="1"/>
    <col min="130" max="133" width="6.5546875" bestFit="1" customWidth="1"/>
    <col min="134" max="134" width="5.5546875" bestFit="1" customWidth="1"/>
    <col min="135" max="135" width="6.5546875" bestFit="1" customWidth="1"/>
    <col min="136" max="137" width="5.5546875" bestFit="1" customWidth="1"/>
    <col min="138" max="138" width="6.5546875" bestFit="1" customWidth="1"/>
    <col min="139" max="139" width="8.109375" bestFit="1" customWidth="1"/>
    <col min="140" max="140" width="6.5546875" bestFit="1" customWidth="1"/>
    <col min="141" max="141" width="5.5546875" bestFit="1" customWidth="1"/>
    <col min="142" max="142" width="6.5546875" bestFit="1" customWidth="1"/>
    <col min="143" max="143" width="4.5546875" bestFit="1" customWidth="1"/>
    <col min="144" max="145" width="5.5546875" bestFit="1" customWidth="1"/>
    <col min="146" max="146" width="6.5546875" bestFit="1" customWidth="1"/>
    <col min="147" max="147" width="5.5546875" bestFit="1" customWidth="1"/>
    <col min="148" max="148" width="6.5546875" bestFit="1" customWidth="1"/>
    <col min="149" max="149" width="5.5546875" bestFit="1" customWidth="1"/>
    <col min="150" max="151" width="6.5546875" bestFit="1" customWidth="1"/>
    <col min="152" max="153" width="4.5546875" bestFit="1" customWidth="1"/>
    <col min="154" max="154" width="5.5546875" bestFit="1" customWidth="1"/>
    <col min="155" max="155" width="6.5546875" bestFit="1" customWidth="1"/>
    <col min="156" max="157" width="5.5546875" bestFit="1" customWidth="1"/>
    <col min="158" max="158" width="4.5546875" bestFit="1" customWidth="1"/>
    <col min="159" max="170" width="5.5546875" bestFit="1" customWidth="1"/>
    <col min="171" max="172" width="6.5546875" bestFit="1" customWidth="1"/>
    <col min="173" max="175" width="5.5546875" bestFit="1" customWidth="1"/>
    <col min="176" max="178" width="4.5546875" bestFit="1" customWidth="1"/>
    <col min="179" max="194" width="5.5546875" bestFit="1" customWidth="1"/>
    <col min="195" max="195" width="6.5546875" bestFit="1" customWidth="1"/>
    <col min="196" max="198" width="5.5546875" bestFit="1" customWidth="1"/>
    <col min="199" max="213" width="4.5546875" bestFit="1" customWidth="1"/>
    <col min="214" max="229" width="5.5546875" bestFit="1" customWidth="1"/>
    <col min="230" max="230" width="6.5546875" bestFit="1" customWidth="1"/>
    <col min="231" max="242" width="5.5546875" bestFit="1" customWidth="1"/>
    <col min="243" max="278" width="4.5546875" bestFit="1" customWidth="1"/>
    <col min="279" max="306" width="5.5546875" bestFit="1" customWidth="1"/>
    <col min="307" max="307" width="6.5546875" bestFit="1" customWidth="1"/>
    <col min="308" max="334" width="5.5546875" bestFit="1" customWidth="1"/>
    <col min="335" max="335" width="6.5546875" bestFit="1" customWidth="1"/>
    <col min="336" max="343" width="5.5546875" bestFit="1" customWidth="1"/>
    <col min="344" max="344" width="10.44140625" bestFit="1" customWidth="1"/>
  </cols>
  <sheetData>
    <row r="3" spans="1:1" x14ac:dyDescent="0.3">
      <c r="A3" s="5" t="s">
        <v>1356</v>
      </c>
    </row>
    <row r="4" spans="1:1" x14ac:dyDescent="0.3">
      <c r="A4" s="6" t="s">
        <v>1264</v>
      </c>
    </row>
    <row r="5" spans="1:1" x14ac:dyDescent="0.3">
      <c r="A5" s="6" t="s">
        <v>1301</v>
      </c>
    </row>
    <row r="6" spans="1:1" x14ac:dyDescent="0.3">
      <c r="A6" s="6" t="s">
        <v>1273</v>
      </c>
    </row>
    <row r="7" spans="1:1" x14ac:dyDescent="0.3">
      <c r="A7" s="6" t="s">
        <v>1340</v>
      </c>
    </row>
    <row r="8" spans="1:1" x14ac:dyDescent="0.3">
      <c r="A8" s="6" t="s">
        <v>1334</v>
      </c>
    </row>
    <row r="9" spans="1:1" x14ac:dyDescent="0.3">
      <c r="A9" s="6" t="s">
        <v>1310</v>
      </c>
    </row>
    <row r="10" spans="1:1" x14ac:dyDescent="0.3">
      <c r="A10" s="6" t="s">
        <v>1343</v>
      </c>
    </row>
    <row r="11" spans="1:1" x14ac:dyDescent="0.3">
      <c r="A11" s="6" t="s">
        <v>1344</v>
      </c>
    </row>
    <row r="12" spans="1:1" x14ac:dyDescent="0.3">
      <c r="A12" s="6" t="s">
        <v>1324</v>
      </c>
    </row>
    <row r="13" spans="1:1" x14ac:dyDescent="0.3">
      <c r="A13" s="6" t="s">
        <v>1265</v>
      </c>
    </row>
    <row r="14" spans="1:1" x14ac:dyDescent="0.3">
      <c r="A14" s="6" t="s">
        <v>1339</v>
      </c>
    </row>
    <row r="15" spans="1:1" x14ac:dyDescent="0.3">
      <c r="A15" s="6" t="s">
        <v>1305</v>
      </c>
    </row>
    <row r="16" spans="1:1" x14ac:dyDescent="0.3">
      <c r="A16" s="6" t="s">
        <v>1297</v>
      </c>
    </row>
    <row r="17" spans="1:1" x14ac:dyDescent="0.3">
      <c r="A17" s="6" t="s">
        <v>1281</v>
      </c>
    </row>
    <row r="18" spans="1:1" x14ac:dyDescent="0.3">
      <c r="A18" s="6" t="s">
        <v>1279</v>
      </c>
    </row>
    <row r="19" spans="1:1" x14ac:dyDescent="0.3">
      <c r="A19" s="6" t="s">
        <v>1299</v>
      </c>
    </row>
    <row r="20" spans="1:1" x14ac:dyDescent="0.3">
      <c r="A20" s="6" t="s">
        <v>1278</v>
      </c>
    </row>
    <row r="21" spans="1:1" x14ac:dyDescent="0.3">
      <c r="A21" s="6" t="s">
        <v>1332</v>
      </c>
    </row>
    <row r="22" spans="1:1" x14ac:dyDescent="0.3">
      <c r="A22" s="6" t="s">
        <v>1311</v>
      </c>
    </row>
    <row r="23" spans="1:1" x14ac:dyDescent="0.3">
      <c r="A23" s="6" t="s">
        <v>1347</v>
      </c>
    </row>
    <row r="24" spans="1:1" x14ac:dyDescent="0.3">
      <c r="A24" s="6" t="s">
        <v>1321</v>
      </c>
    </row>
    <row r="25" spans="1:1" x14ac:dyDescent="0.3">
      <c r="A25" s="6" t="s">
        <v>1261</v>
      </c>
    </row>
    <row r="26" spans="1:1" x14ac:dyDescent="0.3">
      <c r="A26" s="6" t="s">
        <v>1258</v>
      </c>
    </row>
    <row r="27" spans="1:1" x14ac:dyDescent="0.3">
      <c r="A27" s="6" t="s">
        <v>1295</v>
      </c>
    </row>
    <row r="28" spans="1:1" x14ac:dyDescent="0.3">
      <c r="A28" s="6" t="s">
        <v>1283</v>
      </c>
    </row>
    <row r="29" spans="1:1" x14ac:dyDescent="0.3">
      <c r="A29" s="6" t="s">
        <v>1326</v>
      </c>
    </row>
    <row r="30" spans="1:1" x14ac:dyDescent="0.3">
      <c r="A30" s="6" t="s">
        <v>1307</v>
      </c>
    </row>
    <row r="31" spans="1:1" x14ac:dyDescent="0.3">
      <c r="A31" s="6" t="s">
        <v>1298</v>
      </c>
    </row>
    <row r="32" spans="1:1" x14ac:dyDescent="0.3">
      <c r="A32" s="6" t="s">
        <v>1271</v>
      </c>
    </row>
    <row r="33" spans="1:1" x14ac:dyDescent="0.3">
      <c r="A33" s="6" t="s">
        <v>1312</v>
      </c>
    </row>
    <row r="34" spans="1:1" x14ac:dyDescent="0.3">
      <c r="A34" s="6" t="s">
        <v>1330</v>
      </c>
    </row>
    <row r="35" spans="1:1" x14ac:dyDescent="0.3">
      <c r="A35" s="6" t="s">
        <v>1304</v>
      </c>
    </row>
    <row r="36" spans="1:1" x14ac:dyDescent="0.3">
      <c r="A36" s="6" t="s">
        <v>1284</v>
      </c>
    </row>
    <row r="37" spans="1:1" x14ac:dyDescent="0.3">
      <c r="A37" s="6" t="s">
        <v>1342</v>
      </c>
    </row>
    <row r="38" spans="1:1" x14ac:dyDescent="0.3">
      <c r="A38" s="6" t="s">
        <v>1327</v>
      </c>
    </row>
    <row r="39" spans="1:1" x14ac:dyDescent="0.3">
      <c r="A39" s="6" t="s">
        <v>1302</v>
      </c>
    </row>
    <row r="40" spans="1:1" x14ac:dyDescent="0.3">
      <c r="A40" s="6" t="s">
        <v>1306</v>
      </c>
    </row>
    <row r="41" spans="1:1" x14ac:dyDescent="0.3">
      <c r="A41" s="6" t="s">
        <v>1325</v>
      </c>
    </row>
    <row r="42" spans="1:1" x14ac:dyDescent="0.3">
      <c r="A42" s="6" t="s">
        <v>1294</v>
      </c>
    </row>
    <row r="43" spans="1:1" x14ac:dyDescent="0.3">
      <c r="A43" s="6" t="s">
        <v>1291</v>
      </c>
    </row>
    <row r="44" spans="1:1" x14ac:dyDescent="0.3">
      <c r="A44" s="6" t="s">
        <v>1341</v>
      </c>
    </row>
    <row r="45" spans="1:1" x14ac:dyDescent="0.3">
      <c r="A45" s="6" t="s">
        <v>1276</v>
      </c>
    </row>
    <row r="46" spans="1:1" x14ac:dyDescent="0.3">
      <c r="A46" s="6" t="s">
        <v>1314</v>
      </c>
    </row>
    <row r="47" spans="1:1" x14ac:dyDescent="0.3">
      <c r="A47" s="6" t="s">
        <v>1280</v>
      </c>
    </row>
    <row r="48" spans="1:1" x14ac:dyDescent="0.3">
      <c r="A48" s="6" t="s">
        <v>1309</v>
      </c>
    </row>
    <row r="49" spans="1:1" x14ac:dyDescent="0.3">
      <c r="A49" s="6" t="s">
        <v>1315</v>
      </c>
    </row>
    <row r="50" spans="1:1" x14ac:dyDescent="0.3">
      <c r="A50" s="6" t="s">
        <v>1275</v>
      </c>
    </row>
    <row r="51" spans="1:1" x14ac:dyDescent="0.3">
      <c r="A51" s="6" t="s">
        <v>1270</v>
      </c>
    </row>
    <row r="52" spans="1:1" x14ac:dyDescent="0.3">
      <c r="A52" s="6" t="s">
        <v>1329</v>
      </c>
    </row>
    <row r="53" spans="1:1" x14ac:dyDescent="0.3">
      <c r="A53" s="6" t="s">
        <v>1292</v>
      </c>
    </row>
    <row r="54" spans="1:1" x14ac:dyDescent="0.3">
      <c r="A54" s="6" t="s">
        <v>1272</v>
      </c>
    </row>
    <row r="55" spans="1:1" x14ac:dyDescent="0.3">
      <c r="A55" s="6" t="s">
        <v>1287</v>
      </c>
    </row>
    <row r="56" spans="1:1" x14ac:dyDescent="0.3">
      <c r="A56" s="6" t="s">
        <v>1286</v>
      </c>
    </row>
    <row r="57" spans="1:1" x14ac:dyDescent="0.3">
      <c r="A57" s="6" t="s">
        <v>1337</v>
      </c>
    </row>
    <row r="58" spans="1:1" x14ac:dyDescent="0.3">
      <c r="A58" s="6" t="s">
        <v>1328</v>
      </c>
    </row>
    <row r="59" spans="1:1" x14ac:dyDescent="0.3">
      <c r="A59" s="6" t="s">
        <v>1267</v>
      </c>
    </row>
    <row r="60" spans="1:1" x14ac:dyDescent="0.3">
      <c r="A60" s="6" t="s">
        <v>1259</v>
      </c>
    </row>
    <row r="61" spans="1:1" x14ac:dyDescent="0.3">
      <c r="A61" s="6" t="s">
        <v>1274</v>
      </c>
    </row>
    <row r="62" spans="1:1" x14ac:dyDescent="0.3">
      <c r="A62" s="6" t="s">
        <v>1333</v>
      </c>
    </row>
    <row r="63" spans="1:1" x14ac:dyDescent="0.3">
      <c r="A63" s="6" t="s">
        <v>1318</v>
      </c>
    </row>
    <row r="64" spans="1:1" x14ac:dyDescent="0.3">
      <c r="A64" s="6" t="s">
        <v>119</v>
      </c>
    </row>
    <row r="65" spans="1:1" x14ac:dyDescent="0.3">
      <c r="A65" s="6" t="s">
        <v>21</v>
      </c>
    </row>
    <row r="66" spans="1:1" x14ac:dyDescent="0.3">
      <c r="A66" s="6" t="s">
        <v>67</v>
      </c>
    </row>
    <row r="67" spans="1:1" x14ac:dyDescent="0.3">
      <c r="A67" s="6" t="s">
        <v>168</v>
      </c>
    </row>
    <row r="68" spans="1:1" x14ac:dyDescent="0.3">
      <c r="A68" s="6" t="s">
        <v>264</v>
      </c>
    </row>
    <row r="69" spans="1:1" x14ac:dyDescent="0.3">
      <c r="A69" s="6" t="s">
        <v>86</v>
      </c>
    </row>
    <row r="70" spans="1:1" x14ac:dyDescent="0.3">
      <c r="A70" s="6" t="s">
        <v>23</v>
      </c>
    </row>
    <row r="71" spans="1:1" x14ac:dyDescent="0.3">
      <c r="A71" s="6" t="s">
        <v>120</v>
      </c>
    </row>
    <row r="72" spans="1:1" x14ac:dyDescent="0.3">
      <c r="A72" s="6" t="s">
        <v>115</v>
      </c>
    </row>
    <row r="73" spans="1:1" x14ac:dyDescent="0.3">
      <c r="A73" s="6" t="s">
        <v>111</v>
      </c>
    </row>
    <row r="74" spans="1:1" x14ac:dyDescent="0.3">
      <c r="A74" s="6" t="s">
        <v>307</v>
      </c>
    </row>
    <row r="75" spans="1:1" x14ac:dyDescent="0.3">
      <c r="A75" s="6" t="s">
        <v>22</v>
      </c>
    </row>
    <row r="76" spans="1:1" x14ac:dyDescent="0.3">
      <c r="A76" s="6" t="s">
        <v>78</v>
      </c>
    </row>
    <row r="77" spans="1:1" x14ac:dyDescent="0.3">
      <c r="A77" s="6" t="s">
        <v>91</v>
      </c>
    </row>
    <row r="78" spans="1:1" x14ac:dyDescent="0.3">
      <c r="A78" s="6" t="s">
        <v>112</v>
      </c>
    </row>
    <row r="79" spans="1:1" x14ac:dyDescent="0.3">
      <c r="A79" s="6" t="s">
        <v>79</v>
      </c>
    </row>
    <row r="80" spans="1:1" x14ac:dyDescent="0.3">
      <c r="A80" s="6" t="s">
        <v>211</v>
      </c>
    </row>
    <row r="81" spans="1:1" x14ac:dyDescent="0.3">
      <c r="A81" s="6" t="s">
        <v>130</v>
      </c>
    </row>
    <row r="82" spans="1:1" x14ac:dyDescent="0.3">
      <c r="A82" s="6" t="s">
        <v>10</v>
      </c>
    </row>
    <row r="83" spans="1:1" x14ac:dyDescent="0.3">
      <c r="A83" s="6" t="s">
        <v>102</v>
      </c>
    </row>
    <row r="84" spans="1:1" x14ac:dyDescent="0.3">
      <c r="A84" s="6" t="s">
        <v>32</v>
      </c>
    </row>
    <row r="85" spans="1:1" x14ac:dyDescent="0.3">
      <c r="A85" s="6" t="s">
        <v>590</v>
      </c>
    </row>
    <row r="86" spans="1:1" x14ac:dyDescent="0.3">
      <c r="A86" s="6" t="s">
        <v>283</v>
      </c>
    </row>
    <row r="87" spans="1:1" x14ac:dyDescent="0.3">
      <c r="A87" s="6" t="s">
        <v>11</v>
      </c>
    </row>
    <row r="88" spans="1:1" x14ac:dyDescent="0.3">
      <c r="A88" s="6" t="s">
        <v>69</v>
      </c>
    </row>
    <row r="89" spans="1:1" x14ac:dyDescent="0.3">
      <c r="A89" s="6" t="s">
        <v>363</v>
      </c>
    </row>
    <row r="90" spans="1:1" x14ac:dyDescent="0.3">
      <c r="A90" s="6" t="s">
        <v>70</v>
      </c>
    </row>
    <row r="91" spans="1:1" x14ac:dyDescent="0.3">
      <c r="A91" s="6" t="s">
        <v>129</v>
      </c>
    </row>
    <row r="92" spans="1:1" x14ac:dyDescent="0.3">
      <c r="A92" s="6" t="s">
        <v>74</v>
      </c>
    </row>
    <row r="93" spans="1:1" x14ac:dyDescent="0.3">
      <c r="A93" s="6" t="s">
        <v>107</v>
      </c>
    </row>
    <row r="94" spans="1:1" x14ac:dyDescent="0.3">
      <c r="A94" s="6" t="s">
        <v>46</v>
      </c>
    </row>
    <row r="95" spans="1:1" x14ac:dyDescent="0.3">
      <c r="A95" s="6" t="s">
        <v>14</v>
      </c>
    </row>
    <row r="96" spans="1:1" x14ac:dyDescent="0.3">
      <c r="A96" s="6" t="s">
        <v>362</v>
      </c>
    </row>
    <row r="97" spans="1:1" x14ac:dyDescent="0.3">
      <c r="A97" s="6" t="s">
        <v>106</v>
      </c>
    </row>
    <row r="98" spans="1:1" x14ac:dyDescent="0.3">
      <c r="A98" s="6" t="s">
        <v>232</v>
      </c>
    </row>
    <row r="99" spans="1:1" x14ac:dyDescent="0.3">
      <c r="A99" s="6" t="s">
        <v>230</v>
      </c>
    </row>
    <row r="100" spans="1:1" x14ac:dyDescent="0.3">
      <c r="A100" s="6" t="s">
        <v>523</v>
      </c>
    </row>
    <row r="101" spans="1:1" x14ac:dyDescent="0.3">
      <c r="A101" s="6" t="s">
        <v>231</v>
      </c>
    </row>
    <row r="102" spans="1:1" x14ac:dyDescent="0.3">
      <c r="A102" s="6" t="s">
        <v>568</v>
      </c>
    </row>
    <row r="103" spans="1:1" x14ac:dyDescent="0.3">
      <c r="A103" s="6" t="s">
        <v>28</v>
      </c>
    </row>
    <row r="104" spans="1:1" x14ac:dyDescent="0.3">
      <c r="A104" s="6" t="s">
        <v>344</v>
      </c>
    </row>
    <row r="105" spans="1:1" x14ac:dyDescent="0.3">
      <c r="A105" s="6" t="s">
        <v>279</v>
      </c>
    </row>
    <row r="106" spans="1:1" x14ac:dyDescent="0.3">
      <c r="A106" s="6" t="s">
        <v>759</v>
      </c>
    </row>
    <row r="107" spans="1:1" x14ac:dyDescent="0.3">
      <c r="A107" s="6" t="s">
        <v>473</v>
      </c>
    </row>
    <row r="108" spans="1:1" x14ac:dyDescent="0.3">
      <c r="A108" s="6" t="s">
        <v>486</v>
      </c>
    </row>
    <row r="109" spans="1:1" x14ac:dyDescent="0.3">
      <c r="A109" s="6" t="s">
        <v>27</v>
      </c>
    </row>
    <row r="110" spans="1:1" x14ac:dyDescent="0.3">
      <c r="A110" s="6" t="s">
        <v>459</v>
      </c>
    </row>
    <row r="111" spans="1:1" x14ac:dyDescent="0.3">
      <c r="A111" s="6" t="s">
        <v>160</v>
      </c>
    </row>
    <row r="112" spans="1:1" x14ac:dyDescent="0.3">
      <c r="A112" s="6" t="s">
        <v>766</v>
      </c>
    </row>
    <row r="113" spans="1:1" x14ac:dyDescent="0.3">
      <c r="A113" s="6" t="s">
        <v>371</v>
      </c>
    </row>
    <row r="114" spans="1:1" x14ac:dyDescent="0.3">
      <c r="A114" s="6" t="s">
        <v>41</v>
      </c>
    </row>
    <row r="115" spans="1:1" x14ac:dyDescent="0.3">
      <c r="A115" s="6" t="s">
        <v>902</v>
      </c>
    </row>
    <row r="116" spans="1:1" x14ac:dyDescent="0.3">
      <c r="A116" s="6" t="s">
        <v>228</v>
      </c>
    </row>
    <row r="117" spans="1:1" x14ac:dyDescent="0.3">
      <c r="A117" s="6" t="s">
        <v>581</v>
      </c>
    </row>
    <row r="118" spans="1:1" x14ac:dyDescent="0.3">
      <c r="A118" s="6" t="s">
        <v>1111</v>
      </c>
    </row>
    <row r="119" spans="1:1" x14ac:dyDescent="0.3">
      <c r="A119" s="6" t="s">
        <v>622</v>
      </c>
    </row>
    <row r="120" spans="1:1" x14ac:dyDescent="0.3">
      <c r="A120" s="6" t="s">
        <v>691</v>
      </c>
    </row>
    <row r="121" spans="1:1" x14ac:dyDescent="0.3">
      <c r="A121" s="6" t="s">
        <v>1117</v>
      </c>
    </row>
    <row r="122" spans="1:1" x14ac:dyDescent="0.3">
      <c r="A122" s="6" t="s">
        <v>1223</v>
      </c>
    </row>
    <row r="123" spans="1:1" x14ac:dyDescent="0.3">
      <c r="A123" s="6" t="s">
        <v>962</v>
      </c>
    </row>
    <row r="124" spans="1:1" x14ac:dyDescent="0.3">
      <c r="A124" s="6" t="s">
        <v>98</v>
      </c>
    </row>
    <row r="125" spans="1:1" x14ac:dyDescent="0.3">
      <c r="A125" s="6" t="s">
        <v>732</v>
      </c>
    </row>
    <row r="126" spans="1:1" x14ac:dyDescent="0.3">
      <c r="A126" s="6" t="s">
        <v>809</v>
      </c>
    </row>
    <row r="127" spans="1:1" x14ac:dyDescent="0.3">
      <c r="A127" s="6" t="s">
        <v>668</v>
      </c>
    </row>
    <row r="128" spans="1:1" x14ac:dyDescent="0.3">
      <c r="A128" s="6" t="s">
        <v>701</v>
      </c>
    </row>
    <row r="129" spans="1:1" x14ac:dyDescent="0.3">
      <c r="A129" s="6" t="s">
        <v>750</v>
      </c>
    </row>
    <row r="130" spans="1:1" x14ac:dyDescent="0.3">
      <c r="A130" s="6" t="s">
        <v>577</v>
      </c>
    </row>
    <row r="131" spans="1:1" x14ac:dyDescent="0.3">
      <c r="A131" s="6" t="s">
        <v>195</v>
      </c>
    </row>
    <row r="132" spans="1:1" x14ac:dyDescent="0.3">
      <c r="A132" s="6" t="s">
        <v>969</v>
      </c>
    </row>
    <row r="133" spans="1:1" x14ac:dyDescent="0.3">
      <c r="A133" s="6" t="s">
        <v>421</v>
      </c>
    </row>
    <row r="134" spans="1:1" x14ac:dyDescent="0.3">
      <c r="A134" s="6" t="s">
        <v>638</v>
      </c>
    </row>
    <row r="135" spans="1:1" x14ac:dyDescent="0.3">
      <c r="A135" s="6" t="s">
        <v>640</v>
      </c>
    </row>
    <row r="136" spans="1:1" x14ac:dyDescent="0.3">
      <c r="A136" s="6" t="s">
        <v>1011</v>
      </c>
    </row>
    <row r="137" spans="1:1" x14ac:dyDescent="0.3">
      <c r="A137" s="6" t="s">
        <v>897</v>
      </c>
    </row>
    <row r="138" spans="1:1" x14ac:dyDescent="0.3">
      <c r="A138" s="6" t="s">
        <v>709</v>
      </c>
    </row>
    <row r="139" spans="1:1" x14ac:dyDescent="0.3">
      <c r="A139" s="6" t="s">
        <v>994</v>
      </c>
    </row>
    <row r="140" spans="1:1" x14ac:dyDescent="0.3">
      <c r="A140" s="6" t="s">
        <v>939</v>
      </c>
    </row>
    <row r="141" spans="1:1" x14ac:dyDescent="0.3">
      <c r="A141" s="6" t="s">
        <v>189</v>
      </c>
    </row>
    <row r="142" spans="1:1" x14ac:dyDescent="0.3">
      <c r="A142" s="6" t="s">
        <v>974</v>
      </c>
    </row>
    <row r="143" spans="1:1" x14ac:dyDescent="0.3">
      <c r="A143" s="6" t="s">
        <v>844</v>
      </c>
    </row>
    <row r="144" spans="1:1" x14ac:dyDescent="0.3">
      <c r="A144" s="6" t="s">
        <v>253</v>
      </c>
    </row>
    <row r="145" spans="1:1" x14ac:dyDescent="0.3">
      <c r="A145" s="6" t="s">
        <v>630</v>
      </c>
    </row>
    <row r="146" spans="1:1" x14ac:dyDescent="0.3">
      <c r="A146" s="6" t="s">
        <v>135</v>
      </c>
    </row>
    <row r="147" spans="1:1" x14ac:dyDescent="0.3">
      <c r="A147" s="6" t="s">
        <v>795</v>
      </c>
    </row>
    <row r="148" spans="1:1" x14ac:dyDescent="0.3">
      <c r="A148" s="6" t="s">
        <v>236</v>
      </c>
    </row>
    <row r="149" spans="1:1" x14ac:dyDescent="0.3">
      <c r="A149" s="6" t="s">
        <v>921</v>
      </c>
    </row>
    <row r="150" spans="1:1" x14ac:dyDescent="0.3">
      <c r="A150" s="6" t="s">
        <v>1357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Main</vt:lpstr>
      <vt:lpstr>Normalize</vt:lpstr>
      <vt:lpstr>FII_Last12MonthsStatistics+Norm</vt:lpstr>
      <vt:lpstr>Dinamics FII_Last12Months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Damaceno</dc:creator>
  <cp:lastModifiedBy>Daniel Damaceno</cp:lastModifiedBy>
  <dcterms:created xsi:type="dcterms:W3CDTF">2025-06-28T04:34:46Z</dcterms:created>
  <dcterms:modified xsi:type="dcterms:W3CDTF">2025-06-28T09:13:23Z</dcterms:modified>
</cp:coreProperties>
</file>