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Evaluación" sheetId="1" r:id="rId4"/>
    <sheet state="visible" name="Modalidad de evaluación" sheetId="2" r:id="rId5"/>
  </sheets>
  <definedNames>
    <definedName hidden="1" localSheetId="0" name="_xlnm._FilterDatabase">'Lista Evaluación'!$V$1:$V$1000</definedName>
    <definedName hidden="1" localSheetId="1" name="_xlnm._FilterDatabase">'Modalidad de evaluación'!$A$1:$A$1001</definedName>
    <definedName hidden="1" localSheetId="0" name="Z_3ABF76A6_3411_499B_B4BD_8E3B73F6DC19_.wvu.FilterData">'Lista Evaluación'!$A$1:$V$1000</definedName>
  </definedNames>
  <calcPr/>
  <customWorkbookViews>
    <customWorkbookView activeSheetId="0" maximized="1" windowHeight="0" windowWidth="0" guid="{3ABF76A6-3411-499B-B4BD-8E3B73F6DC19}" name="Evaluación"/>
  </customWorkbookViews>
</workbook>
</file>

<file path=xl/sharedStrings.xml><?xml version="1.0" encoding="utf-8"?>
<sst xmlns="http://schemas.openxmlformats.org/spreadsheetml/2006/main" count="117" uniqueCount="39">
  <si>
    <t>JURADO</t>
  </si>
  <si>
    <t>*Objetivos:* correcta formulación y resolución de objetivos. </t>
  </si>
  <si>
    <t>*Implementación de estrategias y selección de canales:* se usó cada uno de los canales de comunicación requeridos y tienen coherencia con la estrategia que se quiere llevar adelante</t>
  </si>
  <si>
    <t>*KPI’s: *definidos correctamente según los objetivos planteados y tienen correlación con la situación actual de make\_sense</t>
  </si>
  <si>
    <t>*El plan de Marketing es SMART* (Específico, Medible, Alcanzable, Relevante y Temporal)</t>
  </si>
  <si>
    <t>Los contenidos creados para las distintas redes sociales requeridas generan motivación en el público objetivo (voluntarios) para ayudar a los emprendedores.</t>
  </si>
  <si>
    <t xml:space="preserve">La cantidad de pantallas son suficientes para comprender el recorrido de los usuarios por la interfaz. </t>
  </si>
  <si>
    <t>Los menús de navegación, bloques de contenido, botones, títulos etc. son definidos de manera clara.</t>
  </si>
  <si>
    <t>Se diseñaron suficientes piezas gráficas, para las distintas redes sociales.Son coherentes con el manual de estilo de la ONG y los objetivos planteados por la estrategia de contenidos</t>
  </si>
  <si>
    <t>*Código prolijo y limpio: *El código a lo largo de las páginas cuenta con buena indentación, espacios prolijos y coherencia con el contenido a mostrar.</t>
  </si>
  <si>
    <t>Utilización óptima y criteriosa de SASS/CSS.</t>
  </si>
  <si>
    <t>*Uso de rutas:* las rutas deberán estar correctamente linkeadas al archivo principal del proyecto, pudiendo acceder correctamente a las mismas</t>
  </si>
  <si>
    <t>Creación y posterior puesta en marcha del modelo de Base de Datos de forma tal que cumpla con las necesidades del problema</t>
  </si>
  <si>
    <t>Correcta instalación y utilización de los paquetes que se vayan a necesitar</t>
  </si>
  <si>
    <t>El diseño permite capturar la atención de la audiencia</t>
  </si>
  <si>
    <t>Los emprendedores y ciudadanos tendrán una experiencia dinámica entre ellos gracias a la plataforma</t>
  </si>
  <si>
    <t>Los emprendedores tendrán acceso a múltiples ideas y propuestas gracias a que ellos logran comunicar su reto de forma atractiva</t>
  </si>
  <si>
    <t>Los ciudadanos se sienten invitados a incidir en los proyectos de los emprendedores de forma dinámica y constructiva</t>
  </si>
  <si>
    <t>Las instrucciones no son necesarias textualmente para que la plataforma sea navegable de manera intuitiva</t>
  </si>
  <si>
    <t>AREA</t>
  </si>
  <si>
    <t>PUNTAJE</t>
  </si>
  <si>
    <t>TOTAL</t>
  </si>
  <si>
    <t>PUESTOS</t>
  </si>
  <si>
    <t>EQUIPO</t>
  </si>
  <si>
    <t>Entrega DRIVE</t>
  </si>
  <si>
    <t>Rubén Carlos Vasquez</t>
  </si>
  <si>
    <t>Evelyn Zuluaga Quiceno</t>
  </si>
  <si>
    <t>David Bates</t>
  </si>
  <si>
    <t>Cristian Giagante</t>
  </si>
  <si>
    <t>Link</t>
  </si>
  <si>
    <t xml:space="preserve">Cada jurado evaluó según los criterios compartidos en la PPT
</t>
  </si>
  <si>
    <t>¿Cómo evaluaron? Seleccionando UNA de estas opciones por cada criterio</t>
  </si>
  <si>
    <t xml:space="preserve">0 No cumple con los requisitos básicos </t>
  </si>
  <si>
    <t>1 Se acerca medianamente a lo requerido</t>
  </si>
  <si>
    <t xml:space="preserve">2 Cumple con los requisitos básicos </t>
  </si>
  <si>
    <t xml:space="preserve">3 Cumple con los requisitos básicos </t>
  </si>
  <si>
    <t>4 Cumple satisfactoriamente</t>
  </si>
  <si>
    <t xml:space="preserve">5 Supera las expectativas </t>
  </si>
  <si>
    <t>Esos son los números que verán en el 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</si>
</sst>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sz val="12.0"/>
      <color theme="1"/>
      <name val="Arial"/>
      <scheme val="minor"/>
    </font>
    <font>
      <b/>
      <sz val="12.0"/>
      <color rgb="FF000000"/>
      <name val="Arial"/>
    </font>
    <font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1" fillId="2" fontId="2" numFmtId="0" xfId="0" applyAlignment="1" applyBorder="1" applyFill="1" applyFont="1">
      <alignment shrinkToFit="0" vertical="bottom" wrapText="1"/>
    </xf>
    <xf borderId="1" fillId="2" fontId="2" numFmtId="0" xfId="0" applyAlignment="1" applyBorder="1" applyFont="1">
      <alignment horizontal="right"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3" numFmtId="49" xfId="0" applyAlignment="1" applyBorder="1" applyFont="1" applyNumberForma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right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4" numFmtId="49" xfId="0" applyAlignment="1" applyFont="1" applyNumberFormat="1">
      <alignment readingOrder="0" shrinkToFit="0" vertical="bottom" wrapText="1"/>
    </xf>
    <xf borderId="0" fillId="2" fontId="2" numFmtId="49" xfId="0" applyAlignment="1" applyFont="1" applyNumberFormat="1">
      <alignment shrinkToFit="0" vertical="bottom" wrapText="1"/>
    </xf>
    <xf borderId="2" fillId="3" fontId="2" numFmtId="0" xfId="0" applyAlignment="1" applyBorder="1" applyFill="1" applyFont="1">
      <alignment shrinkToFit="0" vertical="bottom" wrapText="1"/>
    </xf>
    <xf borderId="2" fillId="3" fontId="2" numFmtId="0" xfId="0" applyAlignment="1" applyBorder="1" applyFont="1">
      <alignment horizontal="right" shrinkToFit="0" vertical="bottom" wrapText="1"/>
    </xf>
    <xf borderId="0" fillId="3" fontId="2" numFmtId="0" xfId="0" applyAlignment="1" applyFont="1">
      <alignment horizontal="right" readingOrder="0" shrinkToFit="0" vertical="bottom" wrapText="1"/>
    </xf>
    <xf borderId="0" fillId="3" fontId="1" numFmtId="0" xfId="0" applyAlignment="1" applyFont="1">
      <alignment horizontal="center" shrinkToFit="0" vertical="bottom" wrapText="1"/>
    </xf>
    <xf borderId="2" fillId="3" fontId="5" numFmtId="49" xfId="0" applyAlignment="1" applyBorder="1" applyFont="1" applyNumberFormat="1">
      <alignment readingOrder="0" shrinkToFit="0" vertical="bottom" wrapText="1"/>
    </xf>
    <xf borderId="0" fillId="4" fontId="2" numFmtId="0" xfId="0" applyAlignment="1" applyFill="1" applyFont="1">
      <alignment shrinkToFit="0" vertical="bottom" wrapText="1"/>
    </xf>
    <xf borderId="0" fillId="4" fontId="2" numFmtId="0" xfId="0" applyAlignment="1" applyFont="1">
      <alignment horizontal="right" shrinkToFit="0" vertical="bottom" wrapText="1"/>
    </xf>
    <xf borderId="1" fillId="4" fontId="2" numFmtId="0" xfId="0" applyAlignment="1" applyBorder="1" applyFont="1">
      <alignment readingOrder="0" shrinkToFit="0" vertical="bottom" wrapText="1"/>
    </xf>
    <xf borderId="1" fillId="4" fontId="2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horizontal="center" shrinkToFit="0" vertical="bottom" wrapText="1"/>
    </xf>
    <xf borderId="0" fillId="4" fontId="2" numFmtId="49" xfId="0" applyAlignment="1" applyFont="1" applyNumberFormat="1">
      <alignment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4" fontId="1" numFmtId="0" xfId="0" applyAlignment="1" applyFont="1">
      <alignment horizontal="center" shrinkToFit="0" vertical="bottom" wrapText="1"/>
    </xf>
    <xf borderId="0" fillId="5" fontId="2" numFmtId="0" xfId="0" applyAlignment="1" applyFill="1" applyFont="1">
      <alignment shrinkToFit="0" vertical="bottom" wrapText="1"/>
    </xf>
    <xf borderId="2" fillId="5" fontId="2" numFmtId="0" xfId="0" applyAlignment="1" applyBorder="1" applyFont="1">
      <alignment horizontal="right" shrinkToFit="0" vertical="bottom" wrapText="1"/>
    </xf>
    <xf borderId="2" fillId="5" fontId="2" numFmtId="0" xfId="0" applyAlignment="1" applyBorder="1" applyFont="1">
      <alignment horizontal="right" readingOrder="0" shrinkToFit="0" vertical="bottom" wrapText="1"/>
    </xf>
    <xf borderId="2" fillId="5" fontId="1" numFmtId="0" xfId="0" applyAlignment="1" applyBorder="1" applyFont="1">
      <alignment horizontal="center" shrinkToFit="0" vertical="bottom" wrapText="1"/>
    </xf>
    <xf borderId="2" fillId="5" fontId="6" numFmtId="49" xfId="0" applyAlignment="1" applyBorder="1" applyFont="1" applyNumberFormat="1">
      <alignment readingOrder="0" shrinkToFit="0" vertical="bottom" wrapText="1"/>
    </xf>
    <xf borderId="1" fillId="6" fontId="2" numFmtId="0" xfId="0" applyAlignment="1" applyBorder="1" applyFill="1" applyFont="1">
      <alignment shrinkToFit="0" vertical="bottom" wrapText="1"/>
    </xf>
    <xf borderId="1" fillId="6" fontId="2" numFmtId="0" xfId="0" applyAlignment="1" applyBorder="1" applyFont="1">
      <alignment horizontal="right" shrinkToFit="0" vertical="bottom" wrapText="1"/>
    </xf>
    <xf borderId="1" fillId="6" fontId="2" numFmtId="0" xfId="0" applyAlignment="1" applyBorder="1" applyFont="1">
      <alignment readingOrder="0" shrinkToFit="0" vertical="bottom" wrapText="1"/>
    </xf>
    <xf borderId="1" fillId="6" fontId="1" numFmtId="0" xfId="0" applyAlignment="1" applyBorder="1" applyFont="1">
      <alignment horizontal="center" shrinkToFit="0" vertical="bottom" wrapText="1"/>
    </xf>
    <xf borderId="1" fillId="6" fontId="2" numFmtId="49" xfId="0" applyAlignment="1" applyBorder="1" applyFont="1" applyNumberFormat="1">
      <alignment shrinkToFit="0" vertical="bottom" wrapText="1"/>
    </xf>
    <xf borderId="0" fillId="6" fontId="2" numFmtId="0" xfId="0" applyAlignment="1" applyFont="1">
      <alignment shrinkToFit="0" vertical="bottom" wrapText="1"/>
    </xf>
    <xf borderId="0" fillId="6" fontId="2" numFmtId="0" xfId="0" applyAlignment="1" applyFont="1">
      <alignment horizontal="right" shrinkToFit="0" vertical="bottom" wrapText="1"/>
    </xf>
    <xf borderId="0" fillId="6" fontId="2" numFmtId="0" xfId="0" applyAlignment="1" applyFont="1">
      <alignment readingOrder="0" shrinkToFit="0" vertical="bottom" wrapText="1"/>
    </xf>
    <xf borderId="0" fillId="6" fontId="1" numFmtId="0" xfId="0" applyAlignment="1" applyFont="1">
      <alignment horizontal="center" shrinkToFit="0" vertical="bottom" wrapText="1"/>
    </xf>
    <xf borderId="0" fillId="6" fontId="2" numFmtId="49" xfId="0" applyAlignment="1" applyFont="1" applyNumberFormat="1">
      <alignment shrinkToFit="0" vertical="bottom" wrapText="1"/>
    </xf>
    <xf borderId="2" fillId="7" fontId="2" numFmtId="0" xfId="0" applyAlignment="1" applyBorder="1" applyFill="1" applyFont="1">
      <alignment shrinkToFit="0" vertical="bottom" wrapText="1"/>
    </xf>
    <xf borderId="2" fillId="7" fontId="2" numFmtId="4" xfId="0" applyAlignment="1" applyBorder="1" applyFont="1" applyNumberFormat="1">
      <alignment shrinkToFit="0" vertical="bottom" wrapText="1"/>
    </xf>
    <xf borderId="2" fillId="7" fontId="2" numFmtId="0" xfId="0" applyAlignment="1" applyBorder="1" applyFont="1">
      <alignment horizontal="right" shrinkToFit="0" vertical="bottom" wrapText="1"/>
    </xf>
    <xf borderId="2" fillId="7" fontId="2" numFmtId="0" xfId="0" applyAlignment="1" applyBorder="1" applyFont="1">
      <alignment horizontal="right" readingOrder="0" shrinkToFit="0" vertical="bottom" wrapText="1"/>
    </xf>
    <xf borderId="2" fillId="7" fontId="1" numFmtId="0" xfId="0" applyAlignment="1" applyBorder="1" applyFont="1">
      <alignment horizontal="center" shrinkToFit="0" vertical="bottom" wrapText="1"/>
    </xf>
    <xf borderId="2" fillId="7" fontId="7" numFmtId="49" xfId="0" applyAlignment="1" applyBorder="1" applyFont="1" applyNumberForma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8" fontId="2" numFmtId="0" xfId="0" applyAlignment="1" applyFill="1" applyFont="1">
      <alignment shrinkToFit="0" vertical="bottom" wrapText="1"/>
    </xf>
    <xf borderId="0" fillId="8" fontId="2" numFmtId="0" xfId="0" applyAlignment="1" applyFont="1">
      <alignment horizontal="right" shrinkToFit="0" vertical="bottom" wrapText="1"/>
    </xf>
    <xf borderId="0" fillId="8" fontId="2" numFmtId="0" xfId="0" applyAlignment="1" applyFont="1">
      <alignment horizontal="right" readingOrder="0"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8" fontId="2" numFmtId="49" xfId="0" applyAlignment="1" applyFont="1" applyNumberForma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horizontal="right"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4" fillId="8" fontId="2" numFmtId="0" xfId="0" applyAlignment="1" applyBorder="1" applyFont="1">
      <alignment shrinkToFit="0" vertical="bottom" wrapText="1"/>
    </xf>
    <xf borderId="4" fillId="8" fontId="2" numFmtId="0" xfId="0" applyAlignment="1" applyBorder="1" applyFont="1">
      <alignment horizontal="right" shrinkToFit="0" vertical="bottom" wrapText="1"/>
    </xf>
    <xf borderId="5" fillId="0" fontId="8" numFmtId="0" xfId="0" applyAlignment="1" applyBorder="1" applyFont="1">
      <alignment horizontal="center" readingOrder="0"/>
    </xf>
    <xf borderId="6" fillId="9" fontId="9" numFmtId="0" xfId="0" applyAlignment="1" applyBorder="1" applyFill="1" applyFont="1">
      <alignment horizontal="center" readingOrder="0"/>
    </xf>
    <xf borderId="7" fillId="9" fontId="10" numFmtId="0" xfId="0" applyAlignment="1" applyBorder="1" applyFont="1">
      <alignment horizontal="left" readingOrder="0"/>
    </xf>
    <xf borderId="5" fillId="9" fontId="10" numFmtId="0" xfId="0" applyAlignment="1" applyBorder="1" applyFont="1">
      <alignment horizontal="left" readingOrder="0"/>
    </xf>
    <xf borderId="7" fillId="0" fontId="8" numFmtId="0" xfId="0" applyAlignment="1" applyBorder="1" applyFont="1">
      <alignment horizontal="left" readingOrder="0"/>
    </xf>
    <xf borderId="6" fillId="9" fontId="10" numFmtId="0" xfId="0" applyAlignment="1" applyBorder="1" applyFont="1">
      <alignment horizontal="left" readingOrder="0"/>
    </xf>
    <xf borderId="8" fillId="9" fontId="1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228600</xdr:rowOff>
    </xdr:from>
    <xdr:ext cx="6734175" cy="11811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Gq48u-8JoNp75N-6BIzy2CP5VT6FX9l_" TargetMode="External"/><Relationship Id="rId2" Type="http://schemas.openxmlformats.org/officeDocument/2006/relationships/hyperlink" Target="https://drive.google.com/drive/folders/1oxGAJJLPg0B5sKqHKKh9mZCx8q6mFiT6?usp=sharing" TargetMode="External"/><Relationship Id="rId3" Type="http://schemas.openxmlformats.org/officeDocument/2006/relationships/hyperlink" Target="https://drive.google.com/drive/folders/1Po7-FG5YycKZWqcni1JBck_4llg3p67F?usp=shari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19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3" t="s">
        <v>23</v>
      </c>
      <c r="Y1" s="4" t="s">
        <v>24</v>
      </c>
    </row>
    <row r="2">
      <c r="A2" s="5" t="s">
        <v>25</v>
      </c>
      <c r="B2" s="5"/>
      <c r="C2" s="5"/>
      <c r="D2" s="5"/>
      <c r="E2" s="5"/>
      <c r="F2" s="5"/>
      <c r="G2" s="6">
        <v>4.0</v>
      </c>
      <c r="H2" s="6">
        <v>4.0</v>
      </c>
      <c r="I2" s="6">
        <v>3.0</v>
      </c>
      <c r="J2" s="5"/>
      <c r="K2" s="5"/>
      <c r="L2" s="5"/>
      <c r="M2" s="5"/>
      <c r="N2" s="5"/>
      <c r="O2" s="5"/>
      <c r="P2" s="5"/>
      <c r="Q2" s="5"/>
      <c r="R2" s="5"/>
      <c r="S2" s="5"/>
      <c r="T2" s="5" t="str">
        <f t="shared" ref="T2:T5" si="1">SWITCH(A2,"Evelyn Zuluaga Quiceno","Marketing","Rubén Carlos Vasquez","UX/UI","David Bates","Innovación","Cristian Giagante","Desarrollo web")</f>
        <v>UX/UI</v>
      </c>
      <c r="U2" s="6">
        <f t="shared" ref="U2:U5" si="2">SUM(B2:S2)</f>
        <v>11</v>
      </c>
      <c r="V2" s="7">
        <v>66.0</v>
      </c>
      <c r="W2" s="5"/>
      <c r="X2" s="8">
        <v>7.0</v>
      </c>
      <c r="Y2" s="9"/>
    </row>
    <row r="3">
      <c r="A3" s="10" t="s">
        <v>26</v>
      </c>
      <c r="B3" s="11">
        <v>5.0</v>
      </c>
      <c r="C3" s="11">
        <v>5.0</v>
      </c>
      <c r="D3" s="11">
        <v>5.0</v>
      </c>
      <c r="E3" s="11">
        <v>5.0</v>
      </c>
      <c r="F3" s="11">
        <v>4.0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 t="str">
        <f t="shared" si="1"/>
        <v>Marketing</v>
      </c>
      <c r="U3" s="11">
        <f t="shared" si="2"/>
        <v>24</v>
      </c>
      <c r="V3" s="12">
        <v>66.0</v>
      </c>
      <c r="W3" s="10"/>
      <c r="X3" s="13">
        <v>7.0</v>
      </c>
      <c r="Y3" s="14"/>
    </row>
    <row r="4">
      <c r="A4" s="10" t="s">
        <v>27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>
        <v>4.0</v>
      </c>
      <c r="P4" s="11">
        <v>4.0</v>
      </c>
      <c r="Q4" s="11">
        <v>5.0</v>
      </c>
      <c r="R4" s="11">
        <v>5.0</v>
      </c>
      <c r="S4" s="11">
        <v>4.0</v>
      </c>
      <c r="T4" s="10" t="str">
        <f t="shared" si="1"/>
        <v>Innovación</v>
      </c>
      <c r="U4" s="11">
        <f t="shared" si="2"/>
        <v>22</v>
      </c>
      <c r="V4" s="12">
        <v>66.0</v>
      </c>
      <c r="W4" s="10"/>
      <c r="X4" s="13">
        <v>7.0</v>
      </c>
      <c r="Y4" s="15"/>
    </row>
    <row r="5">
      <c r="A5" s="10" t="s">
        <v>28</v>
      </c>
      <c r="B5" s="10"/>
      <c r="C5" s="10"/>
      <c r="D5" s="10"/>
      <c r="E5" s="10"/>
      <c r="F5" s="10"/>
      <c r="G5" s="10"/>
      <c r="H5" s="10"/>
      <c r="I5" s="10"/>
      <c r="J5" s="11">
        <v>2.0</v>
      </c>
      <c r="K5" s="11">
        <v>1.0</v>
      </c>
      <c r="L5" s="11">
        <v>1.0</v>
      </c>
      <c r="M5" s="11">
        <v>2.0</v>
      </c>
      <c r="N5" s="11">
        <v>3.0</v>
      </c>
      <c r="O5" s="10"/>
      <c r="P5" s="10"/>
      <c r="Q5" s="10"/>
      <c r="R5" s="10"/>
      <c r="S5" s="10"/>
      <c r="T5" s="10" t="str">
        <f t="shared" si="1"/>
        <v>Desarrollo web</v>
      </c>
      <c r="U5" s="11">
        <f t="shared" si="2"/>
        <v>9</v>
      </c>
      <c r="V5" s="12">
        <v>66.0</v>
      </c>
      <c r="W5" s="10"/>
      <c r="X5" s="13">
        <v>7.0</v>
      </c>
      <c r="Y5" s="15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7">
        <v>66.0</v>
      </c>
      <c r="W6" s="18">
        <v>1.0</v>
      </c>
      <c r="X6" s="19"/>
      <c r="Y6" s="20" t="s">
        <v>29</v>
      </c>
    </row>
    <row r="7">
      <c r="A7" s="21" t="s">
        <v>25</v>
      </c>
      <c r="B7" s="21"/>
      <c r="C7" s="21"/>
      <c r="D7" s="21"/>
      <c r="E7" s="21"/>
      <c r="F7" s="21"/>
      <c r="G7" s="22">
        <v>4.0</v>
      </c>
      <c r="H7" s="22">
        <v>4.0</v>
      </c>
      <c r="I7" s="22">
        <v>4.0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 t="str">
        <f t="shared" ref="T7:T10" si="3">SWITCH(A7,"Evelyn Zuluaga Quiceno","Marketing","Rubén Carlos Vasquez","UX/UI","David Bates","Innovación","Cristian Giagante","Desarrollo web")</f>
        <v>UX/UI</v>
      </c>
      <c r="U7" s="22">
        <f t="shared" ref="U7:U10" si="4">SUM(B7:S7)</f>
        <v>12</v>
      </c>
      <c r="V7" s="23">
        <v>65.0</v>
      </c>
      <c r="W7" s="24"/>
      <c r="X7" s="25">
        <v>1.0</v>
      </c>
      <c r="Y7" s="26"/>
    </row>
    <row r="8">
      <c r="A8" s="21" t="s">
        <v>27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>
        <v>5.0</v>
      </c>
      <c r="P8" s="22">
        <v>4.0</v>
      </c>
      <c r="Q8" s="22">
        <v>5.0</v>
      </c>
      <c r="R8" s="22">
        <v>4.0</v>
      </c>
      <c r="S8" s="22">
        <v>5.0</v>
      </c>
      <c r="T8" s="21" t="str">
        <f t="shared" si="3"/>
        <v>Innovación</v>
      </c>
      <c r="U8" s="22">
        <f t="shared" si="4"/>
        <v>23</v>
      </c>
      <c r="V8" s="27">
        <v>65.0</v>
      </c>
      <c r="W8" s="21"/>
      <c r="X8" s="28">
        <v>1.0</v>
      </c>
      <c r="Y8" s="26"/>
    </row>
    <row r="9">
      <c r="A9" s="21" t="s">
        <v>28</v>
      </c>
      <c r="B9" s="21"/>
      <c r="C9" s="21"/>
      <c r="D9" s="21"/>
      <c r="E9" s="21"/>
      <c r="F9" s="21"/>
      <c r="G9" s="21"/>
      <c r="H9" s="21"/>
      <c r="I9" s="21"/>
      <c r="J9" s="22">
        <v>4.0</v>
      </c>
      <c r="K9" s="22">
        <v>3.0</v>
      </c>
      <c r="L9" s="22">
        <v>2.0</v>
      </c>
      <c r="M9" s="22">
        <v>0.0</v>
      </c>
      <c r="N9" s="22">
        <v>3.0</v>
      </c>
      <c r="O9" s="21"/>
      <c r="P9" s="21"/>
      <c r="Q9" s="21"/>
      <c r="R9" s="21"/>
      <c r="S9" s="21"/>
      <c r="T9" s="21" t="str">
        <f t="shared" si="3"/>
        <v>Desarrollo web</v>
      </c>
      <c r="U9" s="22">
        <f t="shared" si="4"/>
        <v>12</v>
      </c>
      <c r="V9" s="27">
        <v>65.0</v>
      </c>
      <c r="W9" s="21"/>
      <c r="X9" s="28">
        <v>1.0</v>
      </c>
      <c r="Y9" s="26"/>
    </row>
    <row r="10">
      <c r="A10" s="21" t="s">
        <v>26</v>
      </c>
      <c r="B10" s="22">
        <v>3.0</v>
      </c>
      <c r="C10" s="22">
        <v>3.0</v>
      </c>
      <c r="D10" s="22">
        <v>3.0</v>
      </c>
      <c r="E10" s="22">
        <v>5.0</v>
      </c>
      <c r="F10" s="22">
        <v>4.0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 t="str">
        <f t="shared" si="3"/>
        <v>Marketing</v>
      </c>
      <c r="U10" s="22">
        <f t="shared" si="4"/>
        <v>18</v>
      </c>
      <c r="V10" s="27">
        <v>65.0</v>
      </c>
      <c r="W10" s="21"/>
      <c r="X10" s="28">
        <v>1.0</v>
      </c>
      <c r="Y10" s="26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30">
        <v>65.0</v>
      </c>
      <c r="W11" s="31">
        <v>2.0</v>
      </c>
      <c r="X11" s="32"/>
      <c r="Y11" s="33" t="s">
        <v>29</v>
      </c>
    </row>
    <row r="12">
      <c r="A12" s="34" t="s">
        <v>25</v>
      </c>
      <c r="B12" s="34"/>
      <c r="C12" s="34"/>
      <c r="D12" s="34"/>
      <c r="E12" s="34"/>
      <c r="F12" s="34"/>
      <c r="G12" s="35">
        <v>3.0</v>
      </c>
      <c r="H12" s="35">
        <v>3.0</v>
      </c>
      <c r="I12" s="35">
        <v>3.0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 t="str">
        <f t="shared" ref="T12:T15" si="5">SWITCH(A12,"Evelyn Zuluaga Quiceno","Marketing","Rubén Carlos Vasquez","UX/UI","David Bates","Innovación","Cristian Giagante","Desarrollo web")</f>
        <v>UX/UI</v>
      </c>
      <c r="U12" s="35">
        <f t="shared" ref="U12:U15" si="6">SUM(B12:S12)</f>
        <v>9</v>
      </c>
      <c r="V12" s="36">
        <v>64.0</v>
      </c>
      <c r="W12" s="34"/>
      <c r="X12" s="37">
        <v>14.0</v>
      </c>
      <c r="Y12" s="38"/>
    </row>
    <row r="13">
      <c r="A13" s="39" t="s">
        <v>26</v>
      </c>
      <c r="B13" s="40">
        <v>5.0</v>
      </c>
      <c r="C13" s="40">
        <v>5.0</v>
      </c>
      <c r="D13" s="40">
        <v>5.0</v>
      </c>
      <c r="E13" s="40">
        <v>5.0</v>
      </c>
      <c r="F13" s="40">
        <v>5.0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 t="str">
        <f t="shared" si="5"/>
        <v>Marketing</v>
      </c>
      <c r="U13" s="40">
        <f t="shared" si="6"/>
        <v>25</v>
      </c>
      <c r="V13" s="41">
        <v>64.0</v>
      </c>
      <c r="W13" s="39"/>
      <c r="X13" s="42">
        <v>14.0</v>
      </c>
      <c r="Y13" s="43"/>
    </row>
    <row r="14">
      <c r="A14" s="39" t="s">
        <v>28</v>
      </c>
      <c r="B14" s="39"/>
      <c r="C14" s="39"/>
      <c r="D14" s="39"/>
      <c r="E14" s="39"/>
      <c r="F14" s="39"/>
      <c r="G14" s="39"/>
      <c r="H14" s="39"/>
      <c r="I14" s="39"/>
      <c r="J14" s="40">
        <v>2.0</v>
      </c>
      <c r="K14" s="40">
        <v>2.0</v>
      </c>
      <c r="L14" s="40">
        <v>1.0</v>
      </c>
      <c r="M14" s="40">
        <v>0.0</v>
      </c>
      <c r="N14" s="40">
        <v>1.0</v>
      </c>
      <c r="O14" s="39"/>
      <c r="P14" s="39"/>
      <c r="Q14" s="39"/>
      <c r="R14" s="39"/>
      <c r="S14" s="39"/>
      <c r="T14" s="39" t="str">
        <f t="shared" si="5"/>
        <v>Desarrollo web</v>
      </c>
      <c r="U14" s="40">
        <f t="shared" si="6"/>
        <v>6</v>
      </c>
      <c r="V14" s="41">
        <v>64.0</v>
      </c>
      <c r="W14" s="39"/>
      <c r="X14" s="42">
        <v>14.0</v>
      </c>
      <c r="Y14" s="43"/>
    </row>
    <row r="15">
      <c r="A15" s="39" t="s">
        <v>27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40">
        <v>5.0</v>
      </c>
      <c r="P15" s="40">
        <v>5.0</v>
      </c>
      <c r="Q15" s="40">
        <v>5.0</v>
      </c>
      <c r="R15" s="40">
        <v>4.0</v>
      </c>
      <c r="S15" s="40">
        <v>5.0</v>
      </c>
      <c r="T15" s="39" t="str">
        <f t="shared" si="5"/>
        <v>Innovación</v>
      </c>
      <c r="U15" s="40">
        <f t="shared" si="6"/>
        <v>24</v>
      </c>
      <c r="V15" s="41">
        <v>64.0</v>
      </c>
      <c r="W15" s="39"/>
      <c r="X15" s="42">
        <v>14.0</v>
      </c>
      <c r="Y15" s="43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6">
        <v>64.0</v>
      </c>
      <c r="W16" s="47">
        <v>3.0</v>
      </c>
      <c r="X16" s="48"/>
      <c r="Y16" s="49" t="s">
        <v>29</v>
      </c>
    </row>
    <row r="17">
      <c r="A17" s="50" t="s">
        <v>25</v>
      </c>
      <c r="B17" s="50"/>
      <c r="C17" s="50"/>
      <c r="D17" s="50"/>
      <c r="E17" s="50"/>
      <c r="F17" s="50"/>
      <c r="G17" s="51">
        <v>3.0</v>
      </c>
      <c r="H17" s="51">
        <v>3.0</v>
      </c>
      <c r="I17" s="51">
        <v>3.0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 t="str">
        <f t="shared" ref="T17:T20" si="7">SWITCH(A17,"Evelyn Zuluaga Quiceno","Marketing","Rubén Carlos Vasquez","UX/UI","David Bates","Innovación","Cristian Giagante","Desarrollo web")</f>
        <v>UX/UI</v>
      </c>
      <c r="U17" s="51">
        <f t="shared" ref="U17:U20" si="8">SUM(B17:S17)</f>
        <v>9</v>
      </c>
      <c r="V17" s="52">
        <v>63.0</v>
      </c>
      <c r="W17" s="50"/>
      <c r="X17" s="3">
        <v>8.0</v>
      </c>
      <c r="Y17" s="53"/>
    </row>
    <row r="18">
      <c r="A18" s="50" t="s">
        <v>27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1">
        <v>5.0</v>
      </c>
      <c r="P18" s="51">
        <v>3.0</v>
      </c>
      <c r="Q18" s="51">
        <v>4.0</v>
      </c>
      <c r="R18" s="51">
        <v>3.0</v>
      </c>
      <c r="S18" s="51">
        <v>4.0</v>
      </c>
      <c r="T18" s="50" t="str">
        <f t="shared" si="7"/>
        <v>Innovación</v>
      </c>
      <c r="U18" s="51">
        <f t="shared" si="8"/>
        <v>19</v>
      </c>
      <c r="V18" s="52">
        <v>63.0</v>
      </c>
      <c r="W18" s="50"/>
      <c r="X18" s="3">
        <v>8.0</v>
      </c>
      <c r="Y18" s="53"/>
    </row>
    <row r="19">
      <c r="A19" s="50" t="s">
        <v>28</v>
      </c>
      <c r="B19" s="50"/>
      <c r="C19" s="50"/>
      <c r="D19" s="50"/>
      <c r="E19" s="50"/>
      <c r="F19" s="50"/>
      <c r="G19" s="50"/>
      <c r="H19" s="50"/>
      <c r="I19" s="50"/>
      <c r="J19" s="51">
        <v>4.0</v>
      </c>
      <c r="K19" s="51">
        <v>4.0</v>
      </c>
      <c r="L19" s="51">
        <v>2.0</v>
      </c>
      <c r="M19" s="51">
        <v>4.0</v>
      </c>
      <c r="N19" s="51">
        <v>1.0</v>
      </c>
      <c r="O19" s="50"/>
      <c r="P19" s="50"/>
      <c r="Q19" s="50"/>
      <c r="R19" s="50"/>
      <c r="S19" s="50"/>
      <c r="T19" s="50" t="str">
        <f t="shared" si="7"/>
        <v>Desarrollo web</v>
      </c>
      <c r="U19" s="51">
        <f t="shared" si="8"/>
        <v>15</v>
      </c>
      <c r="V19" s="52">
        <v>63.0</v>
      </c>
      <c r="W19" s="50"/>
      <c r="X19" s="3">
        <v>8.0</v>
      </c>
      <c r="Y19" s="53"/>
    </row>
    <row r="20">
      <c r="A20" s="50" t="s">
        <v>26</v>
      </c>
      <c r="B20" s="51">
        <v>4.0</v>
      </c>
      <c r="C20" s="51">
        <v>4.0</v>
      </c>
      <c r="D20" s="51">
        <v>4.0</v>
      </c>
      <c r="E20" s="51">
        <v>4.0</v>
      </c>
      <c r="F20" s="51">
        <v>4.0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 t="str">
        <f t="shared" si="7"/>
        <v>Marketing</v>
      </c>
      <c r="U20" s="51">
        <f t="shared" si="8"/>
        <v>20</v>
      </c>
      <c r="V20" s="52">
        <v>63.0</v>
      </c>
      <c r="W20" s="50"/>
      <c r="X20" s="3">
        <v>8.0</v>
      </c>
      <c r="Y20" s="53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5">
        <v>63.0</v>
      </c>
      <c r="W21" s="56">
        <v>4.0</v>
      </c>
      <c r="X21" s="57"/>
      <c r="Y21" s="58"/>
    </row>
    <row r="22">
      <c r="A22" s="59" t="s">
        <v>25</v>
      </c>
      <c r="B22" s="59"/>
      <c r="C22" s="59"/>
      <c r="D22" s="59"/>
      <c r="E22" s="59"/>
      <c r="F22" s="59"/>
      <c r="G22" s="60">
        <v>4.0</v>
      </c>
      <c r="H22" s="60">
        <v>5.0</v>
      </c>
      <c r="I22" s="60">
        <v>4.0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 t="str">
        <f t="shared" ref="T22:T25" si="9">SWITCH(A22,"Evelyn Zuluaga Quiceno","Marketing","Rubén Carlos Vasquez","UX/UI","David Bates","Innovación","Cristian Giagante","Desarrollo web")</f>
        <v>UX/UI</v>
      </c>
      <c r="U22" s="60">
        <f t="shared" ref="U22:U25" si="10">SUM(B22:S22)</f>
        <v>13</v>
      </c>
      <c r="V22" s="61">
        <v>61.0</v>
      </c>
      <c r="W22" s="50"/>
      <c r="X22" s="3">
        <v>5.0</v>
      </c>
      <c r="Y22" s="53"/>
    </row>
    <row r="23">
      <c r="A23" s="50" t="s">
        <v>27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1">
        <v>4.0</v>
      </c>
      <c r="P23" s="51">
        <v>3.0</v>
      </c>
      <c r="Q23" s="51">
        <v>2.0</v>
      </c>
      <c r="R23" s="51">
        <v>3.0</v>
      </c>
      <c r="S23" s="51">
        <v>3.0</v>
      </c>
      <c r="T23" s="50" t="str">
        <f t="shared" si="9"/>
        <v>Innovación</v>
      </c>
      <c r="U23" s="51">
        <f t="shared" si="10"/>
        <v>15</v>
      </c>
      <c r="V23" s="52">
        <v>61.0</v>
      </c>
      <c r="W23" s="50"/>
      <c r="X23" s="3">
        <v>5.0</v>
      </c>
      <c r="Y23" s="53"/>
    </row>
    <row r="24">
      <c r="A24" s="50" t="s">
        <v>28</v>
      </c>
      <c r="B24" s="50"/>
      <c r="C24" s="50"/>
      <c r="D24" s="50"/>
      <c r="E24" s="50"/>
      <c r="F24" s="50"/>
      <c r="G24" s="50"/>
      <c r="H24" s="50"/>
      <c r="I24" s="50"/>
      <c r="J24" s="51">
        <v>4.0</v>
      </c>
      <c r="K24" s="51">
        <v>4.0</v>
      </c>
      <c r="L24" s="51">
        <v>2.0</v>
      </c>
      <c r="M24" s="51">
        <v>2.0</v>
      </c>
      <c r="N24" s="51">
        <v>2.0</v>
      </c>
      <c r="O24" s="50"/>
      <c r="P24" s="50"/>
      <c r="Q24" s="50"/>
      <c r="R24" s="50"/>
      <c r="S24" s="50"/>
      <c r="T24" s="50" t="str">
        <f t="shared" si="9"/>
        <v>Desarrollo web</v>
      </c>
      <c r="U24" s="51">
        <f t="shared" si="10"/>
        <v>14</v>
      </c>
      <c r="V24" s="52">
        <v>61.0</v>
      </c>
      <c r="W24" s="50"/>
      <c r="X24" s="3">
        <v>5.0</v>
      </c>
      <c r="Y24" s="53"/>
    </row>
    <row r="25">
      <c r="A25" s="50" t="s">
        <v>26</v>
      </c>
      <c r="B25" s="51">
        <v>4.0</v>
      </c>
      <c r="C25" s="51">
        <v>4.0</v>
      </c>
      <c r="D25" s="51">
        <v>4.0</v>
      </c>
      <c r="E25" s="51">
        <v>4.0</v>
      </c>
      <c r="F25" s="51">
        <v>3.0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 t="str">
        <f t="shared" si="9"/>
        <v>Marketing</v>
      </c>
      <c r="U25" s="51">
        <f t="shared" si="10"/>
        <v>19</v>
      </c>
      <c r="V25" s="52">
        <v>61.0</v>
      </c>
      <c r="W25" s="50"/>
      <c r="X25" s="3">
        <v>5.0</v>
      </c>
      <c r="Y25" s="53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5">
        <v>61.0</v>
      </c>
      <c r="W26" s="56">
        <v>5.0</v>
      </c>
      <c r="X26" s="57"/>
      <c r="Y26" s="58"/>
    </row>
    <row r="27">
      <c r="A27" s="59" t="s">
        <v>25</v>
      </c>
      <c r="B27" s="59"/>
      <c r="C27" s="59"/>
      <c r="D27" s="59"/>
      <c r="E27" s="59"/>
      <c r="F27" s="59"/>
      <c r="G27" s="60">
        <v>3.0</v>
      </c>
      <c r="H27" s="60">
        <v>4.0</v>
      </c>
      <c r="I27" s="60">
        <v>4.0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 t="str">
        <f t="shared" ref="T27:T30" si="11">SWITCH(A27,"Evelyn Zuluaga Quiceno","Marketing","Rubén Carlos Vasquez","UX/UI","David Bates","Innovación","Cristian Giagante","Desarrollo web")</f>
        <v>UX/UI</v>
      </c>
      <c r="U27" s="60">
        <f t="shared" ref="U27:U30" si="12">SUM(B27:S27)</f>
        <v>11</v>
      </c>
      <c r="V27" s="61">
        <v>61.0</v>
      </c>
      <c r="W27" s="50"/>
      <c r="X27" s="3">
        <v>17.0</v>
      </c>
      <c r="Y27" s="53"/>
    </row>
    <row r="28">
      <c r="A28" s="50" t="s">
        <v>28</v>
      </c>
      <c r="B28" s="50"/>
      <c r="C28" s="50"/>
      <c r="D28" s="50"/>
      <c r="E28" s="50"/>
      <c r="F28" s="50"/>
      <c r="G28" s="50"/>
      <c r="H28" s="50"/>
      <c r="I28" s="50"/>
      <c r="J28" s="51">
        <v>4.0</v>
      </c>
      <c r="K28" s="51">
        <v>2.0</v>
      </c>
      <c r="L28" s="51">
        <v>1.0</v>
      </c>
      <c r="M28" s="51">
        <v>3.0</v>
      </c>
      <c r="N28" s="51">
        <v>3.0</v>
      </c>
      <c r="O28" s="50"/>
      <c r="P28" s="50"/>
      <c r="Q28" s="50"/>
      <c r="R28" s="50"/>
      <c r="S28" s="50"/>
      <c r="T28" s="50" t="str">
        <f t="shared" si="11"/>
        <v>Desarrollo web</v>
      </c>
      <c r="U28" s="51">
        <f t="shared" si="12"/>
        <v>13</v>
      </c>
      <c r="V28" s="52">
        <v>61.0</v>
      </c>
      <c r="W28" s="50"/>
      <c r="X28" s="3">
        <v>17.0</v>
      </c>
      <c r="Y28" s="53"/>
    </row>
    <row r="29">
      <c r="A29" s="50" t="s">
        <v>26</v>
      </c>
      <c r="B29" s="51">
        <v>5.0</v>
      </c>
      <c r="C29" s="51">
        <v>4.0</v>
      </c>
      <c r="D29" s="51">
        <v>4.0</v>
      </c>
      <c r="E29" s="51">
        <v>2.0</v>
      </c>
      <c r="F29" s="51">
        <v>3.0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 t="str">
        <f t="shared" si="11"/>
        <v>Marketing</v>
      </c>
      <c r="U29" s="51">
        <f t="shared" si="12"/>
        <v>18</v>
      </c>
      <c r="V29" s="52">
        <v>61.0</v>
      </c>
      <c r="W29" s="50"/>
      <c r="X29" s="3">
        <v>17.0</v>
      </c>
      <c r="Y29" s="53"/>
    </row>
    <row r="30">
      <c r="A30" s="50" t="s">
        <v>27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1">
        <v>4.0</v>
      </c>
      <c r="P30" s="51">
        <v>3.0</v>
      </c>
      <c r="Q30" s="51">
        <v>4.0</v>
      </c>
      <c r="R30" s="51">
        <v>4.0</v>
      </c>
      <c r="S30" s="51">
        <v>4.0</v>
      </c>
      <c r="T30" s="50" t="str">
        <f t="shared" si="11"/>
        <v>Innovación</v>
      </c>
      <c r="U30" s="51">
        <f t="shared" si="12"/>
        <v>19</v>
      </c>
      <c r="V30" s="52">
        <v>61.0</v>
      </c>
      <c r="W30" s="50"/>
      <c r="X30" s="3">
        <v>17.0</v>
      </c>
      <c r="Y30" s="53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5">
        <v>61.0</v>
      </c>
      <c r="W31" s="56">
        <v>5.0</v>
      </c>
      <c r="X31" s="57"/>
      <c r="Y31" s="58"/>
    </row>
    <row r="32">
      <c r="A32" s="59" t="s">
        <v>25</v>
      </c>
      <c r="B32" s="59"/>
      <c r="C32" s="59"/>
      <c r="D32" s="59"/>
      <c r="E32" s="59"/>
      <c r="F32" s="59"/>
      <c r="G32" s="60">
        <v>3.0</v>
      </c>
      <c r="H32" s="60">
        <v>2.0</v>
      </c>
      <c r="I32" s="60">
        <v>3.0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 t="str">
        <f t="shared" ref="T32:T35" si="13">SWITCH(A32,"Evelyn Zuluaga Quiceno","Marketing","Rubén Carlos Vasquez","UX/UI","David Bates","Innovación","Cristian Giagante","Desarrollo web")</f>
        <v>UX/UI</v>
      </c>
      <c r="U32" s="60">
        <f t="shared" ref="U32:U35" si="14">SUM(B32:S32)</f>
        <v>8</v>
      </c>
      <c r="V32" s="61">
        <v>58.0</v>
      </c>
      <c r="W32" s="50"/>
      <c r="X32" s="3">
        <v>6.0</v>
      </c>
      <c r="Y32" s="53"/>
    </row>
    <row r="33">
      <c r="A33" s="50" t="s">
        <v>27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1">
        <v>4.0</v>
      </c>
      <c r="P33" s="51">
        <v>4.0</v>
      </c>
      <c r="Q33" s="51">
        <v>4.0</v>
      </c>
      <c r="R33" s="51">
        <v>4.0</v>
      </c>
      <c r="S33" s="51">
        <v>3.0</v>
      </c>
      <c r="T33" s="50" t="str">
        <f t="shared" si="13"/>
        <v>Innovación</v>
      </c>
      <c r="U33" s="51">
        <f t="shared" si="14"/>
        <v>19</v>
      </c>
      <c r="V33" s="52">
        <v>58.0</v>
      </c>
      <c r="W33" s="50"/>
      <c r="X33" s="3">
        <v>6.0</v>
      </c>
      <c r="Y33" s="53"/>
    </row>
    <row r="34">
      <c r="A34" s="50" t="s">
        <v>28</v>
      </c>
      <c r="B34" s="50"/>
      <c r="C34" s="50"/>
      <c r="D34" s="50"/>
      <c r="E34" s="50"/>
      <c r="F34" s="50"/>
      <c r="G34" s="50"/>
      <c r="H34" s="50"/>
      <c r="I34" s="50"/>
      <c r="J34" s="51">
        <v>4.0</v>
      </c>
      <c r="K34" s="51">
        <v>4.0</v>
      </c>
      <c r="L34" s="51">
        <v>4.0</v>
      </c>
      <c r="M34" s="51">
        <v>4.0</v>
      </c>
      <c r="N34" s="51">
        <v>1.0</v>
      </c>
      <c r="O34" s="50"/>
      <c r="P34" s="50"/>
      <c r="Q34" s="50"/>
      <c r="R34" s="50"/>
      <c r="S34" s="50"/>
      <c r="T34" s="50" t="str">
        <f t="shared" si="13"/>
        <v>Desarrollo web</v>
      </c>
      <c r="U34" s="51">
        <f t="shared" si="14"/>
        <v>17</v>
      </c>
      <c r="V34" s="52">
        <v>58.0</v>
      </c>
      <c r="W34" s="50"/>
      <c r="X34" s="3">
        <v>6.0</v>
      </c>
      <c r="Y34" s="53"/>
    </row>
    <row r="35">
      <c r="A35" s="50" t="s">
        <v>26</v>
      </c>
      <c r="B35" s="51">
        <v>3.0</v>
      </c>
      <c r="C35" s="51">
        <v>2.0</v>
      </c>
      <c r="D35" s="51">
        <v>3.0</v>
      </c>
      <c r="E35" s="51">
        <v>3.0</v>
      </c>
      <c r="F35" s="51">
        <v>3.0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 t="str">
        <f t="shared" si="13"/>
        <v>Marketing</v>
      </c>
      <c r="U35" s="51">
        <f t="shared" si="14"/>
        <v>14</v>
      </c>
      <c r="V35" s="52">
        <v>58.0</v>
      </c>
      <c r="W35" s="50"/>
      <c r="X35" s="3">
        <v>6.0</v>
      </c>
      <c r="Y35" s="53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5">
        <v>58.0</v>
      </c>
      <c r="W36" s="56">
        <v>6.0</v>
      </c>
      <c r="X36" s="57"/>
      <c r="Y36" s="58"/>
    </row>
    <row r="37">
      <c r="A37" s="59" t="s">
        <v>25</v>
      </c>
      <c r="B37" s="59"/>
      <c r="C37" s="59"/>
      <c r="D37" s="59"/>
      <c r="E37" s="59"/>
      <c r="F37" s="59"/>
      <c r="G37" s="60">
        <v>4.0</v>
      </c>
      <c r="H37" s="60">
        <v>4.0</v>
      </c>
      <c r="I37" s="60">
        <v>4.0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 t="str">
        <f t="shared" ref="T37:T40" si="15">SWITCH(A37,"Evelyn Zuluaga Quiceno","Marketing","Rubén Carlos Vasquez","UX/UI","David Bates","Innovación","Cristian Giagante","Desarrollo web")</f>
        <v>UX/UI</v>
      </c>
      <c r="U37" s="60">
        <f t="shared" ref="U37:U40" si="16">SUM(B37:S37)</f>
        <v>12</v>
      </c>
      <c r="V37" s="61">
        <v>57.0</v>
      </c>
      <c r="W37" s="50"/>
      <c r="X37" s="3">
        <v>18.0</v>
      </c>
      <c r="Y37" s="53"/>
    </row>
    <row r="38">
      <c r="A38" s="50" t="s">
        <v>26</v>
      </c>
      <c r="B38" s="51">
        <v>4.0</v>
      </c>
      <c r="C38" s="51">
        <v>4.0</v>
      </c>
      <c r="D38" s="51">
        <v>4.0</v>
      </c>
      <c r="E38" s="51">
        <v>3.0</v>
      </c>
      <c r="F38" s="51">
        <v>3.0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 t="str">
        <f t="shared" si="15"/>
        <v>Marketing</v>
      </c>
      <c r="U38" s="51">
        <f t="shared" si="16"/>
        <v>18</v>
      </c>
      <c r="V38" s="52">
        <v>57.0</v>
      </c>
      <c r="W38" s="50"/>
      <c r="X38" s="3">
        <v>18.0</v>
      </c>
      <c r="Y38" s="53"/>
    </row>
    <row r="39">
      <c r="A39" s="50" t="s">
        <v>27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>
        <v>2.0</v>
      </c>
      <c r="P39" s="51">
        <v>1.0</v>
      </c>
      <c r="Q39" s="51">
        <v>1.0</v>
      </c>
      <c r="R39" s="51">
        <v>1.0</v>
      </c>
      <c r="S39" s="51">
        <v>1.0</v>
      </c>
      <c r="T39" s="50" t="str">
        <f t="shared" si="15"/>
        <v>Innovación</v>
      </c>
      <c r="U39" s="51">
        <f t="shared" si="16"/>
        <v>6</v>
      </c>
      <c r="V39" s="52">
        <v>57.0</v>
      </c>
      <c r="W39" s="50"/>
      <c r="X39" s="3">
        <v>18.0</v>
      </c>
      <c r="Y39" s="53"/>
    </row>
    <row r="40">
      <c r="A40" s="50" t="s">
        <v>28</v>
      </c>
      <c r="B40" s="50"/>
      <c r="C40" s="50"/>
      <c r="D40" s="50"/>
      <c r="E40" s="50"/>
      <c r="F40" s="50"/>
      <c r="G40" s="50"/>
      <c r="H40" s="50"/>
      <c r="I40" s="50"/>
      <c r="J40" s="51">
        <v>4.0</v>
      </c>
      <c r="K40" s="51">
        <v>3.0</v>
      </c>
      <c r="L40" s="51">
        <v>5.0</v>
      </c>
      <c r="M40" s="51">
        <v>5.0</v>
      </c>
      <c r="N40" s="51">
        <v>4.0</v>
      </c>
      <c r="O40" s="50"/>
      <c r="P40" s="50"/>
      <c r="Q40" s="50"/>
      <c r="R40" s="50"/>
      <c r="S40" s="50"/>
      <c r="T40" s="50" t="str">
        <f t="shared" si="15"/>
        <v>Desarrollo web</v>
      </c>
      <c r="U40" s="51">
        <f t="shared" si="16"/>
        <v>21</v>
      </c>
      <c r="V40" s="52">
        <v>57.0</v>
      </c>
      <c r="W40" s="50"/>
      <c r="X40" s="3">
        <v>18.0</v>
      </c>
      <c r="Y40" s="53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>
        <v>57.0</v>
      </c>
      <c r="W41" s="56">
        <v>7.0</v>
      </c>
      <c r="X41" s="57"/>
      <c r="Y41" s="58"/>
    </row>
    <row r="42">
      <c r="A42" s="59" t="s">
        <v>26</v>
      </c>
      <c r="B42" s="60">
        <v>5.0</v>
      </c>
      <c r="C42" s="60">
        <v>5.0</v>
      </c>
      <c r="D42" s="60">
        <v>5.0</v>
      </c>
      <c r="E42" s="60">
        <v>4.0</v>
      </c>
      <c r="F42" s="60">
        <v>4.0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 t="str">
        <f t="shared" ref="T42:T45" si="17">SWITCH(A42,"Evelyn Zuluaga Quiceno","Marketing","Rubén Carlos Vasquez","UX/UI","David Bates","Innovación","Cristian Giagante","Desarrollo web")</f>
        <v>Marketing</v>
      </c>
      <c r="U42" s="60">
        <f t="shared" ref="U42:U45" si="18">SUM(B42:S42)</f>
        <v>23</v>
      </c>
      <c r="V42" s="61">
        <v>56.0</v>
      </c>
      <c r="W42" s="50"/>
      <c r="X42" s="3">
        <v>13.0</v>
      </c>
      <c r="Y42" s="53"/>
    </row>
    <row r="43">
      <c r="A43" s="50" t="s">
        <v>25</v>
      </c>
      <c r="B43" s="50"/>
      <c r="C43" s="50"/>
      <c r="D43" s="50"/>
      <c r="E43" s="50"/>
      <c r="F43" s="50"/>
      <c r="G43" s="51">
        <v>4.0</v>
      </c>
      <c r="H43" s="51">
        <v>4.0</v>
      </c>
      <c r="I43" s="51">
        <v>4.0</v>
      </c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 t="str">
        <f t="shared" si="17"/>
        <v>UX/UI</v>
      </c>
      <c r="U43" s="51">
        <f t="shared" si="18"/>
        <v>12</v>
      </c>
      <c r="V43" s="52">
        <v>56.0</v>
      </c>
      <c r="W43" s="50"/>
      <c r="X43" s="3">
        <v>13.0</v>
      </c>
      <c r="Y43" s="53"/>
    </row>
    <row r="44">
      <c r="A44" s="50" t="s">
        <v>27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1">
        <v>3.0</v>
      </c>
      <c r="P44" s="51">
        <v>3.0</v>
      </c>
      <c r="Q44" s="51">
        <v>3.0</v>
      </c>
      <c r="R44" s="51">
        <v>3.0</v>
      </c>
      <c r="S44" s="51">
        <v>3.0</v>
      </c>
      <c r="T44" s="50" t="str">
        <f t="shared" si="17"/>
        <v>Innovación</v>
      </c>
      <c r="U44" s="51">
        <f t="shared" si="18"/>
        <v>15</v>
      </c>
      <c r="V44" s="52">
        <v>56.0</v>
      </c>
      <c r="W44" s="50"/>
      <c r="X44" s="3">
        <v>13.0</v>
      </c>
      <c r="Y44" s="53"/>
    </row>
    <row r="45">
      <c r="A45" s="50" t="s">
        <v>28</v>
      </c>
      <c r="B45" s="50"/>
      <c r="C45" s="50"/>
      <c r="D45" s="50"/>
      <c r="E45" s="50"/>
      <c r="F45" s="50"/>
      <c r="G45" s="50"/>
      <c r="H45" s="50"/>
      <c r="I45" s="50"/>
      <c r="J45" s="51">
        <v>2.0</v>
      </c>
      <c r="K45" s="51">
        <v>2.0</v>
      </c>
      <c r="L45" s="51">
        <v>1.0</v>
      </c>
      <c r="M45" s="51">
        <v>0.0</v>
      </c>
      <c r="N45" s="51">
        <v>1.0</v>
      </c>
      <c r="O45" s="50"/>
      <c r="P45" s="50"/>
      <c r="Q45" s="50"/>
      <c r="R45" s="50"/>
      <c r="S45" s="50"/>
      <c r="T45" s="50" t="str">
        <f t="shared" si="17"/>
        <v>Desarrollo web</v>
      </c>
      <c r="U45" s="51">
        <f t="shared" si="18"/>
        <v>6</v>
      </c>
      <c r="V45" s="52">
        <v>56.0</v>
      </c>
      <c r="W45" s="50"/>
      <c r="X45" s="3">
        <v>13.0</v>
      </c>
      <c r="Y45" s="53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5">
        <v>56.0</v>
      </c>
      <c r="W46" s="56">
        <v>8.0</v>
      </c>
      <c r="X46" s="57"/>
      <c r="Y46" s="58"/>
    </row>
    <row r="47">
      <c r="A47" s="59" t="s">
        <v>25</v>
      </c>
      <c r="B47" s="59"/>
      <c r="C47" s="59"/>
      <c r="D47" s="59"/>
      <c r="E47" s="59"/>
      <c r="F47" s="59"/>
      <c r="G47" s="60">
        <v>4.0</v>
      </c>
      <c r="H47" s="60">
        <v>4.0</v>
      </c>
      <c r="I47" s="60">
        <v>4.0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 t="str">
        <f t="shared" ref="T47:T50" si="19">SWITCH(A47,"Evelyn Zuluaga Quiceno","Marketing","Rubén Carlos Vasquez","UX/UI","David Bates","Innovación","Cristian Giagante","Desarrollo web")</f>
        <v>UX/UI</v>
      </c>
      <c r="U47" s="60">
        <f t="shared" ref="U47:U50" si="20">SUM(B47:S47)</f>
        <v>12</v>
      </c>
      <c r="V47" s="61">
        <v>54.0</v>
      </c>
      <c r="W47" s="50"/>
      <c r="X47" s="3">
        <v>11.0</v>
      </c>
      <c r="Y47" s="53"/>
    </row>
    <row r="48">
      <c r="A48" s="50" t="s">
        <v>28</v>
      </c>
      <c r="B48" s="50"/>
      <c r="C48" s="50"/>
      <c r="D48" s="50"/>
      <c r="E48" s="50"/>
      <c r="F48" s="50"/>
      <c r="G48" s="50"/>
      <c r="H48" s="50"/>
      <c r="I48" s="50"/>
      <c r="J48" s="51">
        <v>3.0</v>
      </c>
      <c r="K48" s="51">
        <v>2.0</v>
      </c>
      <c r="L48" s="51">
        <v>2.0</v>
      </c>
      <c r="M48" s="51">
        <v>1.0</v>
      </c>
      <c r="N48" s="51">
        <v>2.0</v>
      </c>
      <c r="O48" s="50"/>
      <c r="P48" s="50"/>
      <c r="Q48" s="50"/>
      <c r="R48" s="50"/>
      <c r="S48" s="50"/>
      <c r="T48" s="50" t="str">
        <f t="shared" si="19"/>
        <v>Desarrollo web</v>
      </c>
      <c r="U48" s="51">
        <f t="shared" si="20"/>
        <v>10</v>
      </c>
      <c r="V48" s="52">
        <v>54.0</v>
      </c>
      <c r="W48" s="50"/>
      <c r="X48" s="3">
        <v>11.0</v>
      </c>
      <c r="Y48" s="53"/>
    </row>
    <row r="49">
      <c r="A49" s="50" t="s">
        <v>27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1">
        <v>5.0</v>
      </c>
      <c r="P49" s="51">
        <v>3.0</v>
      </c>
      <c r="Q49" s="51">
        <v>4.0</v>
      </c>
      <c r="R49" s="51">
        <v>3.0</v>
      </c>
      <c r="S49" s="51">
        <v>4.0</v>
      </c>
      <c r="T49" s="50" t="str">
        <f t="shared" si="19"/>
        <v>Innovación</v>
      </c>
      <c r="U49" s="51">
        <f t="shared" si="20"/>
        <v>19</v>
      </c>
      <c r="V49" s="52">
        <v>54.0</v>
      </c>
      <c r="W49" s="50"/>
      <c r="X49" s="3">
        <v>11.0</v>
      </c>
      <c r="Y49" s="53"/>
    </row>
    <row r="50">
      <c r="A50" s="50" t="s">
        <v>26</v>
      </c>
      <c r="B50" s="51">
        <v>4.0</v>
      </c>
      <c r="C50" s="51">
        <v>2.0</v>
      </c>
      <c r="D50" s="51">
        <v>3.0</v>
      </c>
      <c r="E50" s="51">
        <v>3.0</v>
      </c>
      <c r="F50" s="51">
        <v>1.0</v>
      </c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 t="str">
        <f t="shared" si="19"/>
        <v>Marketing</v>
      </c>
      <c r="U50" s="51">
        <f t="shared" si="20"/>
        <v>13</v>
      </c>
      <c r="V50" s="52">
        <v>54.0</v>
      </c>
      <c r="W50" s="50"/>
      <c r="X50" s="3">
        <v>11.0</v>
      </c>
      <c r="Y50" s="53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5">
        <v>54.0</v>
      </c>
      <c r="W51" s="56">
        <v>9.0</v>
      </c>
      <c r="X51" s="57"/>
      <c r="Y51" s="58"/>
    </row>
    <row r="52">
      <c r="A52" s="59" t="s">
        <v>25</v>
      </c>
      <c r="B52" s="59"/>
      <c r="C52" s="59"/>
      <c r="D52" s="59"/>
      <c r="E52" s="59"/>
      <c r="F52" s="59"/>
      <c r="G52" s="60">
        <v>2.0</v>
      </c>
      <c r="H52" s="60">
        <v>3.0</v>
      </c>
      <c r="I52" s="60">
        <v>3.0</v>
      </c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 t="str">
        <f t="shared" ref="T52:T55" si="21">SWITCH(A52,"Evelyn Zuluaga Quiceno","Marketing","Rubén Carlos Vasquez","UX/UI","David Bates","Innovación","Cristian Giagante","Desarrollo web")</f>
        <v>UX/UI</v>
      </c>
      <c r="U52" s="60">
        <f t="shared" ref="U52:U55" si="22">SUM(B52:S52)</f>
        <v>8</v>
      </c>
      <c r="V52" s="61">
        <v>53.0</v>
      </c>
      <c r="W52" s="50"/>
      <c r="X52" s="3">
        <v>10.0</v>
      </c>
      <c r="Y52" s="53"/>
    </row>
    <row r="53">
      <c r="A53" s="50" t="s">
        <v>27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1">
        <v>4.0</v>
      </c>
      <c r="P53" s="51">
        <v>2.0</v>
      </c>
      <c r="Q53" s="51">
        <v>3.0</v>
      </c>
      <c r="R53" s="51">
        <v>3.0</v>
      </c>
      <c r="S53" s="51">
        <v>3.0</v>
      </c>
      <c r="T53" s="50" t="str">
        <f t="shared" si="21"/>
        <v>Innovación</v>
      </c>
      <c r="U53" s="51">
        <f t="shared" si="22"/>
        <v>15</v>
      </c>
      <c r="V53" s="52">
        <v>53.0</v>
      </c>
      <c r="W53" s="50"/>
      <c r="X53" s="3">
        <v>10.0</v>
      </c>
      <c r="Y53" s="53"/>
    </row>
    <row r="54">
      <c r="A54" s="50" t="s">
        <v>28</v>
      </c>
      <c r="B54" s="50"/>
      <c r="C54" s="50"/>
      <c r="D54" s="50"/>
      <c r="E54" s="50"/>
      <c r="F54" s="50"/>
      <c r="G54" s="50"/>
      <c r="H54" s="50"/>
      <c r="I54" s="50"/>
      <c r="J54" s="51">
        <v>2.0</v>
      </c>
      <c r="K54" s="51">
        <v>4.0</v>
      </c>
      <c r="L54" s="51">
        <v>2.0</v>
      </c>
      <c r="M54" s="51">
        <v>0.0</v>
      </c>
      <c r="N54" s="51">
        <v>1.0</v>
      </c>
      <c r="O54" s="50"/>
      <c r="P54" s="50"/>
      <c r="Q54" s="50"/>
      <c r="R54" s="50"/>
      <c r="S54" s="50"/>
      <c r="T54" s="50" t="str">
        <f t="shared" si="21"/>
        <v>Desarrollo web</v>
      </c>
      <c r="U54" s="51">
        <f t="shared" si="22"/>
        <v>9</v>
      </c>
      <c r="V54" s="52">
        <v>53.0</v>
      </c>
      <c r="W54" s="50"/>
      <c r="X54" s="3">
        <v>10.0</v>
      </c>
      <c r="Y54" s="53"/>
    </row>
    <row r="55">
      <c r="A55" s="50" t="s">
        <v>26</v>
      </c>
      <c r="B55" s="51">
        <v>4.0</v>
      </c>
      <c r="C55" s="51">
        <v>5.0</v>
      </c>
      <c r="D55" s="51">
        <v>4.0</v>
      </c>
      <c r="E55" s="51">
        <v>4.0</v>
      </c>
      <c r="F55" s="51">
        <v>4.0</v>
      </c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 t="str">
        <f t="shared" si="21"/>
        <v>Marketing</v>
      </c>
      <c r="U55" s="51">
        <f t="shared" si="22"/>
        <v>21</v>
      </c>
      <c r="V55" s="52">
        <v>53.0</v>
      </c>
      <c r="W55" s="50"/>
      <c r="X55" s="3">
        <v>10.0</v>
      </c>
      <c r="Y55" s="53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5">
        <v>53.0</v>
      </c>
      <c r="W56" s="56">
        <v>10.0</v>
      </c>
      <c r="X56" s="57"/>
      <c r="Y56" s="58"/>
    </row>
    <row r="57">
      <c r="A57" s="59" t="s">
        <v>25</v>
      </c>
      <c r="B57" s="59"/>
      <c r="C57" s="59"/>
      <c r="D57" s="59"/>
      <c r="E57" s="59"/>
      <c r="F57" s="59"/>
      <c r="G57" s="60">
        <v>4.0</v>
      </c>
      <c r="H57" s="60">
        <v>3.0</v>
      </c>
      <c r="I57" s="60">
        <v>3.0</v>
      </c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 t="str">
        <f t="shared" ref="T57:T60" si="23">SWITCH(A57,"Evelyn Zuluaga Quiceno","Marketing","Rubén Carlos Vasquez","UX/UI","David Bates","Innovación","Cristian Giagante","Desarrollo web")</f>
        <v>UX/UI</v>
      </c>
      <c r="U57" s="60">
        <f t="shared" ref="U57:U60" si="24">SUM(B57:S57)</f>
        <v>10</v>
      </c>
      <c r="V57" s="61">
        <v>53.0</v>
      </c>
      <c r="W57" s="50"/>
      <c r="X57" s="3">
        <v>20.0</v>
      </c>
      <c r="Y57" s="53"/>
    </row>
    <row r="58">
      <c r="A58" s="50" t="s">
        <v>28</v>
      </c>
      <c r="B58" s="50"/>
      <c r="C58" s="50"/>
      <c r="D58" s="50"/>
      <c r="E58" s="50"/>
      <c r="F58" s="50"/>
      <c r="G58" s="50"/>
      <c r="H58" s="50"/>
      <c r="I58" s="50"/>
      <c r="J58" s="51">
        <v>1.0</v>
      </c>
      <c r="K58" s="51">
        <v>4.0</v>
      </c>
      <c r="L58" s="51">
        <v>2.0</v>
      </c>
      <c r="M58" s="51">
        <v>0.0</v>
      </c>
      <c r="N58" s="51">
        <v>2.0</v>
      </c>
      <c r="O58" s="50"/>
      <c r="P58" s="50"/>
      <c r="Q58" s="50"/>
      <c r="R58" s="50"/>
      <c r="S58" s="50"/>
      <c r="T58" s="50" t="str">
        <f t="shared" si="23"/>
        <v>Desarrollo web</v>
      </c>
      <c r="U58" s="51">
        <f t="shared" si="24"/>
        <v>9</v>
      </c>
      <c r="V58" s="52">
        <v>53.0</v>
      </c>
      <c r="W58" s="50"/>
      <c r="X58" s="3">
        <v>20.0</v>
      </c>
      <c r="Y58" s="53"/>
    </row>
    <row r="59">
      <c r="A59" s="50" t="s">
        <v>27</v>
      </c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1">
        <v>3.0</v>
      </c>
      <c r="P59" s="51">
        <v>2.0</v>
      </c>
      <c r="Q59" s="51">
        <v>3.0</v>
      </c>
      <c r="R59" s="51">
        <v>3.0</v>
      </c>
      <c r="S59" s="51">
        <v>3.0</v>
      </c>
      <c r="T59" s="50" t="str">
        <f t="shared" si="23"/>
        <v>Innovación</v>
      </c>
      <c r="U59" s="51">
        <f t="shared" si="24"/>
        <v>14</v>
      </c>
      <c r="V59" s="52">
        <v>53.0</v>
      </c>
      <c r="W59" s="50"/>
      <c r="X59" s="3">
        <v>20.0</v>
      </c>
      <c r="Y59" s="53"/>
    </row>
    <row r="60">
      <c r="A60" s="50" t="s">
        <v>26</v>
      </c>
      <c r="B60" s="51">
        <v>4.0</v>
      </c>
      <c r="C60" s="51">
        <v>4.0</v>
      </c>
      <c r="D60" s="51">
        <v>4.0</v>
      </c>
      <c r="E60" s="51">
        <v>4.0</v>
      </c>
      <c r="F60" s="51">
        <v>4.0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 t="str">
        <f t="shared" si="23"/>
        <v>Marketing</v>
      </c>
      <c r="U60" s="51">
        <f t="shared" si="24"/>
        <v>20</v>
      </c>
      <c r="V60" s="52">
        <v>53.0</v>
      </c>
      <c r="W60" s="50"/>
      <c r="X60" s="3">
        <v>20.0</v>
      </c>
      <c r="Y60" s="53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5">
        <v>53.0</v>
      </c>
      <c r="W61" s="56">
        <v>10.0</v>
      </c>
      <c r="X61" s="57"/>
      <c r="Y61" s="58"/>
    </row>
    <row r="62">
      <c r="A62" s="59" t="s">
        <v>25</v>
      </c>
      <c r="B62" s="59"/>
      <c r="C62" s="59"/>
      <c r="D62" s="59"/>
      <c r="E62" s="59"/>
      <c r="F62" s="59"/>
      <c r="G62" s="60">
        <v>3.0</v>
      </c>
      <c r="H62" s="60">
        <v>1.0</v>
      </c>
      <c r="I62" s="60">
        <v>2.0</v>
      </c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 t="str">
        <f t="shared" ref="T62:T65" si="25">SWITCH(A62,"Evelyn Zuluaga Quiceno","Marketing","Rubén Carlos Vasquez","UX/UI","David Bates","Innovación","Cristian Giagante","Desarrollo web")</f>
        <v>UX/UI</v>
      </c>
      <c r="U62" s="60">
        <f t="shared" ref="U62:U65" si="26">SUM(B62:S62)</f>
        <v>6</v>
      </c>
      <c r="V62" s="61">
        <v>49.0</v>
      </c>
      <c r="W62" s="50"/>
      <c r="X62" s="3">
        <v>4.0</v>
      </c>
      <c r="Y62" s="53"/>
    </row>
    <row r="63">
      <c r="A63" s="50" t="s">
        <v>27</v>
      </c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1">
        <v>4.0</v>
      </c>
      <c r="P63" s="51">
        <v>3.0</v>
      </c>
      <c r="Q63" s="51">
        <v>2.0</v>
      </c>
      <c r="R63" s="51">
        <v>2.0</v>
      </c>
      <c r="S63" s="51">
        <v>2.0</v>
      </c>
      <c r="T63" s="50" t="str">
        <f t="shared" si="25"/>
        <v>Innovación</v>
      </c>
      <c r="U63" s="51">
        <f t="shared" si="26"/>
        <v>13</v>
      </c>
      <c r="V63" s="52">
        <v>49.0</v>
      </c>
      <c r="W63" s="50"/>
      <c r="X63" s="3">
        <v>4.0</v>
      </c>
      <c r="Y63" s="53"/>
    </row>
    <row r="64">
      <c r="A64" s="50" t="s">
        <v>28</v>
      </c>
      <c r="B64" s="50"/>
      <c r="C64" s="50"/>
      <c r="D64" s="50"/>
      <c r="E64" s="50"/>
      <c r="F64" s="50"/>
      <c r="G64" s="50"/>
      <c r="H64" s="50"/>
      <c r="I64" s="50"/>
      <c r="J64" s="51">
        <v>2.0</v>
      </c>
      <c r="K64" s="51">
        <v>3.0</v>
      </c>
      <c r="L64" s="51">
        <v>2.0</v>
      </c>
      <c r="M64" s="51">
        <v>0.0</v>
      </c>
      <c r="N64" s="51">
        <v>3.0</v>
      </c>
      <c r="O64" s="50"/>
      <c r="P64" s="50"/>
      <c r="Q64" s="50"/>
      <c r="R64" s="50"/>
      <c r="S64" s="50"/>
      <c r="T64" s="50" t="str">
        <f t="shared" si="25"/>
        <v>Desarrollo web</v>
      </c>
      <c r="U64" s="51">
        <f t="shared" si="26"/>
        <v>10</v>
      </c>
      <c r="V64" s="52">
        <v>49.0</v>
      </c>
      <c r="W64" s="50"/>
      <c r="X64" s="3">
        <v>4.0</v>
      </c>
      <c r="Y64" s="53"/>
    </row>
    <row r="65">
      <c r="A65" s="50" t="s">
        <v>26</v>
      </c>
      <c r="B65" s="51">
        <v>4.0</v>
      </c>
      <c r="C65" s="51">
        <v>5.0</v>
      </c>
      <c r="D65" s="51">
        <v>4.0</v>
      </c>
      <c r="E65" s="51">
        <v>4.0</v>
      </c>
      <c r="F65" s="51">
        <v>3.0</v>
      </c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 t="str">
        <f t="shared" si="25"/>
        <v>Marketing</v>
      </c>
      <c r="U65" s="51">
        <f t="shared" si="26"/>
        <v>20</v>
      </c>
      <c r="V65" s="52">
        <v>49.0</v>
      </c>
      <c r="W65" s="50"/>
      <c r="X65" s="3">
        <v>4.0</v>
      </c>
      <c r="Y65" s="53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5">
        <v>49.0</v>
      </c>
      <c r="W66" s="56">
        <v>11.0</v>
      </c>
      <c r="X66" s="57"/>
      <c r="Y66" s="58"/>
    </row>
    <row r="67">
      <c r="A67" s="59" t="s">
        <v>25</v>
      </c>
      <c r="B67" s="59"/>
      <c r="C67" s="59"/>
      <c r="D67" s="59"/>
      <c r="E67" s="59"/>
      <c r="F67" s="59"/>
      <c r="G67" s="60">
        <v>3.0</v>
      </c>
      <c r="H67" s="60">
        <v>2.0</v>
      </c>
      <c r="I67" s="60">
        <v>3.0</v>
      </c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 t="str">
        <f t="shared" ref="T67:T70" si="27">SWITCH(A67,"Evelyn Zuluaga Quiceno","Marketing","Rubén Carlos Vasquez","UX/UI","David Bates","Innovación","Cristian Giagante","Desarrollo web")</f>
        <v>UX/UI</v>
      </c>
      <c r="U67" s="60">
        <f t="shared" ref="U67:U70" si="28">SUM(B67:S67)</f>
        <v>8</v>
      </c>
      <c r="V67" s="61">
        <v>49.0</v>
      </c>
      <c r="W67" s="50"/>
      <c r="X67" s="3">
        <v>12.0</v>
      </c>
      <c r="Y67" s="53"/>
    </row>
    <row r="68">
      <c r="A68" s="50" t="s">
        <v>28</v>
      </c>
      <c r="B68" s="50"/>
      <c r="C68" s="50"/>
      <c r="D68" s="50"/>
      <c r="E68" s="50"/>
      <c r="F68" s="50"/>
      <c r="G68" s="50"/>
      <c r="H68" s="50"/>
      <c r="I68" s="50"/>
      <c r="J68" s="51">
        <v>3.0</v>
      </c>
      <c r="K68" s="51">
        <v>4.0</v>
      </c>
      <c r="L68" s="51">
        <v>1.0</v>
      </c>
      <c r="M68" s="51">
        <v>4.0</v>
      </c>
      <c r="N68" s="51">
        <v>2.0</v>
      </c>
      <c r="O68" s="50"/>
      <c r="P68" s="50"/>
      <c r="Q68" s="50"/>
      <c r="R68" s="50"/>
      <c r="S68" s="50"/>
      <c r="T68" s="50" t="str">
        <f t="shared" si="27"/>
        <v>Desarrollo web</v>
      </c>
      <c r="U68" s="51">
        <f t="shared" si="28"/>
        <v>14</v>
      </c>
      <c r="V68" s="52">
        <v>49.0</v>
      </c>
      <c r="W68" s="50"/>
      <c r="X68" s="3">
        <v>12.0</v>
      </c>
      <c r="Y68" s="53"/>
    </row>
    <row r="69">
      <c r="A69" s="50" t="s">
        <v>27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1">
        <v>3.0</v>
      </c>
      <c r="P69" s="51">
        <v>3.0</v>
      </c>
      <c r="Q69" s="51">
        <v>3.0</v>
      </c>
      <c r="R69" s="51">
        <v>2.0</v>
      </c>
      <c r="S69" s="51">
        <v>3.0</v>
      </c>
      <c r="T69" s="50" t="str">
        <f t="shared" si="27"/>
        <v>Innovación</v>
      </c>
      <c r="U69" s="51">
        <f t="shared" si="28"/>
        <v>14</v>
      </c>
      <c r="V69" s="52">
        <v>49.0</v>
      </c>
      <c r="W69" s="50"/>
      <c r="X69" s="3">
        <v>12.0</v>
      </c>
      <c r="Y69" s="53"/>
    </row>
    <row r="70">
      <c r="A70" s="50" t="s">
        <v>26</v>
      </c>
      <c r="B70" s="51">
        <v>3.0</v>
      </c>
      <c r="C70" s="51">
        <v>2.0</v>
      </c>
      <c r="D70" s="51">
        <v>3.0</v>
      </c>
      <c r="E70" s="51">
        <v>3.0</v>
      </c>
      <c r="F70" s="51">
        <v>2.0</v>
      </c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 t="str">
        <f t="shared" si="27"/>
        <v>Marketing</v>
      </c>
      <c r="U70" s="51">
        <f t="shared" si="28"/>
        <v>13</v>
      </c>
      <c r="V70" s="52">
        <v>49.0</v>
      </c>
      <c r="W70" s="50"/>
      <c r="X70" s="3">
        <v>12.0</v>
      </c>
      <c r="Y70" s="53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5">
        <v>49.0</v>
      </c>
      <c r="W71" s="56">
        <v>11.0</v>
      </c>
      <c r="X71" s="57"/>
      <c r="Y71" s="58"/>
    </row>
    <row r="72">
      <c r="A72" s="59" t="s">
        <v>25</v>
      </c>
      <c r="B72" s="59"/>
      <c r="C72" s="59"/>
      <c r="D72" s="59"/>
      <c r="E72" s="59"/>
      <c r="F72" s="59"/>
      <c r="G72" s="60">
        <v>3.0</v>
      </c>
      <c r="H72" s="60">
        <v>1.0</v>
      </c>
      <c r="I72" s="60">
        <v>3.0</v>
      </c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 t="str">
        <f t="shared" ref="T72:T75" si="29">SWITCH(A72,"Evelyn Zuluaga Quiceno","Marketing","Rubén Carlos Vasquez","UX/UI","David Bates","Innovación","Cristian Giagante","Desarrollo web")</f>
        <v>UX/UI</v>
      </c>
      <c r="U72" s="60">
        <f t="shared" ref="U72:U75" si="30">SUM(B72:S72)</f>
        <v>7</v>
      </c>
      <c r="V72" s="61">
        <v>45.0</v>
      </c>
      <c r="W72" s="50"/>
      <c r="X72" s="3">
        <v>2.0</v>
      </c>
      <c r="Y72" s="53"/>
    </row>
    <row r="73">
      <c r="A73" s="50" t="s">
        <v>27</v>
      </c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1">
        <v>2.0</v>
      </c>
      <c r="P73" s="51">
        <v>2.0</v>
      </c>
      <c r="Q73" s="51">
        <v>3.0</v>
      </c>
      <c r="R73" s="51">
        <v>2.0</v>
      </c>
      <c r="S73" s="51">
        <v>2.0</v>
      </c>
      <c r="T73" s="50" t="str">
        <f t="shared" si="29"/>
        <v>Innovación</v>
      </c>
      <c r="U73" s="51">
        <f t="shared" si="30"/>
        <v>11</v>
      </c>
      <c r="V73" s="52">
        <v>45.0</v>
      </c>
      <c r="W73" s="50"/>
      <c r="X73" s="3">
        <v>2.0</v>
      </c>
      <c r="Y73" s="53"/>
    </row>
    <row r="74">
      <c r="A74" s="50" t="s">
        <v>28</v>
      </c>
      <c r="B74" s="50"/>
      <c r="C74" s="50"/>
      <c r="D74" s="50"/>
      <c r="E74" s="50"/>
      <c r="F74" s="50"/>
      <c r="G74" s="50"/>
      <c r="H74" s="50"/>
      <c r="I74" s="50"/>
      <c r="J74" s="51">
        <v>3.0</v>
      </c>
      <c r="K74" s="51">
        <v>3.0</v>
      </c>
      <c r="L74" s="51">
        <v>1.0</v>
      </c>
      <c r="M74" s="51">
        <v>0.0</v>
      </c>
      <c r="N74" s="51">
        <v>1.0</v>
      </c>
      <c r="O74" s="50"/>
      <c r="P74" s="50"/>
      <c r="Q74" s="50"/>
      <c r="R74" s="50"/>
      <c r="S74" s="50"/>
      <c r="T74" s="50" t="str">
        <f t="shared" si="29"/>
        <v>Desarrollo web</v>
      </c>
      <c r="U74" s="51">
        <f t="shared" si="30"/>
        <v>8</v>
      </c>
      <c r="V74" s="52">
        <v>45.0</v>
      </c>
      <c r="W74" s="50"/>
      <c r="X74" s="3">
        <v>2.0</v>
      </c>
      <c r="Y74" s="53"/>
    </row>
    <row r="75">
      <c r="A75" s="50" t="s">
        <v>26</v>
      </c>
      <c r="B75" s="51">
        <v>4.0</v>
      </c>
      <c r="C75" s="51">
        <v>5.0</v>
      </c>
      <c r="D75" s="51">
        <v>4.0</v>
      </c>
      <c r="E75" s="51">
        <v>3.0</v>
      </c>
      <c r="F75" s="51">
        <v>3.0</v>
      </c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 t="str">
        <f t="shared" si="29"/>
        <v>Marketing</v>
      </c>
      <c r="U75" s="51">
        <f t="shared" si="30"/>
        <v>19</v>
      </c>
      <c r="V75" s="52">
        <v>45.0</v>
      </c>
      <c r="W75" s="50"/>
      <c r="X75" s="3">
        <v>2.0</v>
      </c>
      <c r="Y75" s="53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5">
        <v>45.0</v>
      </c>
      <c r="W76" s="56">
        <v>12.0</v>
      </c>
      <c r="X76" s="57"/>
      <c r="Y76" s="58"/>
    </row>
    <row r="77">
      <c r="A77" s="59" t="s">
        <v>25</v>
      </c>
      <c r="B77" s="59"/>
      <c r="C77" s="59"/>
      <c r="D77" s="59"/>
      <c r="E77" s="59"/>
      <c r="F77" s="59"/>
      <c r="G77" s="60">
        <v>3.0</v>
      </c>
      <c r="H77" s="60">
        <v>2.0</v>
      </c>
      <c r="I77" s="60">
        <v>2.0</v>
      </c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 t="str">
        <f t="shared" ref="T77:T80" si="31">SWITCH(A77,"Evelyn Zuluaga Quiceno","Marketing","Rubén Carlos Vasquez","UX/UI","David Bates","Innovación","Cristian Giagante","Desarrollo web")</f>
        <v>UX/UI</v>
      </c>
      <c r="U77" s="60">
        <f t="shared" ref="U77:U80" si="32">SUM(B77:S77)</f>
        <v>7</v>
      </c>
      <c r="V77" s="61">
        <v>43.0</v>
      </c>
      <c r="W77" s="50"/>
      <c r="X77" s="3">
        <v>9.0</v>
      </c>
      <c r="Y77" s="53"/>
    </row>
    <row r="78">
      <c r="A78" s="50" t="s">
        <v>27</v>
      </c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1">
        <v>3.0</v>
      </c>
      <c r="P78" s="51">
        <v>2.0</v>
      </c>
      <c r="Q78" s="51">
        <v>3.0</v>
      </c>
      <c r="R78" s="51">
        <v>2.0</v>
      </c>
      <c r="S78" s="51">
        <v>2.0</v>
      </c>
      <c r="T78" s="50" t="str">
        <f t="shared" si="31"/>
        <v>Innovación</v>
      </c>
      <c r="U78" s="51">
        <f t="shared" si="32"/>
        <v>12</v>
      </c>
      <c r="V78" s="52">
        <v>43.0</v>
      </c>
      <c r="W78" s="50"/>
      <c r="X78" s="3">
        <v>9.0</v>
      </c>
      <c r="Y78" s="53"/>
    </row>
    <row r="79">
      <c r="A79" s="50" t="s">
        <v>28</v>
      </c>
      <c r="B79" s="50"/>
      <c r="C79" s="50"/>
      <c r="D79" s="50"/>
      <c r="E79" s="50"/>
      <c r="F79" s="50"/>
      <c r="G79" s="50"/>
      <c r="H79" s="50"/>
      <c r="I79" s="50"/>
      <c r="J79" s="51">
        <v>2.0</v>
      </c>
      <c r="K79" s="51">
        <v>4.0</v>
      </c>
      <c r="L79" s="51">
        <v>2.0</v>
      </c>
      <c r="M79" s="51">
        <v>3.0</v>
      </c>
      <c r="N79" s="51">
        <v>1.0</v>
      </c>
      <c r="O79" s="50"/>
      <c r="P79" s="50"/>
      <c r="Q79" s="50"/>
      <c r="R79" s="50"/>
      <c r="S79" s="50"/>
      <c r="T79" s="50" t="str">
        <f t="shared" si="31"/>
        <v>Desarrollo web</v>
      </c>
      <c r="U79" s="51">
        <f t="shared" si="32"/>
        <v>12</v>
      </c>
      <c r="V79" s="52">
        <v>43.0</v>
      </c>
      <c r="W79" s="50"/>
      <c r="X79" s="3">
        <v>9.0</v>
      </c>
      <c r="Y79" s="53"/>
    </row>
    <row r="80">
      <c r="A80" s="50" t="s">
        <v>26</v>
      </c>
      <c r="B80" s="51">
        <v>2.0</v>
      </c>
      <c r="C80" s="51">
        <v>2.0</v>
      </c>
      <c r="D80" s="51">
        <v>2.0</v>
      </c>
      <c r="E80" s="51">
        <v>4.0</v>
      </c>
      <c r="F80" s="51">
        <v>2.0</v>
      </c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 t="str">
        <f t="shared" si="31"/>
        <v>Marketing</v>
      </c>
      <c r="U80" s="51">
        <f t="shared" si="32"/>
        <v>12</v>
      </c>
      <c r="V80" s="52">
        <v>43.0</v>
      </c>
      <c r="W80" s="50"/>
      <c r="X80" s="3">
        <v>9.0</v>
      </c>
      <c r="Y80" s="53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5">
        <v>43.0</v>
      </c>
      <c r="W81" s="56">
        <v>13.0</v>
      </c>
      <c r="X81" s="57"/>
      <c r="Y81" s="58"/>
    </row>
    <row r="82">
      <c r="A82" s="59" t="s">
        <v>25</v>
      </c>
      <c r="B82" s="59"/>
      <c r="C82" s="59"/>
      <c r="D82" s="59"/>
      <c r="E82" s="59"/>
      <c r="F82" s="59"/>
      <c r="G82" s="60">
        <v>3.0</v>
      </c>
      <c r="H82" s="60">
        <v>3.0</v>
      </c>
      <c r="I82" s="60">
        <v>1.0</v>
      </c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 t="str">
        <f t="shared" ref="T82:T85" si="33">SWITCH(A82,"Evelyn Zuluaga Quiceno","Marketing","Rubén Carlos Vasquez","UX/UI","David Bates","Innovación","Cristian Giagante","Desarrollo web")</f>
        <v>UX/UI</v>
      </c>
      <c r="U82" s="60">
        <f t="shared" ref="U82:U85" si="34">SUM(B82:S82)</f>
        <v>7</v>
      </c>
      <c r="V82" s="61">
        <v>41.0</v>
      </c>
      <c r="W82" s="50"/>
      <c r="X82" s="3">
        <v>19.0</v>
      </c>
      <c r="Y82" s="53"/>
    </row>
    <row r="83">
      <c r="A83" s="50" t="s">
        <v>28</v>
      </c>
      <c r="B83" s="50"/>
      <c r="C83" s="50"/>
      <c r="D83" s="50"/>
      <c r="E83" s="50"/>
      <c r="F83" s="50"/>
      <c r="G83" s="50"/>
      <c r="H83" s="50"/>
      <c r="I83" s="50"/>
      <c r="J83" s="51">
        <v>3.0</v>
      </c>
      <c r="K83" s="51">
        <v>3.0</v>
      </c>
      <c r="L83" s="51">
        <v>1.0</v>
      </c>
      <c r="M83" s="51">
        <v>1.0</v>
      </c>
      <c r="N83" s="51">
        <v>0.0</v>
      </c>
      <c r="O83" s="50"/>
      <c r="P83" s="50"/>
      <c r="Q83" s="50"/>
      <c r="R83" s="50"/>
      <c r="S83" s="50"/>
      <c r="T83" s="50" t="str">
        <f t="shared" si="33"/>
        <v>Desarrollo web</v>
      </c>
      <c r="U83" s="51">
        <f t="shared" si="34"/>
        <v>8</v>
      </c>
      <c r="V83" s="52">
        <v>41.0</v>
      </c>
      <c r="W83" s="50"/>
      <c r="X83" s="3">
        <v>19.0</v>
      </c>
      <c r="Y83" s="53"/>
    </row>
    <row r="84">
      <c r="A84" s="50" t="s">
        <v>26</v>
      </c>
      <c r="B84" s="51">
        <v>3.0</v>
      </c>
      <c r="C84" s="51">
        <v>3.0</v>
      </c>
      <c r="D84" s="51">
        <v>3.0</v>
      </c>
      <c r="E84" s="51">
        <v>3.0</v>
      </c>
      <c r="F84" s="51">
        <v>1.0</v>
      </c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 t="str">
        <f t="shared" si="33"/>
        <v>Marketing</v>
      </c>
      <c r="U84" s="51">
        <f t="shared" si="34"/>
        <v>13</v>
      </c>
      <c r="V84" s="52">
        <v>41.0</v>
      </c>
      <c r="W84" s="50"/>
      <c r="X84" s="3">
        <v>19.0</v>
      </c>
      <c r="Y84" s="53"/>
    </row>
    <row r="85">
      <c r="A85" s="50" t="s">
        <v>27</v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1">
        <v>3.0</v>
      </c>
      <c r="P85" s="51">
        <v>2.0</v>
      </c>
      <c r="Q85" s="51">
        <v>3.0</v>
      </c>
      <c r="R85" s="51">
        <v>3.0</v>
      </c>
      <c r="S85" s="51">
        <v>2.0</v>
      </c>
      <c r="T85" s="50" t="str">
        <f t="shared" si="33"/>
        <v>Innovación</v>
      </c>
      <c r="U85" s="51">
        <f t="shared" si="34"/>
        <v>13</v>
      </c>
      <c r="V85" s="52">
        <v>41.0</v>
      </c>
      <c r="W85" s="50"/>
      <c r="X85" s="3">
        <v>19.0</v>
      </c>
      <c r="Y85" s="53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5">
        <v>41.0</v>
      </c>
      <c r="W86" s="56">
        <v>14.0</v>
      </c>
      <c r="X86" s="57"/>
      <c r="Y86" s="58"/>
    </row>
    <row r="87">
      <c r="A87" s="59" t="s">
        <v>25</v>
      </c>
      <c r="B87" s="59"/>
      <c r="C87" s="59"/>
      <c r="D87" s="59"/>
      <c r="E87" s="59"/>
      <c r="F87" s="59"/>
      <c r="G87" s="60">
        <v>3.0</v>
      </c>
      <c r="H87" s="60">
        <v>2.0</v>
      </c>
      <c r="I87" s="60">
        <v>3.0</v>
      </c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 t="str">
        <f t="shared" ref="T87:T90" si="35">SWITCH(A87,"Evelyn Zuluaga Quiceno","Marketing","Rubén Carlos Vasquez","UX/UI","David Bates","Innovación","Cristian Giagante","Desarrollo web")</f>
        <v>UX/UI</v>
      </c>
      <c r="U87" s="60">
        <f t="shared" ref="U87:U90" si="36">SUM(B87:S87)</f>
        <v>8</v>
      </c>
      <c r="V87" s="61">
        <v>36.0</v>
      </c>
      <c r="W87" s="50"/>
      <c r="X87" s="3">
        <v>15.0</v>
      </c>
      <c r="Y87" s="53"/>
    </row>
    <row r="88">
      <c r="A88" s="50" t="s">
        <v>28</v>
      </c>
      <c r="B88" s="50"/>
      <c r="C88" s="50"/>
      <c r="D88" s="50"/>
      <c r="E88" s="50"/>
      <c r="F88" s="50"/>
      <c r="G88" s="50"/>
      <c r="H88" s="50"/>
      <c r="I88" s="50"/>
      <c r="J88" s="51">
        <v>0.0</v>
      </c>
      <c r="K88" s="51">
        <v>0.0</v>
      </c>
      <c r="L88" s="51">
        <v>0.0</v>
      </c>
      <c r="M88" s="51">
        <v>0.0</v>
      </c>
      <c r="N88" s="51">
        <v>1.0</v>
      </c>
      <c r="O88" s="50"/>
      <c r="P88" s="50"/>
      <c r="Q88" s="50"/>
      <c r="R88" s="50"/>
      <c r="S88" s="50"/>
      <c r="T88" s="50" t="str">
        <f t="shared" si="35"/>
        <v>Desarrollo web</v>
      </c>
      <c r="U88" s="51">
        <f t="shared" si="36"/>
        <v>1</v>
      </c>
      <c r="V88" s="52">
        <v>36.0</v>
      </c>
      <c r="W88" s="50"/>
      <c r="X88" s="3">
        <v>15.0</v>
      </c>
      <c r="Y88" s="53"/>
    </row>
    <row r="89">
      <c r="A89" s="50" t="s">
        <v>26</v>
      </c>
      <c r="B89" s="51">
        <v>3.0</v>
      </c>
      <c r="C89" s="51">
        <v>3.0</v>
      </c>
      <c r="D89" s="51">
        <v>3.0</v>
      </c>
      <c r="E89" s="51">
        <v>3.0</v>
      </c>
      <c r="F89" s="51">
        <v>3.0</v>
      </c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 t="str">
        <f t="shared" si="35"/>
        <v>Marketing</v>
      </c>
      <c r="U89" s="51">
        <f t="shared" si="36"/>
        <v>15</v>
      </c>
      <c r="V89" s="52">
        <v>36.0</v>
      </c>
      <c r="W89" s="50"/>
      <c r="X89" s="3">
        <v>15.0</v>
      </c>
      <c r="Y89" s="53"/>
    </row>
    <row r="90">
      <c r="A90" s="50" t="s">
        <v>27</v>
      </c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1">
        <v>2.0</v>
      </c>
      <c r="P90" s="51">
        <v>2.0</v>
      </c>
      <c r="Q90" s="51">
        <v>3.0</v>
      </c>
      <c r="R90" s="51">
        <v>2.0</v>
      </c>
      <c r="S90" s="51">
        <v>3.0</v>
      </c>
      <c r="T90" s="50" t="str">
        <f t="shared" si="35"/>
        <v>Innovación</v>
      </c>
      <c r="U90" s="51">
        <f t="shared" si="36"/>
        <v>12</v>
      </c>
      <c r="V90" s="52">
        <v>36.0</v>
      </c>
      <c r="W90" s="50"/>
      <c r="X90" s="3">
        <v>15.0</v>
      </c>
      <c r="Y90" s="53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5">
        <v>36.0</v>
      </c>
      <c r="W91" s="56">
        <v>15.0</v>
      </c>
      <c r="X91" s="57"/>
      <c r="Y91" s="58"/>
    </row>
    <row r="92">
      <c r="A92" s="59" t="s">
        <v>28</v>
      </c>
      <c r="B92" s="59"/>
      <c r="C92" s="59"/>
      <c r="D92" s="59"/>
      <c r="E92" s="59"/>
      <c r="F92" s="59"/>
      <c r="G92" s="59"/>
      <c r="H92" s="59"/>
      <c r="I92" s="59"/>
      <c r="J92" s="60">
        <v>1.0</v>
      </c>
      <c r="K92" s="60">
        <v>2.0</v>
      </c>
      <c r="L92" s="60">
        <v>1.0</v>
      </c>
      <c r="M92" s="60">
        <v>0.0</v>
      </c>
      <c r="N92" s="60">
        <v>0.0</v>
      </c>
      <c r="O92" s="59"/>
      <c r="P92" s="59"/>
      <c r="Q92" s="59"/>
      <c r="R92" s="59"/>
      <c r="S92" s="59"/>
      <c r="T92" s="59" t="str">
        <f t="shared" ref="T92:T95" si="37">SWITCH(A92,"Evelyn Zuluaga Quiceno","Marketing","Rubén Carlos Vasquez","UX/UI","David Bates","Innovación","Cristian Giagante","Desarrollo web")</f>
        <v>Desarrollo web</v>
      </c>
      <c r="U92" s="60">
        <f t="shared" ref="U92:U95" si="38">SUM(B92:S92)</f>
        <v>4</v>
      </c>
      <c r="V92" s="61">
        <v>32.0</v>
      </c>
      <c r="W92" s="50"/>
      <c r="X92" s="3">
        <v>3.0</v>
      </c>
      <c r="Y92" s="53"/>
    </row>
    <row r="93">
      <c r="A93" s="50" t="s">
        <v>25</v>
      </c>
      <c r="B93" s="50"/>
      <c r="C93" s="50"/>
      <c r="D93" s="50"/>
      <c r="E93" s="50"/>
      <c r="F93" s="50"/>
      <c r="G93" s="51">
        <v>3.0</v>
      </c>
      <c r="H93" s="51">
        <v>3.0</v>
      </c>
      <c r="I93" s="51">
        <v>2.0</v>
      </c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 t="str">
        <f t="shared" si="37"/>
        <v>UX/UI</v>
      </c>
      <c r="U93" s="51">
        <f t="shared" si="38"/>
        <v>8</v>
      </c>
      <c r="V93" s="52">
        <v>32.0</v>
      </c>
      <c r="W93" s="50"/>
      <c r="X93" s="3">
        <v>3.0</v>
      </c>
      <c r="Y93" s="53"/>
    </row>
    <row r="94">
      <c r="A94" s="50" t="s">
        <v>27</v>
      </c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1">
        <v>3.0</v>
      </c>
      <c r="P94" s="51">
        <v>2.0</v>
      </c>
      <c r="Q94" s="51">
        <v>3.0</v>
      </c>
      <c r="R94" s="51">
        <v>3.0</v>
      </c>
      <c r="S94" s="51">
        <v>3.0</v>
      </c>
      <c r="T94" s="50" t="str">
        <f t="shared" si="37"/>
        <v>Innovación</v>
      </c>
      <c r="U94" s="51">
        <f t="shared" si="38"/>
        <v>14</v>
      </c>
      <c r="V94" s="52">
        <v>32.0</v>
      </c>
      <c r="W94" s="50"/>
      <c r="X94" s="3">
        <v>3.0</v>
      </c>
      <c r="Y94" s="53"/>
    </row>
    <row r="95">
      <c r="A95" s="50" t="s">
        <v>28</v>
      </c>
      <c r="B95" s="50"/>
      <c r="C95" s="50"/>
      <c r="D95" s="50"/>
      <c r="E95" s="50"/>
      <c r="F95" s="50"/>
      <c r="G95" s="50"/>
      <c r="H95" s="50"/>
      <c r="I95" s="50"/>
      <c r="J95" s="51">
        <v>2.0</v>
      </c>
      <c r="K95" s="51">
        <v>2.0</v>
      </c>
      <c r="L95" s="51">
        <v>1.0</v>
      </c>
      <c r="M95" s="51">
        <v>0.0</v>
      </c>
      <c r="N95" s="51">
        <v>1.0</v>
      </c>
      <c r="O95" s="50"/>
      <c r="P95" s="50"/>
      <c r="Q95" s="50"/>
      <c r="R95" s="50"/>
      <c r="S95" s="50"/>
      <c r="T95" s="50" t="str">
        <f t="shared" si="37"/>
        <v>Desarrollo web</v>
      </c>
      <c r="U95" s="51">
        <f t="shared" si="38"/>
        <v>6</v>
      </c>
      <c r="V95" s="52">
        <v>32.0</v>
      </c>
      <c r="W95" s="50"/>
      <c r="X95" s="3">
        <v>3.0</v>
      </c>
      <c r="Y95" s="53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5">
        <v>32.0</v>
      </c>
      <c r="W96" s="56">
        <v>16.0</v>
      </c>
      <c r="X96" s="57"/>
      <c r="Y96" s="58"/>
    </row>
    <row r="97">
      <c r="A97" s="59" t="s">
        <v>25</v>
      </c>
      <c r="B97" s="59"/>
      <c r="C97" s="59"/>
      <c r="D97" s="59"/>
      <c r="E97" s="59"/>
      <c r="F97" s="59"/>
      <c r="G97" s="60">
        <v>3.0</v>
      </c>
      <c r="H97" s="60">
        <v>2.0</v>
      </c>
      <c r="I97" s="60">
        <v>3.0</v>
      </c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 t="str">
        <f t="shared" ref="T97:T100" si="39">SWITCH(A97,"Evelyn Zuluaga Quiceno","Marketing","Rubén Carlos Vasquez","UX/UI","David Bates","Innovación","Cristian Giagante","Desarrollo web")</f>
        <v>UX/UI</v>
      </c>
      <c r="U97" s="60">
        <f t="shared" ref="U97:U100" si="40">SUM(B97:S97)</f>
        <v>8</v>
      </c>
      <c r="V97" s="61">
        <v>24.0</v>
      </c>
      <c r="W97" s="50"/>
      <c r="X97" s="3">
        <v>16.0</v>
      </c>
      <c r="Y97" s="53"/>
    </row>
    <row r="98">
      <c r="A98" s="50" t="s">
        <v>28</v>
      </c>
      <c r="B98" s="50"/>
      <c r="C98" s="50"/>
      <c r="D98" s="50"/>
      <c r="E98" s="50"/>
      <c r="F98" s="50"/>
      <c r="G98" s="50"/>
      <c r="H98" s="50"/>
      <c r="I98" s="50"/>
      <c r="J98" s="51">
        <v>0.0</v>
      </c>
      <c r="K98" s="51">
        <v>0.0</v>
      </c>
      <c r="L98" s="51">
        <v>0.0</v>
      </c>
      <c r="M98" s="51">
        <v>0.0</v>
      </c>
      <c r="N98" s="51">
        <v>0.0</v>
      </c>
      <c r="O98" s="50"/>
      <c r="P98" s="50"/>
      <c r="Q98" s="50"/>
      <c r="R98" s="50"/>
      <c r="S98" s="50"/>
      <c r="T98" s="50" t="str">
        <f t="shared" si="39"/>
        <v>Desarrollo web</v>
      </c>
      <c r="U98" s="51">
        <f t="shared" si="40"/>
        <v>0</v>
      </c>
      <c r="V98" s="52">
        <v>24.0</v>
      </c>
      <c r="W98" s="50"/>
      <c r="X98" s="3">
        <v>16.0</v>
      </c>
      <c r="Y98" s="53"/>
    </row>
    <row r="99">
      <c r="A99" s="50" t="s">
        <v>27</v>
      </c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1">
        <v>2.0</v>
      </c>
      <c r="P99" s="51">
        <v>3.0</v>
      </c>
      <c r="Q99" s="51">
        <v>2.0</v>
      </c>
      <c r="R99" s="51">
        <v>2.0</v>
      </c>
      <c r="S99" s="51">
        <v>2.0</v>
      </c>
      <c r="T99" s="50" t="str">
        <f t="shared" si="39"/>
        <v>Innovación</v>
      </c>
      <c r="U99" s="51">
        <f t="shared" si="40"/>
        <v>11</v>
      </c>
      <c r="V99" s="52">
        <v>24.0</v>
      </c>
      <c r="W99" s="50"/>
      <c r="X99" s="3">
        <v>16.0</v>
      </c>
      <c r="Y99" s="53"/>
    </row>
    <row r="100">
      <c r="A100" s="50" t="s">
        <v>26</v>
      </c>
      <c r="B100" s="51">
        <v>1.0</v>
      </c>
      <c r="C100" s="51">
        <v>1.0</v>
      </c>
      <c r="D100" s="51">
        <v>1.0</v>
      </c>
      <c r="E100" s="51">
        <v>1.0</v>
      </c>
      <c r="F100" s="51">
        <v>1.0</v>
      </c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 t="str">
        <f t="shared" si="39"/>
        <v>Marketing</v>
      </c>
      <c r="U100" s="51">
        <f t="shared" si="40"/>
        <v>5</v>
      </c>
      <c r="V100" s="52">
        <v>24.0</v>
      </c>
      <c r="W100" s="50"/>
      <c r="X100" s="3">
        <v>16.0</v>
      </c>
      <c r="Y100" s="53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3">
        <v>24.0</v>
      </c>
      <c r="W101" s="56">
        <v>17.0</v>
      </c>
      <c r="X101" s="57"/>
      <c r="Y101" s="58"/>
    </row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V$1:$V$1000">
    <filterColumn colId="0">
      <filters>
        <filter val="66"/>
        <filter val="56"/>
        <filter val="45"/>
        <filter val="57"/>
        <filter val="24"/>
        <filter val="58"/>
        <filter val="36"/>
        <filter val="49"/>
        <filter val="61"/>
        <filter val="63"/>
        <filter val="41"/>
        <filter val="64"/>
        <filter val="53"/>
        <filter val="65"/>
        <filter val="54"/>
        <filter val="43"/>
        <filter val="32"/>
      </filters>
    </filterColumn>
  </autoFilter>
  <customSheetViews>
    <customSheetView guid="{3ABF76A6-3411-499B-B4BD-8E3B73F6DC19}" filter="1" showAutoFilter="1">
      <autoFilter ref="$A$1:$V$1000"/>
    </customSheetView>
  </customSheetViews>
  <hyperlinks>
    <hyperlink r:id="rId1" ref="Y6"/>
    <hyperlink r:id="rId2" ref="Y11"/>
    <hyperlink r:id="rId3" ref="Y16"/>
  </hyperlinks>
  <printOptions horizontalCentered="1"/>
  <pageMargins bottom="0.75" footer="0.0" header="0.0" left="0.25" right="0.25" top="0.75"/>
  <pageSetup fitToHeight="0" paperSize="9" cellComments="atEnd" orientation="landscape" pageOrder="overThenDown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75"/>
  </cols>
  <sheetData>
    <row r="1">
      <c r="A1" s="64" t="s">
        <v>30</v>
      </c>
    </row>
    <row r="2">
      <c r="A2" s="65" t="s">
        <v>31</v>
      </c>
    </row>
    <row r="3">
      <c r="A3" s="66" t="s">
        <v>32</v>
      </c>
    </row>
    <row r="4">
      <c r="A4" s="67" t="s">
        <v>33</v>
      </c>
    </row>
    <row r="5">
      <c r="A5" s="66" t="s">
        <v>34</v>
      </c>
    </row>
    <row r="6">
      <c r="A6" s="66" t="s">
        <v>35</v>
      </c>
    </row>
    <row r="7">
      <c r="A7" s="68" t="s">
        <v>36</v>
      </c>
    </row>
    <row r="8">
      <c r="A8" s="69" t="s">
        <v>37</v>
      </c>
    </row>
    <row r="9">
      <c r="A9" s="70" t="s">
        <v>38</v>
      </c>
    </row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autoFilter ref="$A$1:$A$1001">
    <filterColumn colId="0">
      <filters>
        <filter val="3 Cumple con los requisitos básicos"/>
        <filter val="¿Cómo evaluaron? Seleccionando UNA de estas opciones por cada criterio"/>
        <filter val="0 No cumple con los requisitos básicos"/>
        <filter val="Esos son los números que verán en el EXCEL"/>
        <filter val="1 Se acerca medianamente a lo requerido"/>
        <filter val="2 Cumple con los requisitos básicos"/>
        <filter val="5 Supera las expectativas"/>
        <filter val="4 Cumple satisfactoriamente"/>
      </filters>
    </filterColumn>
  </autoFilter>
  <drawing r:id="rId1"/>
</worksheet>
</file>