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rm paper\code and excel\Excel Analysis\"/>
    </mc:Choice>
  </mc:AlternateContent>
  <xr:revisionPtr revIDLastSave="0" documentId="13_ncr:1_{F5F35C84-3B2B-41F7-8324-3657C27A9CF9}" xr6:coauthVersionLast="47" xr6:coauthVersionMax="47" xr10:uidLastSave="{00000000-0000-0000-0000-000000000000}"/>
  <bookViews>
    <workbookView xWindow="-98" yWindow="-98" windowWidth="21795" windowHeight="12975" activeTab="1" xr2:uid="{B9B56528-719C-4F66-8039-6E849EB82E8F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H27" i="1" l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26" i="1"/>
  <c r="G8" i="2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F42" i="1"/>
  <c r="S45" i="1"/>
  <c r="AC45" i="1" s="1"/>
  <c r="S44" i="1"/>
  <c r="AC44" i="1" s="1"/>
  <c r="S43" i="1"/>
  <c r="AC43" i="1" s="1"/>
  <c r="S42" i="1"/>
  <c r="AC42" i="1" s="1"/>
  <c r="S41" i="1"/>
  <c r="AC41" i="1" s="1"/>
  <c r="AC40" i="1"/>
  <c r="AC39" i="1"/>
  <c r="AC38" i="1"/>
  <c r="AC33" i="1"/>
  <c r="AC32" i="1"/>
  <c r="AC26" i="1"/>
  <c r="AC34" i="1"/>
  <c r="AC35" i="1"/>
  <c r="AC36" i="1"/>
  <c r="AC37" i="1"/>
  <c r="K27" i="1"/>
  <c r="Z27" i="1" s="1"/>
  <c r="K28" i="1"/>
  <c r="K29" i="1"/>
  <c r="K30" i="1"/>
  <c r="K31" i="1"/>
  <c r="Z31" i="1" s="1"/>
  <c r="K32" i="1"/>
  <c r="Z32" i="1" s="1"/>
  <c r="K33" i="1"/>
  <c r="Z33" i="1" s="1"/>
  <c r="K34" i="1"/>
  <c r="K35" i="1"/>
  <c r="K36" i="1"/>
  <c r="K37" i="1"/>
  <c r="Z37" i="1" s="1"/>
  <c r="K38" i="1"/>
  <c r="K39" i="1"/>
  <c r="K40" i="1"/>
  <c r="K41" i="1"/>
  <c r="Z41" i="1" s="1"/>
  <c r="K42" i="1"/>
  <c r="K43" i="1"/>
  <c r="K44" i="1"/>
  <c r="K45" i="1"/>
  <c r="Z35" i="1"/>
  <c r="K26" i="1"/>
  <c r="Z26" i="1" s="1"/>
  <c r="AC27" i="1"/>
  <c r="AC28" i="1"/>
  <c r="AC29" i="1"/>
  <c r="AC30" i="1"/>
  <c r="AC31" i="1"/>
  <c r="Z28" i="1"/>
  <c r="Z29" i="1"/>
  <c r="Z30" i="1"/>
  <c r="Z34" i="1"/>
  <c r="Z36" i="1"/>
  <c r="Z38" i="1"/>
  <c r="Z39" i="1"/>
  <c r="Z40" i="1"/>
  <c r="Z42" i="1"/>
  <c r="Z43" i="1"/>
  <c r="Z44" i="1"/>
  <c r="Z45" i="1"/>
  <c r="F26" i="1"/>
  <c r="F19" i="1"/>
  <c r="G19" i="1" s="1"/>
  <c r="H19" i="1" s="1"/>
  <c r="I19" i="1" s="1"/>
  <c r="J19" i="1" s="1"/>
  <c r="K19" i="1" s="1"/>
  <c r="L19" i="1" s="1"/>
  <c r="M19" i="1" s="1"/>
  <c r="N19" i="1" s="1"/>
  <c r="O19" i="1" s="1"/>
  <c r="P19" i="1" s="1"/>
  <c r="Q19" i="1" s="1"/>
  <c r="R19" i="1" s="1"/>
  <c r="S19" i="1" s="1"/>
  <c r="T19" i="1" s="1"/>
  <c r="U19" i="1" s="1"/>
  <c r="V19" i="1" s="1"/>
  <c r="W19" i="1" s="1"/>
  <c r="X19" i="1" s="1"/>
  <c r="F27" i="1"/>
  <c r="U27" i="1" l="1"/>
  <c r="U26" i="1"/>
  <c r="W26" i="1"/>
  <c r="W27" i="1"/>
  <c r="M27" i="1"/>
  <c r="M26" i="1"/>
  <c r="F41" i="1"/>
  <c r="F29" i="1"/>
  <c r="F32" i="1"/>
  <c r="F31" i="1"/>
  <c r="F38" i="1"/>
  <c r="F28" i="1"/>
  <c r="F34" i="1"/>
  <c r="F33" i="1"/>
  <c r="F40" i="1"/>
  <c r="F39" i="1"/>
  <c r="F30" i="1"/>
  <c r="F37" i="1"/>
  <c r="F36" i="1"/>
  <c r="F35" i="1"/>
  <c r="M30" i="1" l="1"/>
  <c r="W30" i="1"/>
  <c r="M40" i="1"/>
  <c r="W40" i="1"/>
  <c r="M41" i="1"/>
  <c r="W41" i="1"/>
  <c r="M37" i="1"/>
  <c r="W37" i="1"/>
  <c r="M29" i="1"/>
  <c r="W29" i="1"/>
  <c r="M33" i="1"/>
  <c r="W33" i="1"/>
  <c r="M39" i="1"/>
  <c r="W39" i="1"/>
  <c r="M34" i="1"/>
  <c r="W34" i="1"/>
  <c r="M32" i="1"/>
  <c r="W32" i="1"/>
  <c r="M35" i="1"/>
  <c r="W35" i="1"/>
  <c r="M28" i="1"/>
  <c r="W28" i="1"/>
  <c r="AD27" i="1"/>
  <c r="AA27" i="1"/>
  <c r="M31" i="1"/>
  <c r="W31" i="1"/>
  <c r="M36" i="1"/>
  <c r="W36" i="1"/>
  <c r="M38" i="1"/>
  <c r="W38" i="1"/>
  <c r="AD26" i="1"/>
  <c r="AA26" i="1"/>
  <c r="U36" i="1"/>
  <c r="U38" i="1"/>
  <c r="U30" i="1"/>
  <c r="U32" i="1"/>
  <c r="U39" i="1"/>
  <c r="U29" i="1"/>
  <c r="U37" i="1"/>
  <c r="U41" i="1"/>
  <c r="U40" i="1"/>
  <c r="U33" i="1"/>
  <c r="U31" i="1"/>
  <c r="U34" i="1"/>
  <c r="U35" i="1"/>
  <c r="U28" i="1"/>
  <c r="AD38" i="1" l="1"/>
  <c r="AA38" i="1"/>
  <c r="AA37" i="1"/>
  <c r="AD37" i="1"/>
  <c r="AA34" i="1"/>
  <c r="AD34" i="1"/>
  <c r="AA41" i="1"/>
  <c r="AD41" i="1"/>
  <c r="AA35" i="1"/>
  <c r="AD35" i="1"/>
  <c r="AA33" i="1"/>
  <c r="AD33" i="1"/>
  <c r="AA40" i="1"/>
  <c r="AD40" i="1"/>
  <c r="AD36" i="1"/>
  <c r="AA36" i="1"/>
  <c r="AD28" i="1"/>
  <c r="AA28" i="1"/>
  <c r="AD31" i="1"/>
  <c r="AA31" i="1"/>
  <c r="AA32" i="1"/>
  <c r="AD32" i="1"/>
  <c r="AA29" i="1"/>
  <c r="AD29" i="1"/>
  <c r="AD30" i="1"/>
  <c r="AA30" i="1"/>
  <c r="M42" i="1"/>
  <c r="W42" i="1"/>
  <c r="AD39" i="1"/>
  <c r="AA39" i="1"/>
  <c r="U42" i="1"/>
  <c r="F43" i="1"/>
  <c r="M43" i="1" l="1"/>
  <c r="W43" i="1"/>
  <c r="AA42" i="1"/>
  <c r="AD42" i="1"/>
  <c r="U43" i="1"/>
  <c r="F45" i="1"/>
  <c r="F44" i="1"/>
  <c r="M45" i="1" l="1"/>
  <c r="W45" i="1"/>
  <c r="M44" i="1"/>
  <c r="W44" i="1"/>
  <c r="AA43" i="1"/>
  <c r="AD43" i="1"/>
  <c r="U44" i="1"/>
  <c r="U45" i="1"/>
  <c r="AD45" i="1" l="1"/>
  <c r="AA45" i="1"/>
  <c r="AD44" i="1"/>
  <c r="AA44" i="1"/>
</calcChain>
</file>

<file path=xl/sharedStrings.xml><?xml version="1.0" encoding="utf-8"?>
<sst xmlns="http://schemas.openxmlformats.org/spreadsheetml/2006/main" count="41" uniqueCount="28">
  <si>
    <t xml:space="preserve">X </t>
  </si>
  <si>
    <t>Y</t>
  </si>
  <si>
    <t>x-value</t>
  </si>
  <si>
    <t xml:space="preserve"> </t>
  </si>
  <si>
    <t>v</t>
  </si>
  <si>
    <t>i</t>
  </si>
  <si>
    <t>error</t>
  </si>
  <si>
    <t>data for taken i^3</t>
  </si>
  <si>
    <t>data for taken e^i</t>
  </si>
  <si>
    <t>experimental v</t>
  </si>
  <si>
    <t>Power(i^3)</t>
  </si>
  <si>
    <t>Power(e^x)</t>
  </si>
  <si>
    <t>Power(Exp.)</t>
  </si>
  <si>
    <t>Current(i)</t>
  </si>
  <si>
    <t>Experimental Voltage(Vexp)</t>
  </si>
  <si>
    <t>Theoritical Voltage(Vth)</t>
  </si>
  <si>
    <t>Curve fitting Voltage(Vcf)</t>
  </si>
  <si>
    <t>Relative Error in Vth</t>
  </si>
  <si>
    <t>Relative Error in Vcf</t>
  </si>
  <si>
    <t>y=0.000000000452448*(e^(x))</t>
  </si>
  <si>
    <t>y=0.00003168*(x^3)</t>
  </si>
  <si>
    <t>Theoretical Conc. loss</t>
  </si>
  <si>
    <t>Experimental Conc. loss</t>
  </si>
  <si>
    <t>Experimental Power(Pexp)</t>
  </si>
  <si>
    <t>Theoritical Power(Pth)</t>
  </si>
  <si>
    <t>Curve fitting Voltage(Pcf)</t>
  </si>
  <si>
    <t>Relative Error in Pth</t>
  </si>
  <si>
    <t>Relative Error in Pcf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</si>
</sst>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/>
    <xf numFmtId="0" fontId="0" fillId="2" borderId="0" xfId="0" applyFill="1"/>
    <xf numFmtId="0" fontId="0" fillId="4" borderId="0" xfId="0" applyFill="1"/>
    <xf numFmtId="0" fontId="1" fillId="3" borderId="0" xfId="0" applyFont="1" applyFill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Sheet1!$A$2:$A$316</c:f>
              <c:numCache>
                <c:formatCode>General</c:formatCode>
                <c:ptCount val="315"/>
                <c:pt idx="0">
                  <c:v>5.48586E-2</c:v>
                </c:pt>
                <c:pt idx="1">
                  <c:v>8.2157900000000006E-2</c:v>
                </c:pt>
                <c:pt idx="2">
                  <c:v>0.13708200000000001</c:v>
                </c:pt>
                <c:pt idx="3">
                  <c:v>0.19200500000000001</c:v>
                </c:pt>
                <c:pt idx="4">
                  <c:v>0.24699399999999999</c:v>
                </c:pt>
                <c:pt idx="5">
                  <c:v>0.32960699999999998</c:v>
                </c:pt>
                <c:pt idx="6">
                  <c:v>0.38459500000000002</c:v>
                </c:pt>
                <c:pt idx="7">
                  <c:v>0.46720800000000001</c:v>
                </c:pt>
                <c:pt idx="8">
                  <c:v>0.57738100000000003</c:v>
                </c:pt>
                <c:pt idx="9">
                  <c:v>0.68761799999999995</c:v>
                </c:pt>
                <c:pt idx="10">
                  <c:v>0.79779</c:v>
                </c:pt>
                <c:pt idx="11">
                  <c:v>0.88046800000000003</c:v>
                </c:pt>
                <c:pt idx="12">
                  <c:v>0.96321100000000004</c:v>
                </c:pt>
                <c:pt idx="13">
                  <c:v>1.04589</c:v>
                </c:pt>
                <c:pt idx="14">
                  <c:v>1.10094</c:v>
                </c:pt>
                <c:pt idx="15">
                  <c:v>1.1836899999999999</c:v>
                </c:pt>
                <c:pt idx="16">
                  <c:v>1.2940499999999999</c:v>
                </c:pt>
                <c:pt idx="17">
                  <c:v>1.3766700000000001</c:v>
                </c:pt>
                <c:pt idx="18">
                  <c:v>1.5145900000000001</c:v>
                </c:pt>
                <c:pt idx="19">
                  <c:v>1.59727</c:v>
                </c:pt>
                <c:pt idx="20">
                  <c:v>1.73526</c:v>
                </c:pt>
                <c:pt idx="21">
                  <c:v>1.8179399999999999</c:v>
                </c:pt>
                <c:pt idx="22">
                  <c:v>1.9559299999999999</c:v>
                </c:pt>
                <c:pt idx="23">
                  <c:v>2.0937299999999999</c:v>
                </c:pt>
                <c:pt idx="24">
                  <c:v>2.25928</c:v>
                </c:pt>
                <c:pt idx="25">
                  <c:v>2.42483</c:v>
                </c:pt>
                <c:pt idx="26">
                  <c:v>2.5628199999999999</c:v>
                </c:pt>
                <c:pt idx="27">
                  <c:v>2.72837</c:v>
                </c:pt>
                <c:pt idx="28">
                  <c:v>2.9215499999999999</c:v>
                </c:pt>
                <c:pt idx="29">
                  <c:v>3.0594700000000001</c:v>
                </c:pt>
                <c:pt idx="30">
                  <c:v>3.1973400000000001</c:v>
                </c:pt>
                <c:pt idx="31">
                  <c:v>3.3077700000000001</c:v>
                </c:pt>
                <c:pt idx="32">
                  <c:v>3.3353299999999999</c:v>
                </c:pt>
                <c:pt idx="33">
                  <c:v>3.4182000000000001</c:v>
                </c:pt>
                <c:pt idx="34">
                  <c:v>3.4456899999999999</c:v>
                </c:pt>
                <c:pt idx="35">
                  <c:v>3.55613</c:v>
                </c:pt>
                <c:pt idx="36">
                  <c:v>3.61131</c:v>
                </c:pt>
                <c:pt idx="37">
                  <c:v>3.72174</c:v>
                </c:pt>
                <c:pt idx="38">
                  <c:v>3.7768600000000001</c:v>
                </c:pt>
                <c:pt idx="39">
                  <c:v>3.8596699999999999</c:v>
                </c:pt>
                <c:pt idx="40">
                  <c:v>3.9423499999999998</c:v>
                </c:pt>
                <c:pt idx="41">
                  <c:v>4.0804</c:v>
                </c:pt>
                <c:pt idx="42">
                  <c:v>4.1907100000000002</c:v>
                </c:pt>
                <c:pt idx="43">
                  <c:v>4.3563200000000002</c:v>
                </c:pt>
                <c:pt idx="44">
                  <c:v>4.4943799999999996</c:v>
                </c:pt>
                <c:pt idx="45">
                  <c:v>4.6047399999999996</c:v>
                </c:pt>
                <c:pt idx="46">
                  <c:v>4.7151100000000001</c:v>
                </c:pt>
                <c:pt idx="47">
                  <c:v>4.8255400000000002</c:v>
                </c:pt>
                <c:pt idx="48">
                  <c:v>4.8806599999999998</c:v>
                </c:pt>
                <c:pt idx="49">
                  <c:v>4.9358500000000003</c:v>
                </c:pt>
                <c:pt idx="50">
                  <c:v>4.9910300000000003</c:v>
                </c:pt>
                <c:pt idx="51">
                  <c:v>5.0739000000000001</c:v>
                </c:pt>
                <c:pt idx="52">
                  <c:v>5.1289600000000002</c:v>
                </c:pt>
                <c:pt idx="53">
                  <c:v>5.2393900000000002</c:v>
                </c:pt>
                <c:pt idx="54">
                  <c:v>5.3498200000000002</c:v>
                </c:pt>
                <c:pt idx="55">
                  <c:v>5.4878799999999996</c:v>
                </c:pt>
                <c:pt idx="56">
                  <c:v>5.5430000000000001</c:v>
                </c:pt>
                <c:pt idx="57">
                  <c:v>5.6533600000000002</c:v>
                </c:pt>
                <c:pt idx="58">
                  <c:v>5.7637999999999998</c:v>
                </c:pt>
                <c:pt idx="59">
                  <c:v>5.8742299999999998</c:v>
                </c:pt>
                <c:pt idx="60">
                  <c:v>5.9569700000000001</c:v>
                </c:pt>
                <c:pt idx="61">
                  <c:v>6.0949600000000004</c:v>
                </c:pt>
                <c:pt idx="62">
                  <c:v>6.2053900000000004</c:v>
                </c:pt>
                <c:pt idx="63">
                  <c:v>6.3433900000000003</c:v>
                </c:pt>
                <c:pt idx="64">
                  <c:v>6.4538200000000003</c:v>
                </c:pt>
                <c:pt idx="65">
                  <c:v>6.5365599999999997</c:v>
                </c:pt>
                <c:pt idx="66">
                  <c:v>6.6469300000000002</c:v>
                </c:pt>
                <c:pt idx="67">
                  <c:v>6.7297399999999996</c:v>
                </c:pt>
                <c:pt idx="68">
                  <c:v>6.8125400000000003</c:v>
                </c:pt>
                <c:pt idx="69">
                  <c:v>6.8953499999999996</c:v>
                </c:pt>
                <c:pt idx="70">
                  <c:v>6.9781599999999999</c:v>
                </c:pt>
                <c:pt idx="71">
                  <c:v>7.0609700000000002</c:v>
                </c:pt>
                <c:pt idx="72">
                  <c:v>7.1161500000000002</c:v>
                </c:pt>
                <c:pt idx="73">
                  <c:v>7.1989599999999996</c:v>
                </c:pt>
                <c:pt idx="74">
                  <c:v>7.3093300000000001</c:v>
                </c:pt>
                <c:pt idx="75">
                  <c:v>7.4196900000000001</c:v>
                </c:pt>
                <c:pt idx="76">
                  <c:v>7.5301299999999998</c:v>
                </c:pt>
                <c:pt idx="77">
                  <c:v>7.6405599999999998</c:v>
                </c:pt>
                <c:pt idx="78">
                  <c:v>7.6956800000000003</c:v>
                </c:pt>
                <c:pt idx="79">
                  <c:v>7.7784899999999997</c:v>
                </c:pt>
                <c:pt idx="80">
                  <c:v>7.8888499999999997</c:v>
                </c:pt>
                <c:pt idx="81">
                  <c:v>8.0269100000000009</c:v>
                </c:pt>
                <c:pt idx="82">
                  <c:v>8.13734</c:v>
                </c:pt>
                <c:pt idx="83">
                  <c:v>8.2752700000000008</c:v>
                </c:pt>
                <c:pt idx="84">
                  <c:v>8.3856400000000004</c:v>
                </c:pt>
                <c:pt idx="85">
                  <c:v>8.5236900000000002</c:v>
                </c:pt>
                <c:pt idx="86">
                  <c:v>8.6616800000000005</c:v>
                </c:pt>
                <c:pt idx="87">
                  <c:v>8.7996800000000004</c:v>
                </c:pt>
                <c:pt idx="88">
                  <c:v>8.9100400000000004</c:v>
                </c:pt>
                <c:pt idx="89">
                  <c:v>8.9651599999999991</c:v>
                </c:pt>
                <c:pt idx="90">
                  <c:v>9.1032200000000003</c:v>
                </c:pt>
                <c:pt idx="91">
                  <c:v>9.1859599999999997</c:v>
                </c:pt>
                <c:pt idx="92">
                  <c:v>9.3240200000000009</c:v>
                </c:pt>
                <c:pt idx="93">
                  <c:v>9.4620700000000006</c:v>
                </c:pt>
                <c:pt idx="94">
                  <c:v>9.5448199999999996</c:v>
                </c:pt>
                <c:pt idx="95">
                  <c:v>9.6275600000000008</c:v>
                </c:pt>
                <c:pt idx="96">
                  <c:v>9.7103699999999993</c:v>
                </c:pt>
                <c:pt idx="97">
                  <c:v>9.7931799999999996</c:v>
                </c:pt>
                <c:pt idx="98">
                  <c:v>9.8483599999999996</c:v>
                </c:pt>
                <c:pt idx="99">
                  <c:v>9.9034800000000001</c:v>
                </c:pt>
                <c:pt idx="100">
                  <c:v>9.9586600000000001</c:v>
                </c:pt>
                <c:pt idx="101">
                  <c:v>10.0967</c:v>
                </c:pt>
                <c:pt idx="102">
                  <c:v>10.179500000000001</c:v>
                </c:pt>
                <c:pt idx="103">
                  <c:v>10.2623</c:v>
                </c:pt>
                <c:pt idx="104">
                  <c:v>10.3727</c:v>
                </c:pt>
                <c:pt idx="105">
                  <c:v>10.427899999999999</c:v>
                </c:pt>
                <c:pt idx="106">
                  <c:v>10.565899999999999</c:v>
                </c:pt>
                <c:pt idx="107">
                  <c:v>10.6486</c:v>
                </c:pt>
                <c:pt idx="108">
                  <c:v>10.731400000000001</c:v>
                </c:pt>
                <c:pt idx="109">
                  <c:v>10.841799999999999</c:v>
                </c:pt>
                <c:pt idx="110">
                  <c:v>10.8969</c:v>
                </c:pt>
                <c:pt idx="111">
                  <c:v>11.035</c:v>
                </c:pt>
                <c:pt idx="112">
                  <c:v>11.117699999999999</c:v>
                </c:pt>
                <c:pt idx="113">
                  <c:v>11.1729</c:v>
                </c:pt>
                <c:pt idx="114">
                  <c:v>11.255800000000001</c:v>
                </c:pt>
                <c:pt idx="115">
                  <c:v>11.3385</c:v>
                </c:pt>
                <c:pt idx="116">
                  <c:v>11.4489</c:v>
                </c:pt>
                <c:pt idx="117">
                  <c:v>11.531700000000001</c:v>
                </c:pt>
                <c:pt idx="118">
                  <c:v>11.669700000000001</c:v>
                </c:pt>
                <c:pt idx="119">
                  <c:v>11.78</c:v>
                </c:pt>
                <c:pt idx="120">
                  <c:v>11.8904</c:v>
                </c:pt>
                <c:pt idx="121">
                  <c:v>12.0008</c:v>
                </c:pt>
                <c:pt idx="122">
                  <c:v>12.083500000000001</c:v>
                </c:pt>
                <c:pt idx="123">
                  <c:v>12.2216</c:v>
                </c:pt>
                <c:pt idx="124">
                  <c:v>12.2767</c:v>
                </c:pt>
                <c:pt idx="125">
                  <c:v>12.359500000000001</c:v>
                </c:pt>
                <c:pt idx="126">
                  <c:v>12.4422</c:v>
                </c:pt>
                <c:pt idx="127">
                  <c:v>12.5527</c:v>
                </c:pt>
                <c:pt idx="128">
                  <c:v>12.663</c:v>
                </c:pt>
                <c:pt idx="129">
                  <c:v>12.773400000000001</c:v>
                </c:pt>
                <c:pt idx="130">
                  <c:v>12.856199999999999</c:v>
                </c:pt>
                <c:pt idx="131">
                  <c:v>12.939</c:v>
                </c:pt>
                <c:pt idx="132">
                  <c:v>12.994199999999999</c:v>
                </c:pt>
                <c:pt idx="133">
                  <c:v>13.049300000000001</c:v>
                </c:pt>
                <c:pt idx="134">
                  <c:v>13.1045</c:v>
                </c:pt>
                <c:pt idx="135">
                  <c:v>13.1873</c:v>
                </c:pt>
                <c:pt idx="136">
                  <c:v>13.2425</c:v>
                </c:pt>
                <c:pt idx="137">
                  <c:v>13.3253</c:v>
                </c:pt>
                <c:pt idx="138">
                  <c:v>13.3804</c:v>
                </c:pt>
                <c:pt idx="139">
                  <c:v>13.4633</c:v>
                </c:pt>
                <c:pt idx="140">
                  <c:v>13.4909</c:v>
                </c:pt>
                <c:pt idx="141">
                  <c:v>13.5184</c:v>
                </c:pt>
                <c:pt idx="142">
                  <c:v>13.573600000000001</c:v>
                </c:pt>
                <c:pt idx="143">
                  <c:v>13.6564</c:v>
                </c:pt>
                <c:pt idx="144">
                  <c:v>13.711499999999999</c:v>
                </c:pt>
                <c:pt idx="145">
                  <c:v>13.7392</c:v>
                </c:pt>
                <c:pt idx="146">
                  <c:v>13.821999999999999</c:v>
                </c:pt>
                <c:pt idx="147">
                  <c:v>13.849500000000001</c:v>
                </c:pt>
                <c:pt idx="148">
                  <c:v>13.8771</c:v>
                </c:pt>
                <c:pt idx="149">
                  <c:v>13.9047</c:v>
                </c:pt>
                <c:pt idx="150">
                  <c:v>13.9323</c:v>
                </c:pt>
                <c:pt idx="151">
                  <c:v>13.959899999999999</c:v>
                </c:pt>
                <c:pt idx="152">
                  <c:v>14.0151</c:v>
                </c:pt>
                <c:pt idx="153">
                  <c:v>14.0426</c:v>
                </c:pt>
                <c:pt idx="154">
                  <c:v>14.097799999999999</c:v>
                </c:pt>
                <c:pt idx="155">
                  <c:v>14.153</c:v>
                </c:pt>
                <c:pt idx="156">
                  <c:v>14.2082</c:v>
                </c:pt>
                <c:pt idx="157">
                  <c:v>14.263299999999999</c:v>
                </c:pt>
                <c:pt idx="158">
                  <c:v>14.263400000000001</c:v>
                </c:pt>
                <c:pt idx="159">
                  <c:v>14.3186</c:v>
                </c:pt>
                <c:pt idx="160">
                  <c:v>14.3461</c:v>
                </c:pt>
                <c:pt idx="161">
                  <c:v>14.373699999999999</c:v>
                </c:pt>
                <c:pt idx="162">
                  <c:v>14.4565</c:v>
                </c:pt>
                <c:pt idx="163">
                  <c:v>14.484</c:v>
                </c:pt>
                <c:pt idx="164">
                  <c:v>14.4841</c:v>
                </c:pt>
                <c:pt idx="165">
                  <c:v>14.511699999999999</c:v>
                </c:pt>
                <c:pt idx="166">
                  <c:v>14.5945</c:v>
                </c:pt>
                <c:pt idx="167">
                  <c:v>14.622</c:v>
                </c:pt>
                <c:pt idx="168">
                  <c:v>14.677300000000001</c:v>
                </c:pt>
                <c:pt idx="169">
                  <c:v>14.704800000000001</c:v>
                </c:pt>
                <c:pt idx="170">
                  <c:v>14.7049</c:v>
                </c:pt>
                <c:pt idx="171">
                  <c:v>14.7325</c:v>
                </c:pt>
                <c:pt idx="172">
                  <c:v>14.787699999999999</c:v>
                </c:pt>
                <c:pt idx="173">
                  <c:v>14.815200000000001</c:v>
                </c:pt>
                <c:pt idx="174">
                  <c:v>14.8428</c:v>
                </c:pt>
                <c:pt idx="175">
                  <c:v>14.8703</c:v>
                </c:pt>
                <c:pt idx="176">
                  <c:v>14.8979</c:v>
                </c:pt>
                <c:pt idx="177">
                  <c:v>14.953099999999999</c:v>
                </c:pt>
                <c:pt idx="178">
                  <c:v>15.0083</c:v>
                </c:pt>
                <c:pt idx="179">
                  <c:v>15.063599999999999</c:v>
                </c:pt>
                <c:pt idx="180">
                  <c:v>15.1188</c:v>
                </c:pt>
                <c:pt idx="181">
                  <c:v>15.1463</c:v>
                </c:pt>
                <c:pt idx="182">
                  <c:v>15.229100000000001</c:v>
                </c:pt>
                <c:pt idx="183">
                  <c:v>15.2567</c:v>
                </c:pt>
                <c:pt idx="184">
                  <c:v>15.2842</c:v>
                </c:pt>
                <c:pt idx="185">
                  <c:v>15.3117</c:v>
                </c:pt>
                <c:pt idx="186">
                  <c:v>15.3118</c:v>
                </c:pt>
                <c:pt idx="187">
                  <c:v>15.366899999999999</c:v>
                </c:pt>
                <c:pt idx="188">
                  <c:v>15.367000000000001</c:v>
                </c:pt>
                <c:pt idx="189">
                  <c:v>15.4772</c:v>
                </c:pt>
                <c:pt idx="190">
                  <c:v>15.532400000000001</c:v>
                </c:pt>
                <c:pt idx="191">
                  <c:v>15.56</c:v>
                </c:pt>
                <c:pt idx="192">
                  <c:v>15.5876</c:v>
                </c:pt>
                <c:pt idx="193">
                  <c:v>15.670400000000001</c:v>
                </c:pt>
                <c:pt idx="194">
                  <c:v>15.698</c:v>
                </c:pt>
                <c:pt idx="195">
                  <c:v>15.7255</c:v>
                </c:pt>
                <c:pt idx="196">
                  <c:v>15.8911</c:v>
                </c:pt>
                <c:pt idx="197">
                  <c:v>15.9186</c:v>
                </c:pt>
                <c:pt idx="198">
                  <c:v>15.918699999999999</c:v>
                </c:pt>
                <c:pt idx="199">
                  <c:v>15.946199999999999</c:v>
                </c:pt>
                <c:pt idx="200">
                  <c:v>15.973800000000001</c:v>
                </c:pt>
                <c:pt idx="201">
                  <c:v>16.0014</c:v>
                </c:pt>
                <c:pt idx="202">
                  <c:v>16.0566</c:v>
                </c:pt>
                <c:pt idx="203">
                  <c:v>16.166899999999998</c:v>
                </c:pt>
                <c:pt idx="204">
                  <c:v>16.194500000000001</c:v>
                </c:pt>
                <c:pt idx="205">
                  <c:v>16.3048</c:v>
                </c:pt>
                <c:pt idx="206">
                  <c:v>16.3325</c:v>
                </c:pt>
                <c:pt idx="207">
                  <c:v>16.36</c:v>
                </c:pt>
                <c:pt idx="208">
                  <c:v>16.442799999999998</c:v>
                </c:pt>
                <c:pt idx="209">
                  <c:v>16.470300000000002</c:v>
                </c:pt>
                <c:pt idx="210">
                  <c:v>16.470400000000001</c:v>
                </c:pt>
                <c:pt idx="211">
                  <c:v>16.553100000000001</c:v>
                </c:pt>
                <c:pt idx="212">
                  <c:v>16.5806</c:v>
                </c:pt>
                <c:pt idx="213">
                  <c:v>16.6083</c:v>
                </c:pt>
                <c:pt idx="214">
                  <c:v>16.6358</c:v>
                </c:pt>
                <c:pt idx="215">
                  <c:v>16.663399999999999</c:v>
                </c:pt>
                <c:pt idx="216">
                  <c:v>16.663399999999999</c:v>
                </c:pt>
                <c:pt idx="217">
                  <c:v>16.718599999999999</c:v>
                </c:pt>
                <c:pt idx="218">
                  <c:v>16.746099999999998</c:v>
                </c:pt>
                <c:pt idx="219">
                  <c:v>16.773700000000002</c:v>
                </c:pt>
                <c:pt idx="220">
                  <c:v>16.801300000000001</c:v>
                </c:pt>
                <c:pt idx="221">
                  <c:v>16.828900000000001</c:v>
                </c:pt>
                <c:pt idx="222">
                  <c:v>16.884</c:v>
                </c:pt>
                <c:pt idx="223">
                  <c:v>16.966899999999999</c:v>
                </c:pt>
                <c:pt idx="224">
                  <c:v>16.994399999999999</c:v>
                </c:pt>
                <c:pt idx="225">
                  <c:v>17.021999999999998</c:v>
                </c:pt>
                <c:pt idx="226">
                  <c:v>17.049700000000001</c:v>
                </c:pt>
                <c:pt idx="227">
                  <c:v>17.077300000000001</c:v>
                </c:pt>
                <c:pt idx="228">
                  <c:v>17.132300000000001</c:v>
                </c:pt>
                <c:pt idx="229">
                  <c:v>17.132400000000001</c:v>
                </c:pt>
                <c:pt idx="230">
                  <c:v>17.1325</c:v>
                </c:pt>
                <c:pt idx="231">
                  <c:v>17.1599</c:v>
                </c:pt>
                <c:pt idx="232">
                  <c:v>17.242699999999999</c:v>
                </c:pt>
                <c:pt idx="233">
                  <c:v>17.270299999999999</c:v>
                </c:pt>
                <c:pt idx="234">
                  <c:v>17.297899999999998</c:v>
                </c:pt>
                <c:pt idx="235">
                  <c:v>17.325500000000002</c:v>
                </c:pt>
                <c:pt idx="236">
                  <c:v>17.353000000000002</c:v>
                </c:pt>
                <c:pt idx="237">
                  <c:v>17.380600000000001</c:v>
                </c:pt>
                <c:pt idx="238">
                  <c:v>17.4634</c:v>
                </c:pt>
                <c:pt idx="239">
                  <c:v>17.546099999999999</c:v>
                </c:pt>
                <c:pt idx="240">
                  <c:v>17.573699999999999</c:v>
                </c:pt>
                <c:pt idx="241">
                  <c:v>17.656500000000001</c:v>
                </c:pt>
                <c:pt idx="242">
                  <c:v>17.711600000000001</c:v>
                </c:pt>
                <c:pt idx="243">
                  <c:v>17.7117</c:v>
                </c:pt>
                <c:pt idx="244">
                  <c:v>17.7668</c:v>
                </c:pt>
                <c:pt idx="245">
                  <c:v>17.7943</c:v>
                </c:pt>
                <c:pt idx="246">
                  <c:v>17.849499999999999</c:v>
                </c:pt>
                <c:pt idx="247">
                  <c:v>17.932300000000001</c:v>
                </c:pt>
                <c:pt idx="248">
                  <c:v>17.932300000000001</c:v>
                </c:pt>
                <c:pt idx="249">
                  <c:v>17.987400000000001</c:v>
                </c:pt>
                <c:pt idx="250">
                  <c:v>17.987500000000001</c:v>
                </c:pt>
                <c:pt idx="251">
                  <c:v>18.0426</c:v>
                </c:pt>
                <c:pt idx="252">
                  <c:v>18.0426</c:v>
                </c:pt>
                <c:pt idx="253">
                  <c:v>18.097799999999999</c:v>
                </c:pt>
                <c:pt idx="254">
                  <c:v>18.125299999999999</c:v>
                </c:pt>
                <c:pt idx="255">
                  <c:v>18.152899999999999</c:v>
                </c:pt>
                <c:pt idx="256">
                  <c:v>18.235600000000002</c:v>
                </c:pt>
                <c:pt idx="257">
                  <c:v>18.235700000000001</c:v>
                </c:pt>
                <c:pt idx="258">
                  <c:v>18.263200000000001</c:v>
                </c:pt>
                <c:pt idx="259">
                  <c:v>18.290700000000001</c:v>
                </c:pt>
                <c:pt idx="260">
                  <c:v>18.346</c:v>
                </c:pt>
                <c:pt idx="261">
                  <c:v>18.3735</c:v>
                </c:pt>
                <c:pt idx="262">
                  <c:v>18.401199999999999</c:v>
                </c:pt>
                <c:pt idx="263">
                  <c:v>18.428699999999999</c:v>
                </c:pt>
                <c:pt idx="264">
                  <c:v>18.428799999999999</c:v>
                </c:pt>
                <c:pt idx="265">
                  <c:v>18.456399999999999</c:v>
                </c:pt>
                <c:pt idx="266">
                  <c:v>18.484000000000002</c:v>
                </c:pt>
                <c:pt idx="267">
                  <c:v>18.511500000000002</c:v>
                </c:pt>
                <c:pt idx="268">
                  <c:v>18.539000000000001</c:v>
                </c:pt>
                <c:pt idx="269">
                  <c:v>18.539100000000001</c:v>
                </c:pt>
                <c:pt idx="270">
                  <c:v>18.566700000000001</c:v>
                </c:pt>
                <c:pt idx="271">
                  <c:v>18.6494</c:v>
                </c:pt>
                <c:pt idx="272">
                  <c:v>18.677</c:v>
                </c:pt>
                <c:pt idx="273">
                  <c:v>18.704499999999999</c:v>
                </c:pt>
                <c:pt idx="274">
                  <c:v>18.732099999999999</c:v>
                </c:pt>
                <c:pt idx="275">
                  <c:v>18.787299999999998</c:v>
                </c:pt>
                <c:pt idx="276">
                  <c:v>18.814900000000002</c:v>
                </c:pt>
                <c:pt idx="277">
                  <c:v>18.870100000000001</c:v>
                </c:pt>
                <c:pt idx="278">
                  <c:v>18.9252</c:v>
                </c:pt>
                <c:pt idx="279">
                  <c:v>18.980399999999999</c:v>
                </c:pt>
                <c:pt idx="280">
                  <c:v>19.0078</c:v>
                </c:pt>
                <c:pt idx="281">
                  <c:v>19.007899999999999</c:v>
                </c:pt>
                <c:pt idx="282">
                  <c:v>19.035399999999999</c:v>
                </c:pt>
                <c:pt idx="283">
                  <c:v>19.062999999999999</c:v>
                </c:pt>
                <c:pt idx="284">
                  <c:v>19.090599999999998</c:v>
                </c:pt>
                <c:pt idx="285">
                  <c:v>19.145700000000001</c:v>
                </c:pt>
                <c:pt idx="286">
                  <c:v>19.145800000000001</c:v>
                </c:pt>
                <c:pt idx="287">
                  <c:v>19.173300000000001</c:v>
                </c:pt>
                <c:pt idx="288">
                  <c:v>19.200800000000001</c:v>
                </c:pt>
                <c:pt idx="289">
                  <c:v>19.228400000000001</c:v>
                </c:pt>
                <c:pt idx="290">
                  <c:v>19.256</c:v>
                </c:pt>
                <c:pt idx="291">
                  <c:v>19.2836</c:v>
                </c:pt>
                <c:pt idx="292">
                  <c:v>19.338799999999999</c:v>
                </c:pt>
                <c:pt idx="293">
                  <c:v>19.366299999999999</c:v>
                </c:pt>
                <c:pt idx="294">
                  <c:v>19.393899999999999</c:v>
                </c:pt>
                <c:pt idx="295">
                  <c:v>19.393999999999998</c:v>
                </c:pt>
                <c:pt idx="296">
                  <c:v>19.421500000000002</c:v>
                </c:pt>
                <c:pt idx="297">
                  <c:v>19.449100000000001</c:v>
                </c:pt>
                <c:pt idx="298">
                  <c:v>19.5318</c:v>
                </c:pt>
                <c:pt idx="299">
                  <c:v>19.5869</c:v>
                </c:pt>
                <c:pt idx="300">
                  <c:v>19.697199999999999</c:v>
                </c:pt>
                <c:pt idx="301">
                  <c:v>19.752400000000002</c:v>
                </c:pt>
                <c:pt idx="302">
                  <c:v>19.78</c:v>
                </c:pt>
                <c:pt idx="303">
                  <c:v>19.807500000000001</c:v>
                </c:pt>
                <c:pt idx="304">
                  <c:v>19.807600000000001</c:v>
                </c:pt>
                <c:pt idx="305">
                  <c:v>19.8903</c:v>
                </c:pt>
                <c:pt idx="306">
                  <c:v>19.9178</c:v>
                </c:pt>
                <c:pt idx="307">
                  <c:v>19.972999999999999</c:v>
                </c:pt>
                <c:pt idx="308">
                  <c:v>20.000599999999999</c:v>
                </c:pt>
                <c:pt idx="309">
                  <c:v>20.028099999999998</c:v>
                </c:pt>
                <c:pt idx="310">
                  <c:v>20.028199999999998</c:v>
                </c:pt>
                <c:pt idx="311">
                  <c:v>20.055800000000001</c:v>
                </c:pt>
                <c:pt idx="312">
                  <c:v>20.111000000000001</c:v>
                </c:pt>
                <c:pt idx="313">
                  <c:v>20.1662</c:v>
                </c:pt>
                <c:pt idx="314">
                  <c:v>20.1938</c:v>
                </c:pt>
              </c:numCache>
            </c:numRef>
          </c:xVal>
          <c:yVal>
            <c:numRef>
              <c:f>Sheet1!$B$2:$B$316</c:f>
              <c:numCache>
                <c:formatCode>General</c:formatCode>
                <c:ptCount val="315"/>
                <c:pt idx="0">
                  <c:v>0.88941199999999998</c:v>
                </c:pt>
                <c:pt idx="1">
                  <c:v>0.87882400000000005</c:v>
                </c:pt>
                <c:pt idx="2">
                  <c:v>0.86823499999999998</c:v>
                </c:pt>
                <c:pt idx="3">
                  <c:v>0.85764700000000005</c:v>
                </c:pt>
                <c:pt idx="4">
                  <c:v>0.84917600000000004</c:v>
                </c:pt>
                <c:pt idx="5">
                  <c:v>0.84070599999999995</c:v>
                </c:pt>
                <c:pt idx="6">
                  <c:v>0.83223499999999995</c:v>
                </c:pt>
                <c:pt idx="7">
                  <c:v>0.82376499999999997</c:v>
                </c:pt>
                <c:pt idx="8">
                  <c:v>0.81317600000000001</c:v>
                </c:pt>
                <c:pt idx="9">
                  <c:v>0.80470600000000003</c:v>
                </c:pt>
                <c:pt idx="10">
                  <c:v>0.79411799999999999</c:v>
                </c:pt>
                <c:pt idx="11">
                  <c:v>0.78776500000000005</c:v>
                </c:pt>
                <c:pt idx="12">
                  <c:v>0.78352900000000003</c:v>
                </c:pt>
                <c:pt idx="13">
                  <c:v>0.77717599999999998</c:v>
                </c:pt>
                <c:pt idx="14">
                  <c:v>0.77082399999999995</c:v>
                </c:pt>
                <c:pt idx="15">
                  <c:v>0.76658800000000005</c:v>
                </c:pt>
                <c:pt idx="16">
                  <c:v>0.76235299999999995</c:v>
                </c:pt>
                <c:pt idx="17">
                  <c:v>0.75388200000000005</c:v>
                </c:pt>
                <c:pt idx="18">
                  <c:v>0.747529</c:v>
                </c:pt>
                <c:pt idx="19">
                  <c:v>0.74117599999999995</c:v>
                </c:pt>
                <c:pt idx="20">
                  <c:v>0.73694099999999996</c:v>
                </c:pt>
                <c:pt idx="21">
                  <c:v>0.73058800000000002</c:v>
                </c:pt>
                <c:pt idx="22">
                  <c:v>0.72635300000000003</c:v>
                </c:pt>
                <c:pt idx="23">
                  <c:v>0.71576499999999998</c:v>
                </c:pt>
                <c:pt idx="24">
                  <c:v>0.70941200000000004</c:v>
                </c:pt>
                <c:pt idx="25">
                  <c:v>0.70305899999999999</c:v>
                </c:pt>
                <c:pt idx="26">
                  <c:v>0.698824</c:v>
                </c:pt>
                <c:pt idx="27">
                  <c:v>0.69247099999999995</c:v>
                </c:pt>
                <c:pt idx="28">
                  <c:v>0.68611800000000001</c:v>
                </c:pt>
                <c:pt idx="29">
                  <c:v>0.67976499999999995</c:v>
                </c:pt>
                <c:pt idx="30">
                  <c:v>0.67129399999999995</c:v>
                </c:pt>
                <c:pt idx="31">
                  <c:v>0.66917599999999999</c:v>
                </c:pt>
                <c:pt idx="32">
                  <c:v>0.66705899999999996</c:v>
                </c:pt>
                <c:pt idx="33">
                  <c:v>0.66705899999999996</c:v>
                </c:pt>
                <c:pt idx="34">
                  <c:v>0.66282399999999997</c:v>
                </c:pt>
                <c:pt idx="35">
                  <c:v>0.66070600000000002</c:v>
                </c:pt>
                <c:pt idx="36">
                  <c:v>0.65858799999999995</c:v>
                </c:pt>
                <c:pt idx="37">
                  <c:v>0.65647100000000003</c:v>
                </c:pt>
                <c:pt idx="38">
                  <c:v>0.65223500000000001</c:v>
                </c:pt>
                <c:pt idx="39">
                  <c:v>0.65011799999999997</c:v>
                </c:pt>
                <c:pt idx="40">
                  <c:v>0.64376500000000003</c:v>
                </c:pt>
                <c:pt idx="41">
                  <c:v>0.64164699999999997</c:v>
                </c:pt>
                <c:pt idx="42">
                  <c:v>0.63529400000000003</c:v>
                </c:pt>
                <c:pt idx="43">
                  <c:v>0.63105900000000004</c:v>
                </c:pt>
                <c:pt idx="44">
                  <c:v>0.62894099999999997</c:v>
                </c:pt>
                <c:pt idx="45">
                  <c:v>0.62470599999999998</c:v>
                </c:pt>
                <c:pt idx="46">
                  <c:v>0.62047099999999999</c:v>
                </c:pt>
                <c:pt idx="47">
                  <c:v>0.61835300000000004</c:v>
                </c:pt>
                <c:pt idx="48">
                  <c:v>0.61411800000000005</c:v>
                </c:pt>
                <c:pt idx="49">
                  <c:v>0.61199999999999999</c:v>
                </c:pt>
                <c:pt idx="50">
                  <c:v>0.60988200000000004</c:v>
                </c:pt>
                <c:pt idx="51">
                  <c:v>0.60988200000000004</c:v>
                </c:pt>
                <c:pt idx="52">
                  <c:v>0.60352899999999998</c:v>
                </c:pt>
                <c:pt idx="53">
                  <c:v>0.60141199999999995</c:v>
                </c:pt>
                <c:pt idx="54">
                  <c:v>0.59929399999999999</c:v>
                </c:pt>
                <c:pt idx="55">
                  <c:v>0.59717600000000004</c:v>
                </c:pt>
                <c:pt idx="56">
                  <c:v>0.59294100000000005</c:v>
                </c:pt>
                <c:pt idx="57">
                  <c:v>0.58870599999999995</c:v>
                </c:pt>
                <c:pt idx="58">
                  <c:v>0.586588</c:v>
                </c:pt>
                <c:pt idx="59">
                  <c:v>0.58447099999999996</c:v>
                </c:pt>
                <c:pt idx="60">
                  <c:v>0.58023499999999995</c:v>
                </c:pt>
                <c:pt idx="61">
                  <c:v>0.57599999999999996</c:v>
                </c:pt>
                <c:pt idx="62">
                  <c:v>0.573882</c:v>
                </c:pt>
                <c:pt idx="63">
                  <c:v>0.56964700000000001</c:v>
                </c:pt>
                <c:pt idx="64">
                  <c:v>0.56752899999999995</c:v>
                </c:pt>
                <c:pt idx="65">
                  <c:v>0.56329399999999996</c:v>
                </c:pt>
                <c:pt idx="66">
                  <c:v>0.55905899999999997</c:v>
                </c:pt>
                <c:pt idx="67">
                  <c:v>0.55694100000000002</c:v>
                </c:pt>
                <c:pt idx="68">
                  <c:v>0.55482399999999998</c:v>
                </c:pt>
                <c:pt idx="69">
                  <c:v>0.55270600000000003</c:v>
                </c:pt>
                <c:pt idx="70">
                  <c:v>0.55058799999999997</c:v>
                </c:pt>
                <c:pt idx="71">
                  <c:v>0.54847100000000004</c:v>
                </c:pt>
                <c:pt idx="72">
                  <c:v>0.54635299999999998</c:v>
                </c:pt>
                <c:pt idx="73">
                  <c:v>0.54423500000000002</c:v>
                </c:pt>
                <c:pt idx="74">
                  <c:v>0.54</c:v>
                </c:pt>
                <c:pt idx="75">
                  <c:v>0.53576500000000005</c:v>
                </c:pt>
                <c:pt idx="76">
                  <c:v>0.53364699999999998</c:v>
                </c:pt>
                <c:pt idx="77">
                  <c:v>0.53152900000000003</c:v>
                </c:pt>
                <c:pt idx="78">
                  <c:v>0.52729400000000004</c:v>
                </c:pt>
                <c:pt idx="79">
                  <c:v>0.52517599999999998</c:v>
                </c:pt>
                <c:pt idx="80">
                  <c:v>0.52094099999999999</c:v>
                </c:pt>
                <c:pt idx="81">
                  <c:v>0.51882399999999995</c:v>
                </c:pt>
                <c:pt idx="82">
                  <c:v>0.516706</c:v>
                </c:pt>
                <c:pt idx="83">
                  <c:v>0.51035299999999995</c:v>
                </c:pt>
                <c:pt idx="84">
                  <c:v>0.50611799999999996</c:v>
                </c:pt>
                <c:pt idx="85">
                  <c:v>0.504</c:v>
                </c:pt>
                <c:pt idx="86">
                  <c:v>0.49976500000000001</c:v>
                </c:pt>
                <c:pt idx="87">
                  <c:v>0.495529</c:v>
                </c:pt>
                <c:pt idx="88">
                  <c:v>0.49129400000000001</c:v>
                </c:pt>
                <c:pt idx="89">
                  <c:v>0.48705900000000002</c:v>
                </c:pt>
                <c:pt idx="90">
                  <c:v>0.48494100000000001</c:v>
                </c:pt>
                <c:pt idx="91">
                  <c:v>0.48070600000000002</c:v>
                </c:pt>
                <c:pt idx="92">
                  <c:v>0.47858800000000001</c:v>
                </c:pt>
                <c:pt idx="93">
                  <c:v>0.47647099999999998</c:v>
                </c:pt>
                <c:pt idx="94">
                  <c:v>0.47223500000000002</c:v>
                </c:pt>
                <c:pt idx="95">
                  <c:v>0.46800000000000003</c:v>
                </c:pt>
                <c:pt idx="96">
                  <c:v>0.46588200000000002</c:v>
                </c:pt>
                <c:pt idx="97">
                  <c:v>0.46376499999999998</c:v>
                </c:pt>
                <c:pt idx="98">
                  <c:v>0.46164699999999997</c:v>
                </c:pt>
                <c:pt idx="99">
                  <c:v>0.45741199999999999</c:v>
                </c:pt>
                <c:pt idx="100">
                  <c:v>0.45529399999999998</c:v>
                </c:pt>
                <c:pt idx="101">
                  <c:v>0.45317600000000002</c:v>
                </c:pt>
                <c:pt idx="102">
                  <c:v>0.44894099999999998</c:v>
                </c:pt>
                <c:pt idx="103">
                  <c:v>0.446824</c:v>
                </c:pt>
                <c:pt idx="104">
                  <c:v>0.44470599999999999</c:v>
                </c:pt>
                <c:pt idx="105">
                  <c:v>0.44258799999999998</c:v>
                </c:pt>
                <c:pt idx="106">
                  <c:v>0.43835299999999999</c:v>
                </c:pt>
                <c:pt idx="107">
                  <c:v>0.434118</c:v>
                </c:pt>
                <c:pt idx="108">
                  <c:v>0.42988199999999999</c:v>
                </c:pt>
                <c:pt idx="109">
                  <c:v>0.42776500000000001</c:v>
                </c:pt>
                <c:pt idx="110">
                  <c:v>0.42352899999999999</c:v>
                </c:pt>
                <c:pt idx="111">
                  <c:v>0.42352899999999999</c:v>
                </c:pt>
                <c:pt idx="112">
                  <c:v>0.41717599999999999</c:v>
                </c:pt>
                <c:pt idx="113">
                  <c:v>0.41505900000000001</c:v>
                </c:pt>
                <c:pt idx="114">
                  <c:v>0.41505900000000001</c:v>
                </c:pt>
                <c:pt idx="115">
                  <c:v>0.41082400000000002</c:v>
                </c:pt>
                <c:pt idx="116">
                  <c:v>0.40870600000000001</c:v>
                </c:pt>
                <c:pt idx="117">
                  <c:v>0.40447100000000002</c:v>
                </c:pt>
                <c:pt idx="118">
                  <c:v>0.40023500000000001</c:v>
                </c:pt>
                <c:pt idx="119">
                  <c:v>0.39600000000000002</c:v>
                </c:pt>
                <c:pt idx="120">
                  <c:v>0.39176499999999997</c:v>
                </c:pt>
                <c:pt idx="121">
                  <c:v>0.38964700000000002</c:v>
                </c:pt>
                <c:pt idx="122">
                  <c:v>0.38329400000000002</c:v>
                </c:pt>
                <c:pt idx="123">
                  <c:v>0.38117600000000001</c:v>
                </c:pt>
                <c:pt idx="124">
                  <c:v>0.37694100000000003</c:v>
                </c:pt>
                <c:pt idx="125">
                  <c:v>0.37482399999999999</c:v>
                </c:pt>
                <c:pt idx="126">
                  <c:v>0.37058799999999997</c:v>
                </c:pt>
                <c:pt idx="127">
                  <c:v>0.36847099999999999</c:v>
                </c:pt>
                <c:pt idx="128">
                  <c:v>0.362118</c:v>
                </c:pt>
                <c:pt idx="129">
                  <c:v>0.36</c:v>
                </c:pt>
                <c:pt idx="130">
                  <c:v>0.355765</c:v>
                </c:pt>
                <c:pt idx="131">
                  <c:v>0.35364699999999999</c:v>
                </c:pt>
                <c:pt idx="132">
                  <c:v>0.35152899999999998</c:v>
                </c:pt>
                <c:pt idx="133">
                  <c:v>0.349412</c:v>
                </c:pt>
                <c:pt idx="134">
                  <c:v>0.34729399999999999</c:v>
                </c:pt>
                <c:pt idx="135">
                  <c:v>0.34517599999999998</c:v>
                </c:pt>
                <c:pt idx="136">
                  <c:v>0.343059</c:v>
                </c:pt>
                <c:pt idx="137">
                  <c:v>0.34094099999999999</c:v>
                </c:pt>
                <c:pt idx="138">
                  <c:v>0.33670600000000001</c:v>
                </c:pt>
                <c:pt idx="139">
                  <c:v>0.33670600000000001</c:v>
                </c:pt>
                <c:pt idx="140">
                  <c:v>0.334588</c:v>
                </c:pt>
                <c:pt idx="141">
                  <c:v>0.33247100000000002</c:v>
                </c:pt>
                <c:pt idx="142">
                  <c:v>0.33035300000000001</c:v>
                </c:pt>
                <c:pt idx="143">
                  <c:v>0.328235</c:v>
                </c:pt>
                <c:pt idx="144">
                  <c:v>0.32400000000000001</c:v>
                </c:pt>
                <c:pt idx="145">
                  <c:v>0.32400000000000001</c:v>
                </c:pt>
                <c:pt idx="146">
                  <c:v>0.321882</c:v>
                </c:pt>
                <c:pt idx="147">
                  <c:v>0.31976500000000002</c:v>
                </c:pt>
                <c:pt idx="148">
                  <c:v>0.31764700000000001</c:v>
                </c:pt>
                <c:pt idx="149">
                  <c:v>0.31764700000000001</c:v>
                </c:pt>
                <c:pt idx="150">
                  <c:v>0.31764700000000001</c:v>
                </c:pt>
                <c:pt idx="151">
                  <c:v>0.315529</c:v>
                </c:pt>
                <c:pt idx="152">
                  <c:v>0.31341200000000002</c:v>
                </c:pt>
                <c:pt idx="153">
                  <c:v>0.31129400000000002</c:v>
                </c:pt>
                <c:pt idx="154">
                  <c:v>0.30917600000000001</c:v>
                </c:pt>
                <c:pt idx="155">
                  <c:v>0.30705900000000003</c:v>
                </c:pt>
                <c:pt idx="156">
                  <c:v>0.30494100000000002</c:v>
                </c:pt>
                <c:pt idx="157">
                  <c:v>0.30070599999999997</c:v>
                </c:pt>
                <c:pt idx="158">
                  <c:v>0.30282399999999998</c:v>
                </c:pt>
                <c:pt idx="159">
                  <c:v>0.30070599999999997</c:v>
                </c:pt>
                <c:pt idx="160">
                  <c:v>0.29858800000000002</c:v>
                </c:pt>
                <c:pt idx="161">
                  <c:v>0.29858800000000002</c:v>
                </c:pt>
                <c:pt idx="162">
                  <c:v>0.29435299999999998</c:v>
                </c:pt>
                <c:pt idx="163">
                  <c:v>0.29223500000000002</c:v>
                </c:pt>
                <c:pt idx="164">
                  <c:v>0.29435299999999998</c:v>
                </c:pt>
                <c:pt idx="165">
                  <c:v>0.29223500000000002</c:v>
                </c:pt>
                <c:pt idx="166">
                  <c:v>0.29011799999999999</c:v>
                </c:pt>
                <c:pt idx="167">
                  <c:v>0.28799999999999998</c:v>
                </c:pt>
                <c:pt idx="168">
                  <c:v>0.28799999999999998</c:v>
                </c:pt>
                <c:pt idx="169">
                  <c:v>0.28588200000000002</c:v>
                </c:pt>
                <c:pt idx="170">
                  <c:v>0.28799999999999998</c:v>
                </c:pt>
                <c:pt idx="171">
                  <c:v>0.28588200000000002</c:v>
                </c:pt>
                <c:pt idx="172">
                  <c:v>0.28376499999999999</c:v>
                </c:pt>
                <c:pt idx="173">
                  <c:v>0.28164699999999998</c:v>
                </c:pt>
                <c:pt idx="174">
                  <c:v>0.27952900000000003</c:v>
                </c:pt>
                <c:pt idx="175">
                  <c:v>0.27741199999999999</c:v>
                </c:pt>
                <c:pt idx="176">
                  <c:v>0.27529399999999998</c:v>
                </c:pt>
                <c:pt idx="177">
                  <c:v>0.27317599999999997</c:v>
                </c:pt>
                <c:pt idx="178">
                  <c:v>0.27317599999999997</c:v>
                </c:pt>
                <c:pt idx="179">
                  <c:v>0.27317599999999997</c:v>
                </c:pt>
                <c:pt idx="180">
                  <c:v>0.27105899999999999</c:v>
                </c:pt>
                <c:pt idx="181">
                  <c:v>0.26894099999999999</c:v>
                </c:pt>
                <c:pt idx="182">
                  <c:v>0.264706</c:v>
                </c:pt>
                <c:pt idx="183">
                  <c:v>0.264706</c:v>
                </c:pt>
                <c:pt idx="184">
                  <c:v>0.26258799999999999</c:v>
                </c:pt>
                <c:pt idx="185">
                  <c:v>0.258353</c:v>
                </c:pt>
                <c:pt idx="186">
                  <c:v>0.26047100000000001</c:v>
                </c:pt>
                <c:pt idx="187">
                  <c:v>0.25623499999999999</c:v>
                </c:pt>
                <c:pt idx="188">
                  <c:v>0.258353</c:v>
                </c:pt>
                <c:pt idx="189">
                  <c:v>0.24988199999999999</c:v>
                </c:pt>
                <c:pt idx="190">
                  <c:v>0.24776500000000001</c:v>
                </c:pt>
                <c:pt idx="191">
                  <c:v>0.24776500000000001</c:v>
                </c:pt>
                <c:pt idx="192">
                  <c:v>0.245647</c:v>
                </c:pt>
                <c:pt idx="193">
                  <c:v>0.243529</c:v>
                </c:pt>
                <c:pt idx="194">
                  <c:v>0.24141199999999999</c:v>
                </c:pt>
                <c:pt idx="195">
                  <c:v>0.23929400000000001</c:v>
                </c:pt>
                <c:pt idx="196">
                  <c:v>0.23294100000000001</c:v>
                </c:pt>
                <c:pt idx="197">
                  <c:v>0.230824</c:v>
                </c:pt>
                <c:pt idx="198">
                  <c:v>0.23294100000000001</c:v>
                </c:pt>
                <c:pt idx="199">
                  <c:v>0.230824</c:v>
                </c:pt>
                <c:pt idx="200">
                  <c:v>0.22870599999999999</c:v>
                </c:pt>
                <c:pt idx="201">
                  <c:v>0.22658800000000001</c:v>
                </c:pt>
                <c:pt idx="202">
                  <c:v>0.22658800000000001</c:v>
                </c:pt>
                <c:pt idx="203">
                  <c:v>0.22023499999999999</c:v>
                </c:pt>
                <c:pt idx="204">
                  <c:v>0.22023499999999999</c:v>
                </c:pt>
                <c:pt idx="205">
                  <c:v>0.21388199999999999</c:v>
                </c:pt>
                <c:pt idx="206">
                  <c:v>0.21388199999999999</c:v>
                </c:pt>
                <c:pt idx="207">
                  <c:v>0.21176500000000001</c:v>
                </c:pt>
                <c:pt idx="208">
                  <c:v>0.209647</c:v>
                </c:pt>
                <c:pt idx="209">
                  <c:v>0.203294</c:v>
                </c:pt>
                <c:pt idx="210">
                  <c:v>0.20752899999999999</c:v>
                </c:pt>
                <c:pt idx="211">
                  <c:v>0.20117599999999999</c:v>
                </c:pt>
                <c:pt idx="212">
                  <c:v>0.19905900000000001</c:v>
                </c:pt>
                <c:pt idx="213">
                  <c:v>0.19905900000000001</c:v>
                </c:pt>
                <c:pt idx="214">
                  <c:v>0.196941</c:v>
                </c:pt>
                <c:pt idx="215">
                  <c:v>0.194824</c:v>
                </c:pt>
                <c:pt idx="216">
                  <c:v>0.196941</c:v>
                </c:pt>
                <c:pt idx="217">
                  <c:v>0.194824</c:v>
                </c:pt>
                <c:pt idx="218">
                  <c:v>0.19058800000000001</c:v>
                </c:pt>
                <c:pt idx="219">
                  <c:v>0.19058800000000001</c:v>
                </c:pt>
                <c:pt idx="220">
                  <c:v>0.188471</c:v>
                </c:pt>
                <c:pt idx="221">
                  <c:v>0.188471</c:v>
                </c:pt>
                <c:pt idx="222">
                  <c:v>0.18423500000000001</c:v>
                </c:pt>
                <c:pt idx="223">
                  <c:v>0.182118</c:v>
                </c:pt>
                <c:pt idx="224">
                  <c:v>0.18</c:v>
                </c:pt>
                <c:pt idx="225">
                  <c:v>0.18</c:v>
                </c:pt>
                <c:pt idx="226">
                  <c:v>0.18</c:v>
                </c:pt>
                <c:pt idx="227">
                  <c:v>0.18</c:v>
                </c:pt>
                <c:pt idx="228">
                  <c:v>0.173647</c:v>
                </c:pt>
                <c:pt idx="229">
                  <c:v>0.175765</c:v>
                </c:pt>
                <c:pt idx="230">
                  <c:v>0.17788200000000001</c:v>
                </c:pt>
                <c:pt idx="231">
                  <c:v>0.17152899999999999</c:v>
                </c:pt>
                <c:pt idx="232">
                  <c:v>0.16941200000000001</c:v>
                </c:pt>
                <c:pt idx="233">
                  <c:v>0.167294</c:v>
                </c:pt>
                <c:pt idx="234">
                  <c:v>0.167294</c:v>
                </c:pt>
                <c:pt idx="235">
                  <c:v>0.167294</c:v>
                </c:pt>
                <c:pt idx="236">
                  <c:v>0.16305900000000001</c:v>
                </c:pt>
                <c:pt idx="237">
                  <c:v>0.160941</c:v>
                </c:pt>
                <c:pt idx="238">
                  <c:v>0.15882399999999999</c:v>
                </c:pt>
                <c:pt idx="239">
                  <c:v>0.154588</c:v>
                </c:pt>
                <c:pt idx="240">
                  <c:v>0.154588</c:v>
                </c:pt>
                <c:pt idx="241">
                  <c:v>0.15035299999999999</c:v>
                </c:pt>
                <c:pt idx="242">
                  <c:v>0.146118</c:v>
                </c:pt>
                <c:pt idx="243">
                  <c:v>0.14823500000000001</c:v>
                </c:pt>
                <c:pt idx="244">
                  <c:v>0.14399999999999999</c:v>
                </c:pt>
                <c:pt idx="245">
                  <c:v>0.14188200000000001</c:v>
                </c:pt>
                <c:pt idx="246">
                  <c:v>0.139765</c:v>
                </c:pt>
                <c:pt idx="247">
                  <c:v>0.13552900000000001</c:v>
                </c:pt>
                <c:pt idx="248">
                  <c:v>0.13764699999999999</c:v>
                </c:pt>
                <c:pt idx="249">
                  <c:v>0.13129399999999999</c:v>
                </c:pt>
                <c:pt idx="250">
                  <c:v>0.133412</c:v>
                </c:pt>
                <c:pt idx="251">
                  <c:v>0.12917600000000001</c:v>
                </c:pt>
                <c:pt idx="252">
                  <c:v>0.13129399999999999</c:v>
                </c:pt>
                <c:pt idx="253">
                  <c:v>0.12705900000000001</c:v>
                </c:pt>
                <c:pt idx="254">
                  <c:v>0.124941</c:v>
                </c:pt>
                <c:pt idx="255">
                  <c:v>0.124941</c:v>
                </c:pt>
                <c:pt idx="256">
                  <c:v>0.118588</c:v>
                </c:pt>
                <c:pt idx="257">
                  <c:v>0.12070599999999999</c:v>
                </c:pt>
                <c:pt idx="258">
                  <c:v>0.118588</c:v>
                </c:pt>
                <c:pt idx="259">
                  <c:v>0.114353</c:v>
                </c:pt>
                <c:pt idx="260">
                  <c:v>0.114353</c:v>
                </c:pt>
                <c:pt idx="261">
                  <c:v>0.112235</c:v>
                </c:pt>
                <c:pt idx="262">
                  <c:v>0.112235</c:v>
                </c:pt>
                <c:pt idx="263">
                  <c:v>0.11011799999999999</c:v>
                </c:pt>
                <c:pt idx="264">
                  <c:v>0.112235</c:v>
                </c:pt>
                <c:pt idx="265">
                  <c:v>0.11011799999999999</c:v>
                </c:pt>
                <c:pt idx="266">
                  <c:v>0.11011799999999999</c:v>
                </c:pt>
                <c:pt idx="267">
                  <c:v>0.108</c:v>
                </c:pt>
                <c:pt idx="268">
                  <c:v>0.103765</c:v>
                </c:pt>
                <c:pt idx="269">
                  <c:v>0.105882</c:v>
                </c:pt>
                <c:pt idx="270">
                  <c:v>0.103765</c:v>
                </c:pt>
                <c:pt idx="271">
                  <c:v>9.9529400000000004E-2</c:v>
                </c:pt>
                <c:pt idx="272">
                  <c:v>9.7411800000000007E-2</c:v>
                </c:pt>
                <c:pt idx="273">
                  <c:v>9.5294100000000007E-2</c:v>
                </c:pt>
                <c:pt idx="274">
                  <c:v>9.3176499999999995E-2</c:v>
                </c:pt>
                <c:pt idx="275">
                  <c:v>9.3176499999999995E-2</c:v>
                </c:pt>
                <c:pt idx="276">
                  <c:v>9.1058799999999995E-2</c:v>
                </c:pt>
                <c:pt idx="277">
                  <c:v>8.8941199999999998E-2</c:v>
                </c:pt>
                <c:pt idx="278">
                  <c:v>8.4705900000000001E-2</c:v>
                </c:pt>
                <c:pt idx="279">
                  <c:v>8.2588200000000001E-2</c:v>
                </c:pt>
                <c:pt idx="280">
                  <c:v>7.6235300000000006E-2</c:v>
                </c:pt>
                <c:pt idx="281">
                  <c:v>7.8352900000000003E-2</c:v>
                </c:pt>
                <c:pt idx="282">
                  <c:v>7.6235300000000006E-2</c:v>
                </c:pt>
                <c:pt idx="283">
                  <c:v>7.6235300000000006E-2</c:v>
                </c:pt>
                <c:pt idx="284">
                  <c:v>7.4117600000000006E-2</c:v>
                </c:pt>
                <c:pt idx="285">
                  <c:v>6.9882399999999997E-2</c:v>
                </c:pt>
                <c:pt idx="286">
                  <c:v>7.1999999999999995E-2</c:v>
                </c:pt>
                <c:pt idx="287">
                  <c:v>6.7764699999999997E-2</c:v>
                </c:pt>
                <c:pt idx="288">
                  <c:v>6.56471E-2</c:v>
                </c:pt>
                <c:pt idx="289">
                  <c:v>6.35294E-2</c:v>
                </c:pt>
                <c:pt idx="290">
                  <c:v>6.1411800000000002E-2</c:v>
                </c:pt>
                <c:pt idx="291">
                  <c:v>6.1411800000000002E-2</c:v>
                </c:pt>
                <c:pt idx="292">
                  <c:v>5.9294100000000002E-2</c:v>
                </c:pt>
                <c:pt idx="293">
                  <c:v>5.7176499999999998E-2</c:v>
                </c:pt>
                <c:pt idx="294">
                  <c:v>5.5058799999999998E-2</c:v>
                </c:pt>
                <c:pt idx="295">
                  <c:v>5.7176499999999998E-2</c:v>
                </c:pt>
                <c:pt idx="296">
                  <c:v>5.5058799999999998E-2</c:v>
                </c:pt>
                <c:pt idx="297">
                  <c:v>5.2941200000000001E-2</c:v>
                </c:pt>
                <c:pt idx="298">
                  <c:v>4.8705900000000003E-2</c:v>
                </c:pt>
                <c:pt idx="299">
                  <c:v>4.2352899999999999E-2</c:v>
                </c:pt>
                <c:pt idx="300">
                  <c:v>3.8117600000000001E-2</c:v>
                </c:pt>
                <c:pt idx="301">
                  <c:v>3.5999999999999997E-2</c:v>
                </c:pt>
                <c:pt idx="302">
                  <c:v>3.38824E-2</c:v>
                </c:pt>
                <c:pt idx="303">
                  <c:v>3.17647E-2</c:v>
                </c:pt>
                <c:pt idx="304">
                  <c:v>3.38824E-2</c:v>
                </c:pt>
                <c:pt idx="305">
                  <c:v>2.7529399999999999E-2</c:v>
                </c:pt>
                <c:pt idx="306">
                  <c:v>2.5411799999999998E-2</c:v>
                </c:pt>
                <c:pt idx="307">
                  <c:v>2.3294100000000002E-2</c:v>
                </c:pt>
                <c:pt idx="308">
                  <c:v>2.3294100000000002E-2</c:v>
                </c:pt>
                <c:pt idx="309">
                  <c:v>1.9058800000000001E-2</c:v>
                </c:pt>
                <c:pt idx="310">
                  <c:v>2.1176500000000001E-2</c:v>
                </c:pt>
                <c:pt idx="311">
                  <c:v>1.9058800000000001E-2</c:v>
                </c:pt>
                <c:pt idx="312">
                  <c:v>1.69412E-2</c:v>
                </c:pt>
                <c:pt idx="313">
                  <c:v>1.69412E-2</c:v>
                </c:pt>
                <c:pt idx="314">
                  <c:v>1.48235E-2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0E9-4738-B154-B25D9A45BD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9521984"/>
        <c:axId val="1519509920"/>
      </c:scatterChart>
      <c:valAx>
        <c:axId val="151952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9509920"/>
        <c:crosses val="autoZero"/>
        <c:crossBetween val="midCat"/>
      </c:valAx>
      <c:valAx>
        <c:axId val="151950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9521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 sz="1400" b="0"/>
              <a:t>Fuel</a:t>
            </a:r>
            <a:r>
              <a:rPr lang="en-IN" sz="1400" b="0" baseline="0"/>
              <a:t> Cell Voltage Vs Current</a:t>
            </a:r>
            <a:endParaRPr lang="en-IN" sz="1400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Curve-fitting equation</c:v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Sheet1!$K$26:$K$45</c:f>
              <c:numCache>
                <c:formatCode>General</c:formatCode>
                <c:ptCount val="20"/>
                <c:pt idx="0">
                  <c:v>0.78069831999999995</c:v>
                </c:pt>
                <c:pt idx="1">
                  <c:v>0.72169841444834726</c:v>
                </c:pt>
                <c:pt idx="2">
                  <c:v>0.67960804145104659</c:v>
                </c:pt>
                <c:pt idx="3">
                  <c:v>0.6440261888966945</c:v>
                </c:pt>
                <c:pt idx="4">
                  <c:v>0.61156278146271048</c:v>
                </c:pt>
                <c:pt idx="5">
                  <c:v>0.5806023758993939</c:v>
                </c:pt>
                <c:pt idx="6">
                  <c:v>0.55019456004177558</c:v>
                </c:pt>
                <c:pt idx="7">
                  <c:v>0.51969540334504183</c:v>
                </c:pt>
                <c:pt idx="8">
                  <c:v>0.48862208290209314</c:v>
                </c:pt>
                <c:pt idx="9">
                  <c:v>0.4565846359110578</c:v>
                </c:pt>
                <c:pt idx="10">
                  <c:v>0.4232504141048179</c:v>
                </c:pt>
                <c:pt idx="11">
                  <c:v>0.38832407034774108</c:v>
                </c:pt>
                <c:pt idx="12">
                  <c:v>0.35153558361656162</c:v>
                </c:pt>
                <c:pt idx="13">
                  <c:v>0.31263273449012291</c:v>
                </c:pt>
                <c:pt idx="14">
                  <c:v>0.2713761829137572</c:v>
                </c:pt>
                <c:pt idx="15">
                  <c:v>0.2275361377933891</c:v>
                </c:pt>
                <c:pt idx="16">
                  <c:v>0.18089003802222137</c:v>
                </c:pt>
                <c:pt idx="17">
                  <c:v>0.13122089735044051</c:v>
                </c:pt>
                <c:pt idx="18">
                  <c:v>7.8316097352096881E-2</c:v>
                </c:pt>
                <c:pt idx="19">
                  <c:v>2.1966490359405122E-2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82A-4B38-89C7-60408ED4ED57}"/>
            </c:ext>
          </c:extLst>
        </c:ser>
        <c:ser>
          <c:idx val="1"/>
          <c:order val="1"/>
          <c:tx>
            <c:v>Experimental data</c:v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Sheet1!$A$2:$A$316</c:f>
              <c:numCache>
                <c:formatCode>General</c:formatCode>
                <c:ptCount val="315"/>
                <c:pt idx="0">
                  <c:v>5.48586E-2</c:v>
                </c:pt>
                <c:pt idx="1">
                  <c:v>8.2157900000000006E-2</c:v>
                </c:pt>
                <c:pt idx="2">
                  <c:v>0.13708200000000001</c:v>
                </c:pt>
                <c:pt idx="3">
                  <c:v>0.19200500000000001</c:v>
                </c:pt>
                <c:pt idx="4">
                  <c:v>0.24699399999999999</c:v>
                </c:pt>
                <c:pt idx="5">
                  <c:v>0.32960699999999998</c:v>
                </c:pt>
                <c:pt idx="6">
                  <c:v>0.38459500000000002</c:v>
                </c:pt>
                <c:pt idx="7">
                  <c:v>0.46720800000000001</c:v>
                </c:pt>
                <c:pt idx="8">
                  <c:v>0.57738100000000003</c:v>
                </c:pt>
                <c:pt idx="9">
                  <c:v>0.68761799999999995</c:v>
                </c:pt>
                <c:pt idx="10">
                  <c:v>0.79779</c:v>
                </c:pt>
                <c:pt idx="11">
                  <c:v>0.88046800000000003</c:v>
                </c:pt>
                <c:pt idx="12">
                  <c:v>0.96321100000000004</c:v>
                </c:pt>
                <c:pt idx="13">
                  <c:v>1.04589</c:v>
                </c:pt>
                <c:pt idx="14">
                  <c:v>1.10094</c:v>
                </c:pt>
                <c:pt idx="15">
                  <c:v>1.1836899999999999</c:v>
                </c:pt>
                <c:pt idx="16">
                  <c:v>1.2940499999999999</c:v>
                </c:pt>
                <c:pt idx="17">
                  <c:v>1.3766700000000001</c:v>
                </c:pt>
                <c:pt idx="18">
                  <c:v>1.5145900000000001</c:v>
                </c:pt>
                <c:pt idx="19">
                  <c:v>1.59727</c:v>
                </c:pt>
                <c:pt idx="20">
                  <c:v>1.73526</c:v>
                </c:pt>
                <c:pt idx="21">
                  <c:v>1.8179399999999999</c:v>
                </c:pt>
                <c:pt idx="22">
                  <c:v>1.9559299999999999</c:v>
                </c:pt>
                <c:pt idx="23">
                  <c:v>2.0937299999999999</c:v>
                </c:pt>
                <c:pt idx="24">
                  <c:v>2.25928</c:v>
                </c:pt>
                <c:pt idx="25">
                  <c:v>2.42483</c:v>
                </c:pt>
                <c:pt idx="26">
                  <c:v>2.5628199999999999</c:v>
                </c:pt>
                <c:pt idx="27">
                  <c:v>2.72837</c:v>
                </c:pt>
                <c:pt idx="28">
                  <c:v>2.9215499999999999</c:v>
                </c:pt>
                <c:pt idx="29">
                  <c:v>3.0594700000000001</c:v>
                </c:pt>
                <c:pt idx="30">
                  <c:v>3.1973400000000001</c:v>
                </c:pt>
                <c:pt idx="31">
                  <c:v>3.3077700000000001</c:v>
                </c:pt>
                <c:pt idx="32">
                  <c:v>3.3353299999999999</c:v>
                </c:pt>
                <c:pt idx="33">
                  <c:v>3.4182000000000001</c:v>
                </c:pt>
                <c:pt idx="34">
                  <c:v>3.4456899999999999</c:v>
                </c:pt>
                <c:pt idx="35">
                  <c:v>3.55613</c:v>
                </c:pt>
                <c:pt idx="36">
                  <c:v>3.61131</c:v>
                </c:pt>
                <c:pt idx="37">
                  <c:v>3.72174</c:v>
                </c:pt>
                <c:pt idx="38">
                  <c:v>3.7768600000000001</c:v>
                </c:pt>
                <c:pt idx="39">
                  <c:v>3.8596699999999999</c:v>
                </c:pt>
                <c:pt idx="40">
                  <c:v>3.9423499999999998</c:v>
                </c:pt>
                <c:pt idx="41">
                  <c:v>4.0804</c:v>
                </c:pt>
                <c:pt idx="42">
                  <c:v>4.1907100000000002</c:v>
                </c:pt>
                <c:pt idx="43">
                  <c:v>4.3563200000000002</c:v>
                </c:pt>
                <c:pt idx="44">
                  <c:v>4.4943799999999996</c:v>
                </c:pt>
                <c:pt idx="45">
                  <c:v>4.6047399999999996</c:v>
                </c:pt>
                <c:pt idx="46">
                  <c:v>4.7151100000000001</c:v>
                </c:pt>
                <c:pt idx="47">
                  <c:v>4.8255400000000002</c:v>
                </c:pt>
                <c:pt idx="48">
                  <c:v>4.8806599999999998</c:v>
                </c:pt>
                <c:pt idx="49">
                  <c:v>4.9358500000000003</c:v>
                </c:pt>
                <c:pt idx="50">
                  <c:v>4.9910300000000003</c:v>
                </c:pt>
                <c:pt idx="51">
                  <c:v>5.0739000000000001</c:v>
                </c:pt>
                <c:pt idx="52">
                  <c:v>5.1289600000000002</c:v>
                </c:pt>
                <c:pt idx="53">
                  <c:v>5.2393900000000002</c:v>
                </c:pt>
                <c:pt idx="54">
                  <c:v>5.3498200000000002</c:v>
                </c:pt>
                <c:pt idx="55">
                  <c:v>5.4878799999999996</c:v>
                </c:pt>
                <c:pt idx="56">
                  <c:v>5.5430000000000001</c:v>
                </c:pt>
                <c:pt idx="57">
                  <c:v>5.6533600000000002</c:v>
                </c:pt>
                <c:pt idx="58">
                  <c:v>5.7637999999999998</c:v>
                </c:pt>
                <c:pt idx="59">
                  <c:v>5.8742299999999998</c:v>
                </c:pt>
                <c:pt idx="60">
                  <c:v>5.9569700000000001</c:v>
                </c:pt>
                <c:pt idx="61">
                  <c:v>6.0949600000000004</c:v>
                </c:pt>
                <c:pt idx="62">
                  <c:v>6.2053900000000004</c:v>
                </c:pt>
                <c:pt idx="63">
                  <c:v>6.3433900000000003</c:v>
                </c:pt>
                <c:pt idx="64">
                  <c:v>6.4538200000000003</c:v>
                </c:pt>
                <c:pt idx="65">
                  <c:v>6.5365599999999997</c:v>
                </c:pt>
                <c:pt idx="66">
                  <c:v>6.6469300000000002</c:v>
                </c:pt>
                <c:pt idx="67">
                  <c:v>6.7297399999999996</c:v>
                </c:pt>
                <c:pt idx="68">
                  <c:v>6.8125400000000003</c:v>
                </c:pt>
                <c:pt idx="69">
                  <c:v>6.8953499999999996</c:v>
                </c:pt>
                <c:pt idx="70">
                  <c:v>6.9781599999999999</c:v>
                </c:pt>
                <c:pt idx="71">
                  <c:v>7.0609700000000002</c:v>
                </c:pt>
                <c:pt idx="72">
                  <c:v>7.1161500000000002</c:v>
                </c:pt>
                <c:pt idx="73">
                  <c:v>7.1989599999999996</c:v>
                </c:pt>
                <c:pt idx="74">
                  <c:v>7.3093300000000001</c:v>
                </c:pt>
                <c:pt idx="75">
                  <c:v>7.4196900000000001</c:v>
                </c:pt>
                <c:pt idx="76">
                  <c:v>7.5301299999999998</c:v>
                </c:pt>
                <c:pt idx="77">
                  <c:v>7.6405599999999998</c:v>
                </c:pt>
                <c:pt idx="78">
                  <c:v>7.6956800000000003</c:v>
                </c:pt>
                <c:pt idx="79">
                  <c:v>7.7784899999999997</c:v>
                </c:pt>
                <c:pt idx="80">
                  <c:v>7.8888499999999997</c:v>
                </c:pt>
                <c:pt idx="81">
                  <c:v>8.0269100000000009</c:v>
                </c:pt>
                <c:pt idx="82">
                  <c:v>8.13734</c:v>
                </c:pt>
                <c:pt idx="83">
                  <c:v>8.2752700000000008</c:v>
                </c:pt>
                <c:pt idx="84">
                  <c:v>8.3856400000000004</c:v>
                </c:pt>
                <c:pt idx="85">
                  <c:v>8.5236900000000002</c:v>
                </c:pt>
                <c:pt idx="86">
                  <c:v>8.6616800000000005</c:v>
                </c:pt>
                <c:pt idx="87">
                  <c:v>8.7996800000000004</c:v>
                </c:pt>
                <c:pt idx="88">
                  <c:v>8.9100400000000004</c:v>
                </c:pt>
                <c:pt idx="89">
                  <c:v>8.9651599999999991</c:v>
                </c:pt>
                <c:pt idx="90">
                  <c:v>9.1032200000000003</c:v>
                </c:pt>
                <c:pt idx="91">
                  <c:v>9.1859599999999997</c:v>
                </c:pt>
                <c:pt idx="92">
                  <c:v>9.3240200000000009</c:v>
                </c:pt>
                <c:pt idx="93">
                  <c:v>9.4620700000000006</c:v>
                </c:pt>
                <c:pt idx="94">
                  <c:v>9.5448199999999996</c:v>
                </c:pt>
                <c:pt idx="95">
                  <c:v>9.6275600000000008</c:v>
                </c:pt>
                <c:pt idx="96">
                  <c:v>9.7103699999999993</c:v>
                </c:pt>
                <c:pt idx="97">
                  <c:v>9.7931799999999996</c:v>
                </c:pt>
                <c:pt idx="98">
                  <c:v>9.8483599999999996</c:v>
                </c:pt>
                <c:pt idx="99">
                  <c:v>9.9034800000000001</c:v>
                </c:pt>
                <c:pt idx="100">
                  <c:v>9.9586600000000001</c:v>
                </c:pt>
                <c:pt idx="101">
                  <c:v>10.0967</c:v>
                </c:pt>
                <c:pt idx="102">
                  <c:v>10.179500000000001</c:v>
                </c:pt>
                <c:pt idx="103">
                  <c:v>10.2623</c:v>
                </c:pt>
                <c:pt idx="104">
                  <c:v>10.3727</c:v>
                </c:pt>
                <c:pt idx="105">
                  <c:v>10.427899999999999</c:v>
                </c:pt>
                <c:pt idx="106">
                  <c:v>10.565899999999999</c:v>
                </c:pt>
                <c:pt idx="107">
                  <c:v>10.6486</c:v>
                </c:pt>
                <c:pt idx="108">
                  <c:v>10.731400000000001</c:v>
                </c:pt>
                <c:pt idx="109">
                  <c:v>10.841799999999999</c:v>
                </c:pt>
                <c:pt idx="110">
                  <c:v>10.8969</c:v>
                </c:pt>
                <c:pt idx="111">
                  <c:v>11.035</c:v>
                </c:pt>
                <c:pt idx="112">
                  <c:v>11.117699999999999</c:v>
                </c:pt>
                <c:pt idx="113">
                  <c:v>11.1729</c:v>
                </c:pt>
                <c:pt idx="114">
                  <c:v>11.255800000000001</c:v>
                </c:pt>
                <c:pt idx="115">
                  <c:v>11.3385</c:v>
                </c:pt>
                <c:pt idx="116">
                  <c:v>11.4489</c:v>
                </c:pt>
                <c:pt idx="117">
                  <c:v>11.531700000000001</c:v>
                </c:pt>
                <c:pt idx="118">
                  <c:v>11.669700000000001</c:v>
                </c:pt>
                <c:pt idx="119">
                  <c:v>11.78</c:v>
                </c:pt>
                <c:pt idx="120">
                  <c:v>11.8904</c:v>
                </c:pt>
                <c:pt idx="121">
                  <c:v>12.0008</c:v>
                </c:pt>
                <c:pt idx="122">
                  <c:v>12.083500000000001</c:v>
                </c:pt>
                <c:pt idx="123">
                  <c:v>12.2216</c:v>
                </c:pt>
                <c:pt idx="124">
                  <c:v>12.2767</c:v>
                </c:pt>
                <c:pt idx="125">
                  <c:v>12.359500000000001</c:v>
                </c:pt>
                <c:pt idx="126">
                  <c:v>12.4422</c:v>
                </c:pt>
                <c:pt idx="127">
                  <c:v>12.5527</c:v>
                </c:pt>
                <c:pt idx="128">
                  <c:v>12.663</c:v>
                </c:pt>
                <c:pt idx="129">
                  <c:v>12.773400000000001</c:v>
                </c:pt>
                <c:pt idx="130">
                  <c:v>12.856199999999999</c:v>
                </c:pt>
                <c:pt idx="131">
                  <c:v>12.939</c:v>
                </c:pt>
                <c:pt idx="132">
                  <c:v>12.994199999999999</c:v>
                </c:pt>
                <c:pt idx="133">
                  <c:v>13.049300000000001</c:v>
                </c:pt>
                <c:pt idx="134">
                  <c:v>13.1045</c:v>
                </c:pt>
                <c:pt idx="135">
                  <c:v>13.1873</c:v>
                </c:pt>
                <c:pt idx="136">
                  <c:v>13.2425</c:v>
                </c:pt>
                <c:pt idx="137">
                  <c:v>13.3253</c:v>
                </c:pt>
                <c:pt idx="138">
                  <c:v>13.3804</c:v>
                </c:pt>
                <c:pt idx="139">
                  <c:v>13.4633</c:v>
                </c:pt>
                <c:pt idx="140">
                  <c:v>13.4909</c:v>
                </c:pt>
                <c:pt idx="141">
                  <c:v>13.5184</c:v>
                </c:pt>
                <c:pt idx="142">
                  <c:v>13.573600000000001</c:v>
                </c:pt>
                <c:pt idx="143">
                  <c:v>13.6564</c:v>
                </c:pt>
                <c:pt idx="144">
                  <c:v>13.711499999999999</c:v>
                </c:pt>
                <c:pt idx="145">
                  <c:v>13.7392</c:v>
                </c:pt>
                <c:pt idx="146">
                  <c:v>13.821999999999999</c:v>
                </c:pt>
                <c:pt idx="147">
                  <c:v>13.849500000000001</c:v>
                </c:pt>
                <c:pt idx="148">
                  <c:v>13.8771</c:v>
                </c:pt>
                <c:pt idx="149">
                  <c:v>13.9047</c:v>
                </c:pt>
                <c:pt idx="150">
                  <c:v>13.9323</c:v>
                </c:pt>
                <c:pt idx="151">
                  <c:v>13.959899999999999</c:v>
                </c:pt>
                <c:pt idx="152">
                  <c:v>14.0151</c:v>
                </c:pt>
                <c:pt idx="153">
                  <c:v>14.0426</c:v>
                </c:pt>
                <c:pt idx="154">
                  <c:v>14.097799999999999</c:v>
                </c:pt>
                <c:pt idx="155">
                  <c:v>14.153</c:v>
                </c:pt>
                <c:pt idx="156">
                  <c:v>14.2082</c:v>
                </c:pt>
                <c:pt idx="157">
                  <c:v>14.263299999999999</c:v>
                </c:pt>
                <c:pt idx="158">
                  <c:v>14.263400000000001</c:v>
                </c:pt>
                <c:pt idx="159">
                  <c:v>14.3186</c:v>
                </c:pt>
                <c:pt idx="160">
                  <c:v>14.3461</c:v>
                </c:pt>
                <c:pt idx="161">
                  <c:v>14.373699999999999</c:v>
                </c:pt>
                <c:pt idx="162">
                  <c:v>14.4565</c:v>
                </c:pt>
                <c:pt idx="163">
                  <c:v>14.484</c:v>
                </c:pt>
                <c:pt idx="164">
                  <c:v>14.4841</c:v>
                </c:pt>
                <c:pt idx="165">
                  <c:v>14.511699999999999</c:v>
                </c:pt>
                <c:pt idx="166">
                  <c:v>14.5945</c:v>
                </c:pt>
                <c:pt idx="167">
                  <c:v>14.622</c:v>
                </c:pt>
                <c:pt idx="168">
                  <c:v>14.677300000000001</c:v>
                </c:pt>
                <c:pt idx="169">
                  <c:v>14.704800000000001</c:v>
                </c:pt>
                <c:pt idx="170">
                  <c:v>14.7049</c:v>
                </c:pt>
                <c:pt idx="171">
                  <c:v>14.7325</c:v>
                </c:pt>
                <c:pt idx="172">
                  <c:v>14.787699999999999</c:v>
                </c:pt>
                <c:pt idx="173">
                  <c:v>14.815200000000001</c:v>
                </c:pt>
                <c:pt idx="174">
                  <c:v>14.8428</c:v>
                </c:pt>
                <c:pt idx="175">
                  <c:v>14.8703</c:v>
                </c:pt>
                <c:pt idx="176">
                  <c:v>14.8979</c:v>
                </c:pt>
                <c:pt idx="177">
                  <c:v>14.953099999999999</c:v>
                </c:pt>
                <c:pt idx="178">
                  <c:v>15.0083</c:v>
                </c:pt>
                <c:pt idx="179">
                  <c:v>15.063599999999999</c:v>
                </c:pt>
                <c:pt idx="180">
                  <c:v>15.1188</c:v>
                </c:pt>
                <c:pt idx="181">
                  <c:v>15.1463</c:v>
                </c:pt>
                <c:pt idx="182">
                  <c:v>15.229100000000001</c:v>
                </c:pt>
                <c:pt idx="183">
                  <c:v>15.2567</c:v>
                </c:pt>
                <c:pt idx="184">
                  <c:v>15.2842</c:v>
                </c:pt>
                <c:pt idx="185">
                  <c:v>15.3117</c:v>
                </c:pt>
                <c:pt idx="186">
                  <c:v>15.3118</c:v>
                </c:pt>
                <c:pt idx="187">
                  <c:v>15.366899999999999</c:v>
                </c:pt>
                <c:pt idx="188">
                  <c:v>15.367000000000001</c:v>
                </c:pt>
                <c:pt idx="189">
                  <c:v>15.4772</c:v>
                </c:pt>
                <c:pt idx="190">
                  <c:v>15.532400000000001</c:v>
                </c:pt>
                <c:pt idx="191">
                  <c:v>15.56</c:v>
                </c:pt>
                <c:pt idx="192">
                  <c:v>15.5876</c:v>
                </c:pt>
                <c:pt idx="193">
                  <c:v>15.670400000000001</c:v>
                </c:pt>
                <c:pt idx="194">
                  <c:v>15.698</c:v>
                </c:pt>
                <c:pt idx="195">
                  <c:v>15.7255</c:v>
                </c:pt>
                <c:pt idx="196">
                  <c:v>15.8911</c:v>
                </c:pt>
                <c:pt idx="197">
                  <c:v>15.9186</c:v>
                </c:pt>
                <c:pt idx="198">
                  <c:v>15.918699999999999</c:v>
                </c:pt>
                <c:pt idx="199">
                  <c:v>15.946199999999999</c:v>
                </c:pt>
                <c:pt idx="200">
                  <c:v>15.973800000000001</c:v>
                </c:pt>
                <c:pt idx="201">
                  <c:v>16.0014</c:v>
                </c:pt>
                <c:pt idx="202">
                  <c:v>16.0566</c:v>
                </c:pt>
                <c:pt idx="203">
                  <c:v>16.166899999999998</c:v>
                </c:pt>
                <c:pt idx="204">
                  <c:v>16.194500000000001</c:v>
                </c:pt>
                <c:pt idx="205">
                  <c:v>16.3048</c:v>
                </c:pt>
                <c:pt idx="206">
                  <c:v>16.3325</c:v>
                </c:pt>
                <c:pt idx="207">
                  <c:v>16.36</c:v>
                </c:pt>
                <c:pt idx="208">
                  <c:v>16.442799999999998</c:v>
                </c:pt>
                <c:pt idx="209">
                  <c:v>16.470300000000002</c:v>
                </c:pt>
                <c:pt idx="210">
                  <c:v>16.470400000000001</c:v>
                </c:pt>
                <c:pt idx="211">
                  <c:v>16.553100000000001</c:v>
                </c:pt>
                <c:pt idx="212">
                  <c:v>16.5806</c:v>
                </c:pt>
                <c:pt idx="213">
                  <c:v>16.6083</c:v>
                </c:pt>
                <c:pt idx="214">
                  <c:v>16.6358</c:v>
                </c:pt>
                <c:pt idx="215">
                  <c:v>16.663399999999999</c:v>
                </c:pt>
                <c:pt idx="216">
                  <c:v>16.663399999999999</c:v>
                </c:pt>
                <c:pt idx="217">
                  <c:v>16.718599999999999</c:v>
                </c:pt>
                <c:pt idx="218">
                  <c:v>16.746099999999998</c:v>
                </c:pt>
                <c:pt idx="219">
                  <c:v>16.773700000000002</c:v>
                </c:pt>
                <c:pt idx="220">
                  <c:v>16.801300000000001</c:v>
                </c:pt>
                <c:pt idx="221">
                  <c:v>16.828900000000001</c:v>
                </c:pt>
                <c:pt idx="222">
                  <c:v>16.884</c:v>
                </c:pt>
                <c:pt idx="223">
                  <c:v>16.966899999999999</c:v>
                </c:pt>
                <c:pt idx="224">
                  <c:v>16.994399999999999</c:v>
                </c:pt>
                <c:pt idx="225">
                  <c:v>17.021999999999998</c:v>
                </c:pt>
                <c:pt idx="226">
                  <c:v>17.049700000000001</c:v>
                </c:pt>
                <c:pt idx="227">
                  <c:v>17.077300000000001</c:v>
                </c:pt>
                <c:pt idx="228">
                  <c:v>17.132300000000001</c:v>
                </c:pt>
                <c:pt idx="229">
                  <c:v>17.132400000000001</c:v>
                </c:pt>
                <c:pt idx="230">
                  <c:v>17.1325</c:v>
                </c:pt>
                <c:pt idx="231">
                  <c:v>17.1599</c:v>
                </c:pt>
                <c:pt idx="232">
                  <c:v>17.242699999999999</c:v>
                </c:pt>
                <c:pt idx="233">
                  <c:v>17.270299999999999</c:v>
                </c:pt>
                <c:pt idx="234">
                  <c:v>17.297899999999998</c:v>
                </c:pt>
                <c:pt idx="235">
                  <c:v>17.325500000000002</c:v>
                </c:pt>
                <c:pt idx="236">
                  <c:v>17.353000000000002</c:v>
                </c:pt>
                <c:pt idx="237">
                  <c:v>17.380600000000001</c:v>
                </c:pt>
                <c:pt idx="238">
                  <c:v>17.4634</c:v>
                </c:pt>
                <c:pt idx="239">
                  <c:v>17.546099999999999</c:v>
                </c:pt>
                <c:pt idx="240">
                  <c:v>17.573699999999999</c:v>
                </c:pt>
                <c:pt idx="241">
                  <c:v>17.656500000000001</c:v>
                </c:pt>
                <c:pt idx="242">
                  <c:v>17.711600000000001</c:v>
                </c:pt>
                <c:pt idx="243">
                  <c:v>17.7117</c:v>
                </c:pt>
                <c:pt idx="244">
                  <c:v>17.7668</c:v>
                </c:pt>
                <c:pt idx="245">
                  <c:v>17.7943</c:v>
                </c:pt>
                <c:pt idx="246">
                  <c:v>17.849499999999999</c:v>
                </c:pt>
                <c:pt idx="247">
                  <c:v>17.932300000000001</c:v>
                </c:pt>
                <c:pt idx="248">
                  <c:v>17.932300000000001</c:v>
                </c:pt>
                <c:pt idx="249">
                  <c:v>17.987400000000001</c:v>
                </c:pt>
                <c:pt idx="250">
                  <c:v>17.987500000000001</c:v>
                </c:pt>
                <c:pt idx="251">
                  <c:v>18.0426</c:v>
                </c:pt>
                <c:pt idx="252">
                  <c:v>18.0426</c:v>
                </c:pt>
                <c:pt idx="253">
                  <c:v>18.097799999999999</c:v>
                </c:pt>
                <c:pt idx="254">
                  <c:v>18.125299999999999</c:v>
                </c:pt>
                <c:pt idx="255">
                  <c:v>18.152899999999999</c:v>
                </c:pt>
                <c:pt idx="256">
                  <c:v>18.235600000000002</c:v>
                </c:pt>
                <c:pt idx="257">
                  <c:v>18.235700000000001</c:v>
                </c:pt>
                <c:pt idx="258">
                  <c:v>18.263200000000001</c:v>
                </c:pt>
                <c:pt idx="259">
                  <c:v>18.290700000000001</c:v>
                </c:pt>
                <c:pt idx="260">
                  <c:v>18.346</c:v>
                </c:pt>
                <c:pt idx="261">
                  <c:v>18.3735</c:v>
                </c:pt>
                <c:pt idx="262">
                  <c:v>18.401199999999999</c:v>
                </c:pt>
                <c:pt idx="263">
                  <c:v>18.428699999999999</c:v>
                </c:pt>
                <c:pt idx="264">
                  <c:v>18.428799999999999</c:v>
                </c:pt>
                <c:pt idx="265">
                  <c:v>18.456399999999999</c:v>
                </c:pt>
                <c:pt idx="266">
                  <c:v>18.484000000000002</c:v>
                </c:pt>
                <c:pt idx="267">
                  <c:v>18.511500000000002</c:v>
                </c:pt>
                <c:pt idx="268">
                  <c:v>18.539000000000001</c:v>
                </c:pt>
                <c:pt idx="269">
                  <c:v>18.539100000000001</c:v>
                </c:pt>
                <c:pt idx="270">
                  <c:v>18.566700000000001</c:v>
                </c:pt>
                <c:pt idx="271">
                  <c:v>18.6494</c:v>
                </c:pt>
                <c:pt idx="272">
                  <c:v>18.677</c:v>
                </c:pt>
                <c:pt idx="273">
                  <c:v>18.704499999999999</c:v>
                </c:pt>
                <c:pt idx="274">
                  <c:v>18.732099999999999</c:v>
                </c:pt>
                <c:pt idx="275">
                  <c:v>18.787299999999998</c:v>
                </c:pt>
                <c:pt idx="276">
                  <c:v>18.814900000000002</c:v>
                </c:pt>
                <c:pt idx="277">
                  <c:v>18.870100000000001</c:v>
                </c:pt>
                <c:pt idx="278">
                  <c:v>18.9252</c:v>
                </c:pt>
                <c:pt idx="279">
                  <c:v>18.980399999999999</c:v>
                </c:pt>
                <c:pt idx="280">
                  <c:v>19.0078</c:v>
                </c:pt>
                <c:pt idx="281">
                  <c:v>19.007899999999999</c:v>
                </c:pt>
                <c:pt idx="282">
                  <c:v>19.035399999999999</c:v>
                </c:pt>
                <c:pt idx="283">
                  <c:v>19.062999999999999</c:v>
                </c:pt>
                <c:pt idx="284">
                  <c:v>19.090599999999998</c:v>
                </c:pt>
                <c:pt idx="285">
                  <c:v>19.145700000000001</c:v>
                </c:pt>
                <c:pt idx="286">
                  <c:v>19.145800000000001</c:v>
                </c:pt>
                <c:pt idx="287">
                  <c:v>19.173300000000001</c:v>
                </c:pt>
                <c:pt idx="288">
                  <c:v>19.200800000000001</c:v>
                </c:pt>
                <c:pt idx="289">
                  <c:v>19.228400000000001</c:v>
                </c:pt>
                <c:pt idx="290">
                  <c:v>19.256</c:v>
                </c:pt>
                <c:pt idx="291">
                  <c:v>19.2836</c:v>
                </c:pt>
                <c:pt idx="292">
                  <c:v>19.338799999999999</c:v>
                </c:pt>
                <c:pt idx="293">
                  <c:v>19.366299999999999</c:v>
                </c:pt>
                <c:pt idx="294">
                  <c:v>19.393899999999999</c:v>
                </c:pt>
                <c:pt idx="295">
                  <c:v>19.393999999999998</c:v>
                </c:pt>
                <c:pt idx="296">
                  <c:v>19.421500000000002</c:v>
                </c:pt>
                <c:pt idx="297">
                  <c:v>19.449100000000001</c:v>
                </c:pt>
                <c:pt idx="298">
                  <c:v>19.5318</c:v>
                </c:pt>
                <c:pt idx="299">
                  <c:v>19.5869</c:v>
                </c:pt>
                <c:pt idx="300">
                  <c:v>19.697199999999999</c:v>
                </c:pt>
                <c:pt idx="301">
                  <c:v>19.752400000000002</c:v>
                </c:pt>
                <c:pt idx="302">
                  <c:v>19.78</c:v>
                </c:pt>
                <c:pt idx="303">
                  <c:v>19.807500000000001</c:v>
                </c:pt>
                <c:pt idx="304">
                  <c:v>19.807600000000001</c:v>
                </c:pt>
                <c:pt idx="305">
                  <c:v>19.8903</c:v>
                </c:pt>
                <c:pt idx="306">
                  <c:v>19.9178</c:v>
                </c:pt>
                <c:pt idx="307">
                  <c:v>19.972999999999999</c:v>
                </c:pt>
                <c:pt idx="308">
                  <c:v>20.000599999999999</c:v>
                </c:pt>
                <c:pt idx="309">
                  <c:v>20.028099999999998</c:v>
                </c:pt>
                <c:pt idx="310">
                  <c:v>20.028199999999998</c:v>
                </c:pt>
                <c:pt idx="311">
                  <c:v>20.055800000000001</c:v>
                </c:pt>
                <c:pt idx="312">
                  <c:v>20.111000000000001</c:v>
                </c:pt>
                <c:pt idx="313">
                  <c:v>20.1662</c:v>
                </c:pt>
                <c:pt idx="314">
                  <c:v>20.1938</c:v>
                </c:pt>
              </c:numCache>
            </c:numRef>
          </c:xVal>
          <c:yVal>
            <c:numRef>
              <c:f>Sheet1!$B$2:$B$316</c:f>
              <c:numCache>
                <c:formatCode>General</c:formatCode>
                <c:ptCount val="315"/>
                <c:pt idx="0">
                  <c:v>0.88941199999999998</c:v>
                </c:pt>
                <c:pt idx="1">
                  <c:v>0.87882400000000005</c:v>
                </c:pt>
                <c:pt idx="2">
                  <c:v>0.86823499999999998</c:v>
                </c:pt>
                <c:pt idx="3">
                  <c:v>0.85764700000000005</c:v>
                </c:pt>
                <c:pt idx="4">
                  <c:v>0.84917600000000004</c:v>
                </c:pt>
                <c:pt idx="5">
                  <c:v>0.84070599999999995</c:v>
                </c:pt>
                <c:pt idx="6">
                  <c:v>0.83223499999999995</c:v>
                </c:pt>
                <c:pt idx="7">
                  <c:v>0.82376499999999997</c:v>
                </c:pt>
                <c:pt idx="8">
                  <c:v>0.81317600000000001</c:v>
                </c:pt>
                <c:pt idx="9">
                  <c:v>0.80470600000000003</c:v>
                </c:pt>
                <c:pt idx="10">
                  <c:v>0.79411799999999999</c:v>
                </c:pt>
                <c:pt idx="11">
                  <c:v>0.78776500000000005</c:v>
                </c:pt>
                <c:pt idx="12">
                  <c:v>0.78352900000000003</c:v>
                </c:pt>
                <c:pt idx="13">
                  <c:v>0.77717599999999998</c:v>
                </c:pt>
                <c:pt idx="14">
                  <c:v>0.77082399999999995</c:v>
                </c:pt>
                <c:pt idx="15">
                  <c:v>0.76658800000000005</c:v>
                </c:pt>
                <c:pt idx="16">
                  <c:v>0.76235299999999995</c:v>
                </c:pt>
                <c:pt idx="17">
                  <c:v>0.75388200000000005</c:v>
                </c:pt>
                <c:pt idx="18">
                  <c:v>0.747529</c:v>
                </c:pt>
                <c:pt idx="19">
                  <c:v>0.74117599999999995</c:v>
                </c:pt>
                <c:pt idx="20">
                  <c:v>0.73694099999999996</c:v>
                </c:pt>
                <c:pt idx="21">
                  <c:v>0.73058800000000002</c:v>
                </c:pt>
                <c:pt idx="22">
                  <c:v>0.72635300000000003</c:v>
                </c:pt>
                <c:pt idx="23">
                  <c:v>0.71576499999999998</c:v>
                </c:pt>
                <c:pt idx="24">
                  <c:v>0.70941200000000004</c:v>
                </c:pt>
                <c:pt idx="25">
                  <c:v>0.70305899999999999</c:v>
                </c:pt>
                <c:pt idx="26">
                  <c:v>0.698824</c:v>
                </c:pt>
                <c:pt idx="27">
                  <c:v>0.69247099999999995</c:v>
                </c:pt>
                <c:pt idx="28">
                  <c:v>0.68611800000000001</c:v>
                </c:pt>
                <c:pt idx="29">
                  <c:v>0.67976499999999995</c:v>
                </c:pt>
                <c:pt idx="30">
                  <c:v>0.67129399999999995</c:v>
                </c:pt>
                <c:pt idx="31">
                  <c:v>0.66917599999999999</c:v>
                </c:pt>
                <c:pt idx="32">
                  <c:v>0.66705899999999996</c:v>
                </c:pt>
                <c:pt idx="33">
                  <c:v>0.66705899999999996</c:v>
                </c:pt>
                <c:pt idx="34">
                  <c:v>0.66282399999999997</c:v>
                </c:pt>
                <c:pt idx="35">
                  <c:v>0.66070600000000002</c:v>
                </c:pt>
                <c:pt idx="36">
                  <c:v>0.65858799999999995</c:v>
                </c:pt>
                <c:pt idx="37">
                  <c:v>0.65647100000000003</c:v>
                </c:pt>
                <c:pt idx="38">
                  <c:v>0.65223500000000001</c:v>
                </c:pt>
                <c:pt idx="39">
                  <c:v>0.65011799999999997</c:v>
                </c:pt>
                <c:pt idx="40">
                  <c:v>0.64376500000000003</c:v>
                </c:pt>
                <c:pt idx="41">
                  <c:v>0.64164699999999997</c:v>
                </c:pt>
                <c:pt idx="42">
                  <c:v>0.63529400000000003</c:v>
                </c:pt>
                <c:pt idx="43">
                  <c:v>0.63105900000000004</c:v>
                </c:pt>
                <c:pt idx="44">
                  <c:v>0.62894099999999997</c:v>
                </c:pt>
                <c:pt idx="45">
                  <c:v>0.62470599999999998</c:v>
                </c:pt>
                <c:pt idx="46">
                  <c:v>0.62047099999999999</c:v>
                </c:pt>
                <c:pt idx="47">
                  <c:v>0.61835300000000004</c:v>
                </c:pt>
                <c:pt idx="48">
                  <c:v>0.61411800000000005</c:v>
                </c:pt>
                <c:pt idx="49">
                  <c:v>0.61199999999999999</c:v>
                </c:pt>
                <c:pt idx="50">
                  <c:v>0.60988200000000004</c:v>
                </c:pt>
                <c:pt idx="51">
                  <c:v>0.60988200000000004</c:v>
                </c:pt>
                <c:pt idx="52">
                  <c:v>0.60352899999999998</c:v>
                </c:pt>
                <c:pt idx="53">
                  <c:v>0.60141199999999995</c:v>
                </c:pt>
                <c:pt idx="54">
                  <c:v>0.59929399999999999</c:v>
                </c:pt>
                <c:pt idx="55">
                  <c:v>0.59717600000000004</c:v>
                </c:pt>
                <c:pt idx="56">
                  <c:v>0.59294100000000005</c:v>
                </c:pt>
                <c:pt idx="57">
                  <c:v>0.58870599999999995</c:v>
                </c:pt>
                <c:pt idx="58">
                  <c:v>0.586588</c:v>
                </c:pt>
                <c:pt idx="59">
                  <c:v>0.58447099999999996</c:v>
                </c:pt>
                <c:pt idx="60">
                  <c:v>0.58023499999999995</c:v>
                </c:pt>
                <c:pt idx="61">
                  <c:v>0.57599999999999996</c:v>
                </c:pt>
                <c:pt idx="62">
                  <c:v>0.573882</c:v>
                </c:pt>
                <c:pt idx="63">
                  <c:v>0.56964700000000001</c:v>
                </c:pt>
                <c:pt idx="64">
                  <c:v>0.56752899999999995</c:v>
                </c:pt>
                <c:pt idx="65">
                  <c:v>0.56329399999999996</c:v>
                </c:pt>
                <c:pt idx="66">
                  <c:v>0.55905899999999997</c:v>
                </c:pt>
                <c:pt idx="67">
                  <c:v>0.55694100000000002</c:v>
                </c:pt>
                <c:pt idx="68">
                  <c:v>0.55482399999999998</c:v>
                </c:pt>
                <c:pt idx="69">
                  <c:v>0.55270600000000003</c:v>
                </c:pt>
                <c:pt idx="70">
                  <c:v>0.55058799999999997</c:v>
                </c:pt>
                <c:pt idx="71">
                  <c:v>0.54847100000000004</c:v>
                </c:pt>
                <c:pt idx="72">
                  <c:v>0.54635299999999998</c:v>
                </c:pt>
                <c:pt idx="73">
                  <c:v>0.54423500000000002</c:v>
                </c:pt>
                <c:pt idx="74">
                  <c:v>0.54</c:v>
                </c:pt>
                <c:pt idx="75">
                  <c:v>0.53576500000000005</c:v>
                </c:pt>
                <c:pt idx="76">
                  <c:v>0.53364699999999998</c:v>
                </c:pt>
                <c:pt idx="77">
                  <c:v>0.53152900000000003</c:v>
                </c:pt>
                <c:pt idx="78">
                  <c:v>0.52729400000000004</c:v>
                </c:pt>
                <c:pt idx="79">
                  <c:v>0.52517599999999998</c:v>
                </c:pt>
                <c:pt idx="80">
                  <c:v>0.52094099999999999</c:v>
                </c:pt>
                <c:pt idx="81">
                  <c:v>0.51882399999999995</c:v>
                </c:pt>
                <c:pt idx="82">
                  <c:v>0.516706</c:v>
                </c:pt>
                <c:pt idx="83">
                  <c:v>0.51035299999999995</c:v>
                </c:pt>
                <c:pt idx="84">
                  <c:v>0.50611799999999996</c:v>
                </c:pt>
                <c:pt idx="85">
                  <c:v>0.504</c:v>
                </c:pt>
                <c:pt idx="86">
                  <c:v>0.49976500000000001</c:v>
                </c:pt>
                <c:pt idx="87">
                  <c:v>0.495529</c:v>
                </c:pt>
                <c:pt idx="88">
                  <c:v>0.49129400000000001</c:v>
                </c:pt>
                <c:pt idx="89">
                  <c:v>0.48705900000000002</c:v>
                </c:pt>
                <c:pt idx="90">
                  <c:v>0.48494100000000001</c:v>
                </c:pt>
                <c:pt idx="91">
                  <c:v>0.48070600000000002</c:v>
                </c:pt>
                <c:pt idx="92">
                  <c:v>0.47858800000000001</c:v>
                </c:pt>
                <c:pt idx="93">
                  <c:v>0.47647099999999998</c:v>
                </c:pt>
                <c:pt idx="94">
                  <c:v>0.47223500000000002</c:v>
                </c:pt>
                <c:pt idx="95">
                  <c:v>0.46800000000000003</c:v>
                </c:pt>
                <c:pt idx="96">
                  <c:v>0.46588200000000002</c:v>
                </c:pt>
                <c:pt idx="97">
                  <c:v>0.46376499999999998</c:v>
                </c:pt>
                <c:pt idx="98">
                  <c:v>0.46164699999999997</c:v>
                </c:pt>
                <c:pt idx="99">
                  <c:v>0.45741199999999999</c:v>
                </c:pt>
                <c:pt idx="100">
                  <c:v>0.45529399999999998</c:v>
                </c:pt>
                <c:pt idx="101">
                  <c:v>0.45317600000000002</c:v>
                </c:pt>
                <c:pt idx="102">
                  <c:v>0.44894099999999998</c:v>
                </c:pt>
                <c:pt idx="103">
                  <c:v>0.446824</c:v>
                </c:pt>
                <c:pt idx="104">
                  <c:v>0.44470599999999999</c:v>
                </c:pt>
                <c:pt idx="105">
                  <c:v>0.44258799999999998</c:v>
                </c:pt>
                <c:pt idx="106">
                  <c:v>0.43835299999999999</c:v>
                </c:pt>
                <c:pt idx="107">
                  <c:v>0.434118</c:v>
                </c:pt>
                <c:pt idx="108">
                  <c:v>0.42988199999999999</c:v>
                </c:pt>
                <c:pt idx="109">
                  <c:v>0.42776500000000001</c:v>
                </c:pt>
                <c:pt idx="110">
                  <c:v>0.42352899999999999</c:v>
                </c:pt>
                <c:pt idx="111">
                  <c:v>0.42352899999999999</c:v>
                </c:pt>
                <c:pt idx="112">
                  <c:v>0.41717599999999999</c:v>
                </c:pt>
                <c:pt idx="113">
                  <c:v>0.41505900000000001</c:v>
                </c:pt>
                <c:pt idx="114">
                  <c:v>0.41505900000000001</c:v>
                </c:pt>
                <c:pt idx="115">
                  <c:v>0.41082400000000002</c:v>
                </c:pt>
                <c:pt idx="116">
                  <c:v>0.40870600000000001</c:v>
                </c:pt>
                <c:pt idx="117">
                  <c:v>0.40447100000000002</c:v>
                </c:pt>
                <c:pt idx="118">
                  <c:v>0.40023500000000001</c:v>
                </c:pt>
                <c:pt idx="119">
                  <c:v>0.39600000000000002</c:v>
                </c:pt>
                <c:pt idx="120">
                  <c:v>0.39176499999999997</c:v>
                </c:pt>
                <c:pt idx="121">
                  <c:v>0.38964700000000002</c:v>
                </c:pt>
                <c:pt idx="122">
                  <c:v>0.38329400000000002</c:v>
                </c:pt>
                <c:pt idx="123">
                  <c:v>0.38117600000000001</c:v>
                </c:pt>
                <c:pt idx="124">
                  <c:v>0.37694100000000003</c:v>
                </c:pt>
                <c:pt idx="125">
                  <c:v>0.37482399999999999</c:v>
                </c:pt>
                <c:pt idx="126">
                  <c:v>0.37058799999999997</c:v>
                </c:pt>
                <c:pt idx="127">
                  <c:v>0.36847099999999999</c:v>
                </c:pt>
                <c:pt idx="128">
                  <c:v>0.362118</c:v>
                </c:pt>
                <c:pt idx="129">
                  <c:v>0.36</c:v>
                </c:pt>
                <c:pt idx="130">
                  <c:v>0.355765</c:v>
                </c:pt>
                <c:pt idx="131">
                  <c:v>0.35364699999999999</c:v>
                </c:pt>
                <c:pt idx="132">
                  <c:v>0.35152899999999998</c:v>
                </c:pt>
                <c:pt idx="133">
                  <c:v>0.349412</c:v>
                </c:pt>
                <c:pt idx="134">
                  <c:v>0.34729399999999999</c:v>
                </c:pt>
                <c:pt idx="135">
                  <c:v>0.34517599999999998</c:v>
                </c:pt>
                <c:pt idx="136">
                  <c:v>0.343059</c:v>
                </c:pt>
                <c:pt idx="137">
                  <c:v>0.34094099999999999</c:v>
                </c:pt>
                <c:pt idx="138">
                  <c:v>0.33670600000000001</c:v>
                </c:pt>
                <c:pt idx="139">
                  <c:v>0.33670600000000001</c:v>
                </c:pt>
                <c:pt idx="140">
                  <c:v>0.334588</c:v>
                </c:pt>
                <c:pt idx="141">
                  <c:v>0.33247100000000002</c:v>
                </c:pt>
                <c:pt idx="142">
                  <c:v>0.33035300000000001</c:v>
                </c:pt>
                <c:pt idx="143">
                  <c:v>0.328235</c:v>
                </c:pt>
                <c:pt idx="144">
                  <c:v>0.32400000000000001</c:v>
                </c:pt>
                <c:pt idx="145">
                  <c:v>0.32400000000000001</c:v>
                </c:pt>
                <c:pt idx="146">
                  <c:v>0.321882</c:v>
                </c:pt>
                <c:pt idx="147">
                  <c:v>0.31976500000000002</c:v>
                </c:pt>
                <c:pt idx="148">
                  <c:v>0.31764700000000001</c:v>
                </c:pt>
                <c:pt idx="149">
                  <c:v>0.31764700000000001</c:v>
                </c:pt>
                <c:pt idx="150">
                  <c:v>0.31764700000000001</c:v>
                </c:pt>
                <c:pt idx="151">
                  <c:v>0.315529</c:v>
                </c:pt>
                <c:pt idx="152">
                  <c:v>0.31341200000000002</c:v>
                </c:pt>
                <c:pt idx="153">
                  <c:v>0.31129400000000002</c:v>
                </c:pt>
                <c:pt idx="154">
                  <c:v>0.30917600000000001</c:v>
                </c:pt>
                <c:pt idx="155">
                  <c:v>0.30705900000000003</c:v>
                </c:pt>
                <c:pt idx="156">
                  <c:v>0.30494100000000002</c:v>
                </c:pt>
                <c:pt idx="157">
                  <c:v>0.30070599999999997</c:v>
                </c:pt>
                <c:pt idx="158">
                  <c:v>0.30282399999999998</c:v>
                </c:pt>
                <c:pt idx="159">
                  <c:v>0.30070599999999997</c:v>
                </c:pt>
                <c:pt idx="160">
                  <c:v>0.29858800000000002</c:v>
                </c:pt>
                <c:pt idx="161">
                  <c:v>0.29858800000000002</c:v>
                </c:pt>
                <c:pt idx="162">
                  <c:v>0.29435299999999998</c:v>
                </c:pt>
                <c:pt idx="163">
                  <c:v>0.29223500000000002</c:v>
                </c:pt>
                <c:pt idx="164">
                  <c:v>0.29435299999999998</c:v>
                </c:pt>
                <c:pt idx="165">
                  <c:v>0.29223500000000002</c:v>
                </c:pt>
                <c:pt idx="166">
                  <c:v>0.29011799999999999</c:v>
                </c:pt>
                <c:pt idx="167">
                  <c:v>0.28799999999999998</c:v>
                </c:pt>
                <c:pt idx="168">
                  <c:v>0.28799999999999998</c:v>
                </c:pt>
                <c:pt idx="169">
                  <c:v>0.28588200000000002</c:v>
                </c:pt>
                <c:pt idx="170">
                  <c:v>0.28799999999999998</c:v>
                </c:pt>
                <c:pt idx="171">
                  <c:v>0.28588200000000002</c:v>
                </c:pt>
                <c:pt idx="172">
                  <c:v>0.28376499999999999</c:v>
                </c:pt>
                <c:pt idx="173">
                  <c:v>0.28164699999999998</c:v>
                </c:pt>
                <c:pt idx="174">
                  <c:v>0.27952900000000003</c:v>
                </c:pt>
                <c:pt idx="175">
                  <c:v>0.27741199999999999</c:v>
                </c:pt>
                <c:pt idx="176">
                  <c:v>0.27529399999999998</c:v>
                </c:pt>
                <c:pt idx="177">
                  <c:v>0.27317599999999997</c:v>
                </c:pt>
                <c:pt idx="178">
                  <c:v>0.27317599999999997</c:v>
                </c:pt>
                <c:pt idx="179">
                  <c:v>0.27317599999999997</c:v>
                </c:pt>
                <c:pt idx="180">
                  <c:v>0.27105899999999999</c:v>
                </c:pt>
                <c:pt idx="181">
                  <c:v>0.26894099999999999</c:v>
                </c:pt>
                <c:pt idx="182">
                  <c:v>0.264706</c:v>
                </c:pt>
                <c:pt idx="183">
                  <c:v>0.264706</c:v>
                </c:pt>
                <c:pt idx="184">
                  <c:v>0.26258799999999999</c:v>
                </c:pt>
                <c:pt idx="185">
                  <c:v>0.258353</c:v>
                </c:pt>
                <c:pt idx="186">
                  <c:v>0.26047100000000001</c:v>
                </c:pt>
                <c:pt idx="187">
                  <c:v>0.25623499999999999</c:v>
                </c:pt>
                <c:pt idx="188">
                  <c:v>0.258353</c:v>
                </c:pt>
                <c:pt idx="189">
                  <c:v>0.24988199999999999</c:v>
                </c:pt>
                <c:pt idx="190">
                  <c:v>0.24776500000000001</c:v>
                </c:pt>
                <c:pt idx="191">
                  <c:v>0.24776500000000001</c:v>
                </c:pt>
                <c:pt idx="192">
                  <c:v>0.245647</c:v>
                </c:pt>
                <c:pt idx="193">
                  <c:v>0.243529</c:v>
                </c:pt>
                <c:pt idx="194">
                  <c:v>0.24141199999999999</c:v>
                </c:pt>
                <c:pt idx="195">
                  <c:v>0.23929400000000001</c:v>
                </c:pt>
                <c:pt idx="196">
                  <c:v>0.23294100000000001</c:v>
                </c:pt>
                <c:pt idx="197">
                  <c:v>0.230824</c:v>
                </c:pt>
                <c:pt idx="198">
                  <c:v>0.23294100000000001</c:v>
                </c:pt>
                <c:pt idx="199">
                  <c:v>0.230824</c:v>
                </c:pt>
                <c:pt idx="200">
                  <c:v>0.22870599999999999</c:v>
                </c:pt>
                <c:pt idx="201">
                  <c:v>0.22658800000000001</c:v>
                </c:pt>
                <c:pt idx="202">
                  <c:v>0.22658800000000001</c:v>
                </c:pt>
                <c:pt idx="203">
                  <c:v>0.22023499999999999</c:v>
                </c:pt>
                <c:pt idx="204">
                  <c:v>0.22023499999999999</c:v>
                </c:pt>
                <c:pt idx="205">
                  <c:v>0.21388199999999999</c:v>
                </c:pt>
                <c:pt idx="206">
                  <c:v>0.21388199999999999</c:v>
                </c:pt>
                <c:pt idx="207">
                  <c:v>0.21176500000000001</c:v>
                </c:pt>
                <c:pt idx="208">
                  <c:v>0.209647</c:v>
                </c:pt>
                <c:pt idx="209">
                  <c:v>0.203294</c:v>
                </c:pt>
                <c:pt idx="210">
                  <c:v>0.20752899999999999</c:v>
                </c:pt>
                <c:pt idx="211">
                  <c:v>0.20117599999999999</c:v>
                </c:pt>
                <c:pt idx="212">
                  <c:v>0.19905900000000001</c:v>
                </c:pt>
                <c:pt idx="213">
                  <c:v>0.19905900000000001</c:v>
                </c:pt>
                <c:pt idx="214">
                  <c:v>0.196941</c:v>
                </c:pt>
                <c:pt idx="215">
                  <c:v>0.194824</c:v>
                </c:pt>
                <c:pt idx="216">
                  <c:v>0.196941</c:v>
                </c:pt>
                <c:pt idx="217">
                  <c:v>0.194824</c:v>
                </c:pt>
                <c:pt idx="218">
                  <c:v>0.19058800000000001</c:v>
                </c:pt>
                <c:pt idx="219">
                  <c:v>0.19058800000000001</c:v>
                </c:pt>
                <c:pt idx="220">
                  <c:v>0.188471</c:v>
                </c:pt>
                <c:pt idx="221">
                  <c:v>0.188471</c:v>
                </c:pt>
                <c:pt idx="222">
                  <c:v>0.18423500000000001</c:v>
                </c:pt>
                <c:pt idx="223">
                  <c:v>0.182118</c:v>
                </c:pt>
                <c:pt idx="224">
                  <c:v>0.18</c:v>
                </c:pt>
                <c:pt idx="225">
                  <c:v>0.18</c:v>
                </c:pt>
                <c:pt idx="226">
                  <c:v>0.18</c:v>
                </c:pt>
                <c:pt idx="227">
                  <c:v>0.18</c:v>
                </c:pt>
                <c:pt idx="228">
                  <c:v>0.173647</c:v>
                </c:pt>
                <c:pt idx="229">
                  <c:v>0.175765</c:v>
                </c:pt>
                <c:pt idx="230">
                  <c:v>0.17788200000000001</c:v>
                </c:pt>
                <c:pt idx="231">
                  <c:v>0.17152899999999999</c:v>
                </c:pt>
                <c:pt idx="232">
                  <c:v>0.16941200000000001</c:v>
                </c:pt>
                <c:pt idx="233">
                  <c:v>0.167294</c:v>
                </c:pt>
                <c:pt idx="234">
                  <c:v>0.167294</c:v>
                </c:pt>
                <c:pt idx="235">
                  <c:v>0.167294</c:v>
                </c:pt>
                <c:pt idx="236">
                  <c:v>0.16305900000000001</c:v>
                </c:pt>
                <c:pt idx="237">
                  <c:v>0.160941</c:v>
                </c:pt>
                <c:pt idx="238">
                  <c:v>0.15882399999999999</c:v>
                </c:pt>
                <c:pt idx="239">
                  <c:v>0.154588</c:v>
                </c:pt>
                <c:pt idx="240">
                  <c:v>0.154588</c:v>
                </c:pt>
                <c:pt idx="241">
                  <c:v>0.15035299999999999</c:v>
                </c:pt>
                <c:pt idx="242">
                  <c:v>0.146118</c:v>
                </c:pt>
                <c:pt idx="243">
                  <c:v>0.14823500000000001</c:v>
                </c:pt>
                <c:pt idx="244">
                  <c:v>0.14399999999999999</c:v>
                </c:pt>
                <c:pt idx="245">
                  <c:v>0.14188200000000001</c:v>
                </c:pt>
                <c:pt idx="246">
                  <c:v>0.139765</c:v>
                </c:pt>
                <c:pt idx="247">
                  <c:v>0.13552900000000001</c:v>
                </c:pt>
                <c:pt idx="248">
                  <c:v>0.13764699999999999</c:v>
                </c:pt>
                <c:pt idx="249">
                  <c:v>0.13129399999999999</c:v>
                </c:pt>
                <c:pt idx="250">
                  <c:v>0.133412</c:v>
                </c:pt>
                <c:pt idx="251">
                  <c:v>0.12917600000000001</c:v>
                </c:pt>
                <c:pt idx="252">
                  <c:v>0.13129399999999999</c:v>
                </c:pt>
                <c:pt idx="253">
                  <c:v>0.12705900000000001</c:v>
                </c:pt>
                <c:pt idx="254">
                  <c:v>0.124941</c:v>
                </c:pt>
                <c:pt idx="255">
                  <c:v>0.124941</c:v>
                </c:pt>
                <c:pt idx="256">
                  <c:v>0.118588</c:v>
                </c:pt>
                <c:pt idx="257">
                  <c:v>0.12070599999999999</c:v>
                </c:pt>
                <c:pt idx="258">
                  <c:v>0.118588</c:v>
                </c:pt>
                <c:pt idx="259">
                  <c:v>0.114353</c:v>
                </c:pt>
                <c:pt idx="260">
                  <c:v>0.114353</c:v>
                </c:pt>
                <c:pt idx="261">
                  <c:v>0.112235</c:v>
                </c:pt>
                <c:pt idx="262">
                  <c:v>0.112235</c:v>
                </c:pt>
                <c:pt idx="263">
                  <c:v>0.11011799999999999</c:v>
                </c:pt>
                <c:pt idx="264">
                  <c:v>0.112235</c:v>
                </c:pt>
                <c:pt idx="265">
                  <c:v>0.11011799999999999</c:v>
                </c:pt>
                <c:pt idx="266">
                  <c:v>0.11011799999999999</c:v>
                </c:pt>
                <c:pt idx="267">
                  <c:v>0.108</c:v>
                </c:pt>
                <c:pt idx="268">
                  <c:v>0.103765</c:v>
                </c:pt>
                <c:pt idx="269">
                  <c:v>0.105882</c:v>
                </c:pt>
                <c:pt idx="270">
                  <c:v>0.103765</c:v>
                </c:pt>
                <c:pt idx="271">
                  <c:v>9.9529400000000004E-2</c:v>
                </c:pt>
                <c:pt idx="272">
                  <c:v>9.7411800000000007E-2</c:v>
                </c:pt>
                <c:pt idx="273">
                  <c:v>9.5294100000000007E-2</c:v>
                </c:pt>
                <c:pt idx="274">
                  <c:v>9.3176499999999995E-2</c:v>
                </c:pt>
                <c:pt idx="275">
                  <c:v>9.3176499999999995E-2</c:v>
                </c:pt>
                <c:pt idx="276">
                  <c:v>9.1058799999999995E-2</c:v>
                </c:pt>
                <c:pt idx="277">
                  <c:v>8.8941199999999998E-2</c:v>
                </c:pt>
                <c:pt idx="278">
                  <c:v>8.4705900000000001E-2</c:v>
                </c:pt>
                <c:pt idx="279">
                  <c:v>8.2588200000000001E-2</c:v>
                </c:pt>
                <c:pt idx="280">
                  <c:v>7.6235300000000006E-2</c:v>
                </c:pt>
                <c:pt idx="281">
                  <c:v>7.8352900000000003E-2</c:v>
                </c:pt>
                <c:pt idx="282">
                  <c:v>7.6235300000000006E-2</c:v>
                </c:pt>
                <c:pt idx="283">
                  <c:v>7.6235300000000006E-2</c:v>
                </c:pt>
                <c:pt idx="284">
                  <c:v>7.4117600000000006E-2</c:v>
                </c:pt>
                <c:pt idx="285">
                  <c:v>6.9882399999999997E-2</c:v>
                </c:pt>
                <c:pt idx="286">
                  <c:v>7.1999999999999995E-2</c:v>
                </c:pt>
                <c:pt idx="287">
                  <c:v>6.7764699999999997E-2</c:v>
                </c:pt>
                <c:pt idx="288">
                  <c:v>6.56471E-2</c:v>
                </c:pt>
                <c:pt idx="289">
                  <c:v>6.35294E-2</c:v>
                </c:pt>
                <c:pt idx="290">
                  <c:v>6.1411800000000002E-2</c:v>
                </c:pt>
                <c:pt idx="291">
                  <c:v>6.1411800000000002E-2</c:v>
                </c:pt>
                <c:pt idx="292">
                  <c:v>5.9294100000000002E-2</c:v>
                </c:pt>
                <c:pt idx="293">
                  <c:v>5.7176499999999998E-2</c:v>
                </c:pt>
                <c:pt idx="294">
                  <c:v>5.5058799999999998E-2</c:v>
                </c:pt>
                <c:pt idx="295">
                  <c:v>5.7176499999999998E-2</c:v>
                </c:pt>
                <c:pt idx="296">
                  <c:v>5.5058799999999998E-2</c:v>
                </c:pt>
                <c:pt idx="297">
                  <c:v>5.2941200000000001E-2</c:v>
                </c:pt>
                <c:pt idx="298">
                  <c:v>4.8705900000000003E-2</c:v>
                </c:pt>
                <c:pt idx="299">
                  <c:v>4.2352899999999999E-2</c:v>
                </c:pt>
                <c:pt idx="300">
                  <c:v>3.8117600000000001E-2</c:v>
                </c:pt>
                <c:pt idx="301">
                  <c:v>3.5999999999999997E-2</c:v>
                </c:pt>
                <c:pt idx="302">
                  <c:v>3.38824E-2</c:v>
                </c:pt>
                <c:pt idx="303">
                  <c:v>3.17647E-2</c:v>
                </c:pt>
                <c:pt idx="304">
                  <c:v>3.38824E-2</c:v>
                </c:pt>
                <c:pt idx="305">
                  <c:v>2.7529399999999999E-2</c:v>
                </c:pt>
                <c:pt idx="306">
                  <c:v>2.5411799999999998E-2</c:v>
                </c:pt>
                <c:pt idx="307">
                  <c:v>2.3294100000000002E-2</c:v>
                </c:pt>
                <c:pt idx="308">
                  <c:v>2.3294100000000002E-2</c:v>
                </c:pt>
                <c:pt idx="309">
                  <c:v>1.9058800000000001E-2</c:v>
                </c:pt>
                <c:pt idx="310">
                  <c:v>2.1176500000000001E-2</c:v>
                </c:pt>
                <c:pt idx="311">
                  <c:v>1.9058800000000001E-2</c:v>
                </c:pt>
                <c:pt idx="312">
                  <c:v>1.69412E-2</c:v>
                </c:pt>
                <c:pt idx="313">
                  <c:v>1.69412E-2</c:v>
                </c:pt>
                <c:pt idx="314">
                  <c:v>1.48235E-2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82A-4B38-89C7-60408ED4ED57}"/>
            </c:ext>
          </c:extLst>
        </c:ser>
        <c:ser>
          <c:idx val="2"/>
          <c:order val="2"/>
          <c:tx>
            <c:v>Theoretical equation</c:v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Sheet1!$S$26:$S$45</c:f>
              <c:numCache>
                <c:formatCode>General</c:formatCode>
                <c:ptCount val="20"/>
                <c:pt idx="0">
                  <c:v>0.8514753987701188</c:v>
                </c:pt>
                <c:pt idx="1">
                  <c:v>0.80409423361904941</c:v>
                </c:pt>
                <c:pt idx="2">
                  <c:v>0.76368331377019927</c:v>
                </c:pt>
                <c:pt idx="3">
                  <c:v>0.72612614922160235</c:v>
                </c:pt>
                <c:pt idx="4">
                  <c:v>0.69013266167039711</c:v>
                </c:pt>
                <c:pt idx="5">
                  <c:v>0.65512817728952266</c:v>
                </c:pt>
                <c:pt idx="6">
                  <c:v>0.62080604682905949</c:v>
                </c:pt>
                <c:pt idx="7">
                  <c:v>0.58698296215815993</c:v>
                </c:pt>
                <c:pt idx="8">
                  <c:v>0.55353997949160383</c:v>
                </c:pt>
                <c:pt idx="9">
                  <c:v>0.5203939999514513</c:v>
                </c:pt>
                <c:pt idx="10">
                  <c:v>0.48748070549969746</c:v>
                </c:pt>
                <c:pt idx="11">
                  <c:v>0.4547390587024186</c:v>
                </c:pt>
                <c:pt idx="12">
                  <c:v>0.42208627296367679</c:v>
                </c:pt>
                <c:pt idx="13">
                  <c:v>0.3893598640575901</c:v>
                </c:pt>
                <c:pt idx="14">
                  <c:v>0.35616639130535421</c:v>
                </c:pt>
                <c:pt idx="15">
                  <c:v>0.32147434491606952</c:v>
                </c:pt>
                <c:pt idx="16">
                  <c:v>0.28251021382341235</c:v>
                </c:pt>
                <c:pt idx="17">
                  <c:v>0.23175956096168693</c:v>
                </c:pt>
                <c:pt idx="18">
                  <c:v>0.14881642786758409</c:v>
                </c:pt>
                <c:pt idx="19">
                  <c:v>-2.1771319588708482E-2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219-4C38-968D-2F87F0704E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0746128"/>
        <c:axId val="730741136"/>
      </c:scatterChart>
      <c:valAx>
        <c:axId val="730746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0"/>
                  <a:t>Current(i)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741136"/>
        <c:crosses val="autoZero"/>
        <c:crossBetween val="midCat"/>
      </c:valAx>
      <c:valAx>
        <c:axId val="7307411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0"/>
                  <a:t>Fuel</a:t>
                </a:r>
                <a:r>
                  <a:rPr lang="en-IN" b="0" baseline="0"/>
                  <a:t> Cell </a:t>
                </a:r>
                <a:r>
                  <a:rPr lang="en-IN" b="0"/>
                  <a:t>Voltage(V)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746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Theoretical</a:t>
            </a:r>
            <a:r>
              <a:rPr lang="en-IN" baseline="0"/>
              <a:t> vs Experimental Conc. Loss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Sheet1!$AG$24</c:f>
              <c:strCache>
                <c:ptCount val="1"/>
                <c:pt idx="0">
                  <c:v>Theoretical Conc. loss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Sheet1!$AF$26:$AF$45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Sheet1!$AG$26:$AG$45</c:f>
              <c:numCache>
                <c:formatCode>General</c:formatCode>
                <c:ptCount val="20"/>
                <c:pt idx="0">
                  <c:v>1.229881176722638E-9</c:v>
                </c:pt>
                <c:pt idx="1">
                  <c:v>3.343163653848975E-9</c:v>
                </c:pt>
                <c:pt idx="2">
                  <c:v>9.0876610098224136E-9</c:v>
                </c:pt>
                <c:pt idx="3">
                  <c:v>2.4702823786196043E-8</c:v>
                </c:pt>
                <c:pt idx="4">
                  <c:v>6.7149237009642584E-8</c:v>
                </c:pt>
                <c:pt idx="5">
                  <c:v>1.8253055075820102E-7</c:v>
                </c:pt>
                <c:pt idx="6">
                  <c:v>4.9616947926463918E-7</c:v>
                </c:pt>
                <c:pt idx="7">
                  <c:v>1.3487284793210559E-6</c:v>
                </c:pt>
                <c:pt idx="8">
                  <c:v>3.6662241168636276E-6</c:v>
                </c:pt>
                <c:pt idx="9">
                  <c:v>9.9658303959287096E-6</c:v>
                </c:pt>
                <c:pt idx="10">
                  <c:v>2.7089935670757824E-5</c:v>
                </c:pt>
                <c:pt idx="11">
                  <c:v>7.3638079867945484E-5</c:v>
                </c:pt>
                <c:pt idx="12">
                  <c:v>2.0016905438765206E-4</c:v>
                </c:pt>
                <c:pt idx="13">
                  <c:v>5.4411590316178491E-4</c:v>
                </c:pt>
                <c:pt idx="14">
                  <c:v>1.4790603721402615E-3</c:v>
                </c:pt>
                <c:pt idx="15">
                  <c:v>4.0205029327827456E-3</c:v>
                </c:pt>
                <c:pt idx="16">
                  <c:v>1.0928860063449636E-2</c:v>
                </c:pt>
                <c:pt idx="17">
                  <c:v>2.9707721716246915E-2</c:v>
                </c:pt>
                <c:pt idx="18">
                  <c:v>8.0753960106192152E-2</c:v>
                </c:pt>
                <c:pt idx="19">
                  <c:v>0.21951202233276879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7A8-469A-BDCF-16544C7DFB32}"/>
            </c:ext>
          </c:extLst>
        </c:ser>
        <c:ser>
          <c:idx val="1"/>
          <c:order val="1"/>
          <c:tx>
            <c:strRef>
              <c:f>Sheet1!$AH$24</c:f>
              <c:strCache>
                <c:ptCount val="1"/>
                <c:pt idx="0">
                  <c:v>Experimental Conc. loss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Sheet1!$AF$26:$AF$45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Sheet1!$AH$26:$AH$45</c:f>
              <c:numCache>
                <c:formatCode>General</c:formatCode>
                <c:ptCount val="20"/>
                <c:pt idx="0">
                  <c:v>3.1680000000000002E-5</c:v>
                </c:pt>
                <c:pt idx="1">
                  <c:v>2.5344000000000001E-4</c:v>
                </c:pt>
                <c:pt idx="2">
                  <c:v>8.5536E-4</c:v>
                </c:pt>
                <c:pt idx="3">
                  <c:v>2.0275200000000001E-3</c:v>
                </c:pt>
                <c:pt idx="4">
                  <c:v>3.96E-3</c:v>
                </c:pt>
                <c:pt idx="5">
                  <c:v>6.84288E-3</c:v>
                </c:pt>
                <c:pt idx="6">
                  <c:v>1.0866240000000001E-2</c:v>
                </c:pt>
                <c:pt idx="7">
                  <c:v>1.6220160000000001E-2</c:v>
                </c:pt>
                <c:pt idx="8">
                  <c:v>2.3094720000000003E-2</c:v>
                </c:pt>
                <c:pt idx="9">
                  <c:v>3.168E-2</c:v>
                </c:pt>
                <c:pt idx="10">
                  <c:v>4.2166080000000002E-2</c:v>
                </c:pt>
                <c:pt idx="11">
                  <c:v>5.474304E-2</c:v>
                </c:pt>
                <c:pt idx="12">
                  <c:v>6.9600960000000003E-2</c:v>
                </c:pt>
                <c:pt idx="13">
                  <c:v>8.6929920000000008E-2</c:v>
                </c:pt>
                <c:pt idx="14">
                  <c:v>0.10692</c:v>
                </c:pt>
                <c:pt idx="15">
                  <c:v>0.12976128000000001</c:v>
                </c:pt>
                <c:pt idx="16">
                  <c:v>0.15564384000000001</c:v>
                </c:pt>
                <c:pt idx="17">
                  <c:v>0.18475776000000002</c:v>
                </c:pt>
                <c:pt idx="18">
                  <c:v>0.21729312000000001</c:v>
                </c:pt>
                <c:pt idx="19">
                  <c:v>0.25344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7A8-469A-BDCF-16544C7DFB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5577375"/>
        <c:axId val="1685575711"/>
      </c:scatterChart>
      <c:valAx>
        <c:axId val="16855773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Current(i)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575711"/>
        <c:crosses val="autoZero"/>
        <c:crossBetween val="midCat"/>
      </c:valAx>
      <c:valAx>
        <c:axId val="168557571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Concentration</a:t>
                </a:r>
                <a:r>
                  <a:rPr lang="en-IN" baseline="0"/>
                  <a:t> Loss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5773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Relative</a:t>
            </a:r>
            <a:r>
              <a:rPr lang="en-IN" baseline="0"/>
              <a:t> Error(Vth vs Vcf)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Sheet2!$L$7</c:f>
              <c:strCache>
                <c:ptCount val="1"/>
                <c:pt idx="0">
                  <c:v>Relative Error in Vth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Sheet2!$K$8:$K$22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Sheet2!$L$8:$L$22</c:f>
              <c:numCache>
                <c:formatCode>General</c:formatCode>
                <c:ptCount val="15"/>
                <c:pt idx="0">
                  <c:v>9.0653318514120773</c:v>
                </c:pt>
                <c:pt idx="1">
                  <c:v>11.221454657210982</c:v>
                </c:pt>
                <c:pt idx="2">
                  <c:v>11.894275766531504</c:v>
                </c:pt>
                <c:pt idx="3">
                  <c:v>12.948849523779598</c:v>
                </c:pt>
                <c:pt idx="4">
                  <c:v>13.158391569253899</c:v>
                </c:pt>
                <c:pt idx="5">
                  <c:v>13.164951058578509</c:v>
                </c:pt>
                <c:pt idx="6">
                  <c:v>12.867737927113652</c:v>
                </c:pt>
                <c:pt idx="7">
                  <c:v>13.047293261104411</c:v>
                </c:pt>
                <c:pt idx="8">
                  <c:v>13.774324504065882</c:v>
                </c:pt>
                <c:pt idx="9">
                  <c:v>14.457910948627452</c:v>
                </c:pt>
                <c:pt idx="10">
                  <c:v>15.099722923270301</c:v>
                </c:pt>
                <c:pt idx="11">
                  <c:v>16.700795249885537</c:v>
                </c:pt>
                <c:pt idx="12">
                  <c:v>20.147701222518272</c:v>
                </c:pt>
                <c:pt idx="13">
                  <c:v>24.003468735616806</c:v>
                </c:pt>
                <c:pt idx="14">
                  <c:v>30.379825206223913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E41-4F95-8696-6CC99132FF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4296351"/>
        <c:axId val="1684298847"/>
      </c:scatterChart>
      <c:scatterChart>
        <c:scatterStyle val="smoothMarker"/>
        <c:varyColors val="0"/>
        <c:ser>
          <c:idx val="1"/>
          <c:order val="1"/>
          <c:tx>
            <c:strRef>
              <c:f>Sheet2!$M$7</c:f>
              <c:strCache>
                <c:ptCount val="1"/>
                <c:pt idx="0">
                  <c:v>Relative Error in Vcf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Sheet2!$K$8:$K$22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Sheet2!$M$8:$M$22</c:f>
              <c:numCache>
                <c:formatCode>General</c:formatCode>
                <c:ptCount val="15"/>
                <c:pt idx="0">
                  <c:v>4.9153548369198336E-4</c:v>
                </c:pt>
                <c:pt idx="1">
                  <c:v>0.17544695292997767</c:v>
                </c:pt>
                <c:pt idx="2">
                  <c:v>0.42436670790173564</c:v>
                </c:pt>
                <c:pt idx="3">
                  <c:v>0.17820894763876019</c:v>
                </c:pt>
                <c:pt idx="4">
                  <c:v>0.27559125580201504</c:v>
                </c:pt>
                <c:pt idx="5">
                  <c:v>0.29157916087103058</c:v>
                </c:pt>
                <c:pt idx="6">
                  <c:v>2.9978330442871452E-2</c:v>
                </c:pt>
                <c:pt idx="7">
                  <c:v>8.8354272478727139E-2</c:v>
                </c:pt>
                <c:pt idx="8">
                  <c:v>0.43113321464897508</c:v>
                </c:pt>
                <c:pt idx="9">
                  <c:v>0.42337844497585569</c:v>
                </c:pt>
                <c:pt idx="10">
                  <c:v>6.5777289201469788E-2</c:v>
                </c:pt>
                <c:pt idx="11">
                  <c:v>0.34344541776030502</c:v>
                </c:pt>
                <c:pt idx="12">
                  <c:v>6.5306490270364143E-2</c:v>
                </c:pt>
                <c:pt idx="13">
                  <c:v>0.43261492575862698</c:v>
                </c:pt>
                <c:pt idx="14">
                  <c:v>0.65884890555640763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E41-4F95-8696-6CC99132FF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5483023"/>
        <c:axId val="1358486479"/>
      </c:scatterChart>
      <c:valAx>
        <c:axId val="16842963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Current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298847"/>
        <c:crosses val="autoZero"/>
        <c:crossBetween val="midCat"/>
      </c:valAx>
      <c:valAx>
        <c:axId val="168429884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</a:t>
                </a:r>
                <a:r>
                  <a:rPr lang="en-IN" baseline="0"/>
                  <a:t> in Vth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accent6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296351"/>
        <c:crosses val="autoZero"/>
        <c:crossBetween val="midCat"/>
      </c:valAx>
      <c:valAx>
        <c:axId val="1358486479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</a:t>
                </a:r>
                <a:r>
                  <a:rPr lang="en-IN" baseline="0"/>
                  <a:t> in Vcf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5875" cap="flat" cmpd="sng" algn="ctr">
            <a:solidFill>
              <a:schemeClr val="accent5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5483023"/>
        <c:crosses val="max"/>
        <c:crossBetween val="midCat"/>
      </c:valAx>
      <c:valAx>
        <c:axId val="158548302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584864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Power of fuel cell</a:t>
            </a:r>
            <a:r>
              <a:rPr lang="en-IN" baseline="0"/>
              <a:t> vs Current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Sheet2!$P$7</c:f>
              <c:strCache>
                <c:ptCount val="1"/>
                <c:pt idx="0">
                  <c:v>Experimental Power(Pexp)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Sheet2!$O$8:$O$22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Sheet2!$P$8:$P$22</c:f>
              <c:numCache>
                <c:formatCode>General</c:formatCode>
                <c:ptCount val="15"/>
                <c:pt idx="0">
                  <c:v>0.78070215742812565</c:v>
                </c:pt>
                <c:pt idx="1">
                  <c:v>1.445933675471698</c:v>
                </c:pt>
                <c:pt idx="2">
                  <c:v>2.0475130882395591</c:v>
                </c:pt>
                <c:pt idx="3">
                  <c:v>2.5715220731618977</c:v>
                </c:pt>
                <c:pt idx="4">
                  <c:v>3.04941</c:v>
                </c:pt>
                <c:pt idx="5">
                  <c:v>3.4734862932096524</c:v>
                </c:pt>
                <c:pt idx="6">
                  <c:v>3.8502076923076922</c:v>
                </c:pt>
                <c:pt idx="7">
                  <c:v>4.1538930847457634</c:v>
                </c:pt>
                <c:pt idx="8">
                  <c:v>4.3787206271186436</c:v>
                </c:pt>
                <c:pt idx="9">
                  <c:v>4.5465970472326864</c:v>
                </c:pt>
                <c:pt idx="10">
                  <c:v>4.6588190000000003</c:v>
                </c:pt>
                <c:pt idx="11">
                  <c:v>4.675948173913044</c:v>
                </c:pt>
                <c:pt idx="12">
                  <c:v>4.56698005263158</c:v>
                </c:pt>
                <c:pt idx="13">
                  <c:v>4.3958754963768127</c:v>
                </c:pt>
                <c:pt idx="14">
                  <c:v>4.0976399999999993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9A7-4FB6-8626-60077FA63704}"/>
            </c:ext>
          </c:extLst>
        </c:ser>
        <c:ser>
          <c:idx val="1"/>
          <c:order val="1"/>
          <c:tx>
            <c:strRef>
              <c:f>Sheet2!$Q$7</c:f>
              <c:strCache>
                <c:ptCount val="1"/>
                <c:pt idx="0">
                  <c:v>Theoritical Power(Pth)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Sheet2!$O$8:$O$22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Sheet2!$Q$8:$Q$22</c:f>
              <c:numCache>
                <c:formatCode>General</c:formatCode>
                <c:ptCount val="15"/>
                <c:pt idx="0">
                  <c:v>0.8514753987701188</c:v>
                </c:pt>
                <c:pt idx="1">
                  <c:v>1.6081884672380988</c:v>
                </c:pt>
                <c:pt idx="2">
                  <c:v>2.2910499413105976</c:v>
                </c:pt>
                <c:pt idx="3">
                  <c:v>2.9045045968864094</c:v>
                </c:pt>
                <c:pt idx="4">
                  <c:v>3.4506633083519853</c:v>
                </c:pt>
                <c:pt idx="5">
                  <c:v>3.9307690637371362</c:v>
                </c:pt>
                <c:pt idx="6">
                  <c:v>4.3456423278034162</c:v>
                </c:pt>
                <c:pt idx="7">
                  <c:v>4.6958636972652794</c:v>
                </c:pt>
                <c:pt idx="8">
                  <c:v>4.9818598154244347</c:v>
                </c:pt>
                <c:pt idx="9">
                  <c:v>5.203939999514513</c:v>
                </c:pt>
                <c:pt idx="10">
                  <c:v>5.3622877604966721</c:v>
                </c:pt>
                <c:pt idx="11">
                  <c:v>5.4568687044290236</c:v>
                </c:pt>
                <c:pt idx="12">
                  <c:v>5.4871215485277984</c:v>
                </c:pt>
                <c:pt idx="13">
                  <c:v>5.4510380968062613</c:v>
                </c:pt>
                <c:pt idx="14">
                  <c:v>5.3424958695803131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9A7-4FB6-8626-60077FA63704}"/>
            </c:ext>
          </c:extLst>
        </c:ser>
        <c:ser>
          <c:idx val="2"/>
          <c:order val="2"/>
          <c:tx>
            <c:strRef>
              <c:f>Sheet2!$R$7</c:f>
              <c:strCache>
                <c:ptCount val="1"/>
                <c:pt idx="0">
                  <c:v>Curve fitting Voltage(Pcf)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Sheet2!$O$8:$O$22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Sheet2!$R$8:$R$22</c:f>
              <c:numCache>
                <c:formatCode>General</c:formatCode>
                <c:ptCount val="15"/>
                <c:pt idx="0">
                  <c:v>0.78069831999999995</c:v>
                </c:pt>
                <c:pt idx="1">
                  <c:v>1.4433968288966945</c:v>
                </c:pt>
                <c:pt idx="2">
                  <c:v>2.0388241243531398</c:v>
                </c:pt>
                <c:pt idx="3">
                  <c:v>2.576104755586778</c:v>
                </c:pt>
                <c:pt idx="4">
                  <c:v>3.0578139073135526</c:v>
                </c:pt>
                <c:pt idx="5">
                  <c:v>3.4836142553963634</c:v>
                </c:pt>
                <c:pt idx="6">
                  <c:v>3.8513619202924292</c:v>
                </c:pt>
                <c:pt idx="7">
                  <c:v>4.1575632267603346</c:v>
                </c:pt>
                <c:pt idx="8">
                  <c:v>4.3975987461188382</c:v>
                </c:pt>
                <c:pt idx="9">
                  <c:v>4.5658463591105782</c:v>
                </c:pt>
                <c:pt idx="10">
                  <c:v>4.6557545551529973</c:v>
                </c:pt>
                <c:pt idx="11">
                  <c:v>4.659888844172893</c:v>
                </c:pt>
                <c:pt idx="12">
                  <c:v>4.5699625870153007</c:v>
                </c:pt>
                <c:pt idx="13">
                  <c:v>4.3768582828617211</c:v>
                </c:pt>
                <c:pt idx="14">
                  <c:v>4.0706427437063581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9A7-4FB6-8626-60077FA637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6764671"/>
        <c:axId val="1796762175"/>
      </c:scatterChart>
      <c:valAx>
        <c:axId val="17967646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Current(i)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6762175"/>
        <c:crosses val="autoZero"/>
        <c:crossBetween val="midCat"/>
      </c:valAx>
      <c:valAx>
        <c:axId val="179676217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Power(P)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67646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RE</a:t>
            </a:r>
            <a:r>
              <a:rPr lang="en-IN" baseline="0"/>
              <a:t> in Pth vs Pcf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Sheet2!$R$27</c:f>
              <c:strCache>
                <c:ptCount val="1"/>
                <c:pt idx="0">
                  <c:v>Relative Error in Pth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Sheet2!$Q$28:$Q$42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Sheet2!$R$28:$R$42</c:f>
              <c:numCache>
                <c:formatCode>General</c:formatCode>
                <c:ptCount val="15"/>
                <c:pt idx="0">
                  <c:v>9.0653318514120773</c:v>
                </c:pt>
                <c:pt idx="1">
                  <c:v>11.221454657210982</c:v>
                </c:pt>
                <c:pt idx="2">
                  <c:v>11.894275766531493</c:v>
                </c:pt>
                <c:pt idx="3">
                  <c:v>12.948849523779598</c:v>
                </c:pt>
                <c:pt idx="4">
                  <c:v>13.158391569253901</c:v>
                </c:pt>
                <c:pt idx="5">
                  <c:v>13.164951058578517</c:v>
                </c:pt>
                <c:pt idx="6">
                  <c:v>12.867737927113645</c:v>
                </c:pt>
                <c:pt idx="7">
                  <c:v>13.047293261104411</c:v>
                </c:pt>
                <c:pt idx="8">
                  <c:v>13.774324504065893</c:v>
                </c:pt>
                <c:pt idx="9">
                  <c:v>14.457910948627443</c:v>
                </c:pt>
                <c:pt idx="10">
                  <c:v>15.099722923270294</c:v>
                </c:pt>
                <c:pt idx="11">
                  <c:v>16.700795249885545</c:v>
                </c:pt>
                <c:pt idx="12">
                  <c:v>20.147701222518268</c:v>
                </c:pt>
                <c:pt idx="13">
                  <c:v>24.00346873561681</c:v>
                </c:pt>
                <c:pt idx="14">
                  <c:v>30.379825206223924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EB3-4BB7-89AD-853264AA4F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3513823"/>
        <c:axId val="1673522975"/>
      </c:scatterChart>
      <c:scatterChart>
        <c:scatterStyle val="smoothMarker"/>
        <c:varyColors val="0"/>
        <c:ser>
          <c:idx val="1"/>
          <c:order val="1"/>
          <c:tx>
            <c:strRef>
              <c:f>Sheet2!$S$27</c:f>
              <c:strCache>
                <c:ptCount val="1"/>
                <c:pt idx="0">
                  <c:v>Relative Error in Pcf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Sheet2!$Q$28:$Q$42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Sheet2!$S$28:$S$42</c:f>
              <c:numCache>
                <c:formatCode>General</c:formatCode>
                <c:ptCount val="15"/>
                <c:pt idx="0">
                  <c:v>4.9153548369198336E-4</c:v>
                </c:pt>
                <c:pt idx="1">
                  <c:v>0.17544695292997767</c:v>
                </c:pt>
                <c:pt idx="2">
                  <c:v>0.42436670790173564</c:v>
                </c:pt>
                <c:pt idx="3">
                  <c:v>0.17820894763876019</c:v>
                </c:pt>
                <c:pt idx="4">
                  <c:v>0.27559125580202964</c:v>
                </c:pt>
                <c:pt idx="5">
                  <c:v>0.29157916087103058</c:v>
                </c:pt>
                <c:pt idx="6">
                  <c:v>2.9978330442874335E-2</c:v>
                </c:pt>
                <c:pt idx="7">
                  <c:v>8.8354272478727139E-2</c:v>
                </c:pt>
                <c:pt idx="8">
                  <c:v>0.43113321464897891</c:v>
                </c:pt>
                <c:pt idx="9">
                  <c:v>0.4233784449758532</c:v>
                </c:pt>
                <c:pt idx="10">
                  <c:v>6.5777289201468594E-2</c:v>
                </c:pt>
                <c:pt idx="11">
                  <c:v>0.34344541776030502</c:v>
                </c:pt>
                <c:pt idx="12">
                  <c:v>6.5306490270349543E-2</c:v>
                </c:pt>
                <c:pt idx="13">
                  <c:v>0.43261492575861438</c:v>
                </c:pt>
                <c:pt idx="14">
                  <c:v>0.65884890555639686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EB3-4BB7-89AD-853264AA4F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3354751"/>
        <c:axId val="1754481199"/>
      </c:scatterChart>
      <c:valAx>
        <c:axId val="16735138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Current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3522975"/>
        <c:crosses val="autoZero"/>
        <c:crossBetween val="midCat"/>
      </c:valAx>
      <c:valAx>
        <c:axId val="167352297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Relative</a:t>
                </a:r>
                <a:r>
                  <a:rPr lang="en-IN" baseline="0"/>
                  <a:t> error in Pth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accen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3513823"/>
        <c:crosses val="autoZero"/>
        <c:crossBetween val="midCat"/>
      </c:valAx>
      <c:valAx>
        <c:axId val="1754481199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Relative</a:t>
                </a:r>
                <a:r>
                  <a:rPr lang="en-IN" baseline="0"/>
                  <a:t> error in Pcf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solidFill>
            <a:schemeClr val="bg1"/>
          </a:solidFill>
          <a:ln w="15875" cap="flat" cmpd="sng" algn="ctr">
            <a:solidFill>
              <a:schemeClr val="accent2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354751"/>
        <c:crosses val="max"/>
        <c:crossBetween val="midCat"/>
      </c:valAx>
      <c:valAx>
        <c:axId val="179335475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544811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335280</xdr:colOff>
      <xdr:row>0</xdr:row>
      <xdr:rowOff>95250</xdr:rowOff>
    </xdr:from>
    <xdr:to>
      <xdr:col>10</xdr:col>
      <xdr:colOff>30480</xdr:colOff>
      <xdr:row>15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6E49B9-9D3A-DFFE-3EE2-B7A5B65736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531292</xdr:colOff>
      <xdr:row>0</xdr:row>
      <xdr:rowOff>82825</xdr:rowOff>
    </xdr:from>
    <xdr:to>
      <xdr:col>19</xdr:col>
      <xdr:colOff>226492</xdr:colOff>
      <xdr:row>15</xdr:row>
      <xdr:rowOff>43070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51310C4-75C4-6BE8-2FD6-7A259DC5BF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244077</xdr:colOff>
      <xdr:row>5</xdr:row>
      <xdr:rowOff>159674</xdr:rowOff>
    </xdr:from>
    <xdr:to>
      <xdr:col>33</xdr:col>
      <xdr:colOff>152795</xdr:colOff>
      <xdr:row>21</xdr:row>
      <xdr:rowOff>45374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49709F3-6804-AAE6-DA8A-D797951003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1154905</xdr:colOff>
      <xdr:row>24</xdr:row>
      <xdr:rowOff>73818</xdr:rowOff>
    </xdr:from>
    <xdr:to>
      <xdr:col>9</xdr:col>
      <xdr:colOff>278605</xdr:colOff>
      <xdr:row>39</xdr:row>
      <xdr:rowOff>102393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92C907-F504-6595-DDD6-C284B5A369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1278730</xdr:colOff>
      <xdr:row>8</xdr:row>
      <xdr:rowOff>83343</xdr:rowOff>
    </xdr:from>
    <xdr:to>
      <xdr:col>22</xdr:col>
      <xdr:colOff>54768</xdr:colOff>
      <xdr:row>23</xdr:row>
      <xdr:rowOff>111918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AD84BDF-37C8-5C4D-46E8-F154F57679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402430</xdr:colOff>
      <xdr:row>24</xdr:row>
      <xdr:rowOff>16668</xdr:rowOff>
    </xdr:from>
    <xdr:to>
      <xdr:col>17</xdr:col>
      <xdr:colOff>1254918</xdr:colOff>
      <xdr:row>39</xdr:row>
      <xdr:rowOff>45243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0922EDF-56C9-E05E-B01D-482B15F017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EEB34-A371-4C6F-846F-F93849ADF882}">
  <dimension ref="A1:AH316"/>
  <sheetViews>
    <sheetView topLeftCell="L1" zoomScale="90" zoomScaleNormal="54" workbookViewId="0">
      <selection activeCell="AJ16" sqref="AJ16"/>
    </sheetView>
  </sheetViews>
  <sheetFormatPr defaultRowHeight="14.25" x14ac:dyDescent="0.45"/>
  <cols>
    <col min="5" max="5" width="8.86328125" customWidth="1"/>
    <col min="27" max="27" width="13.1328125" bestFit="1" customWidth="1"/>
    <col min="30" max="30" width="13.1328125" bestFit="1" customWidth="1"/>
    <col min="33" max="33" width="24.86328125" customWidth="1"/>
    <col min="34" max="34" width="20.53125" customWidth="1"/>
  </cols>
  <sheetData>
    <row r="1" spans="1:2" x14ac:dyDescent="0.45">
      <c r="A1" s="1" t="s">
        <v>0</v>
      </c>
      <c r="B1" s="1" t="s">
        <v>1</v>
      </c>
    </row>
    <row r="2" spans="1:2" x14ac:dyDescent="0.45">
      <c r="A2">
        <v>5.48586E-2</v>
      </c>
      <c r="B2">
        <v>0.88941199999999998</v>
      </c>
    </row>
    <row r="3" spans="1:2" x14ac:dyDescent="0.45">
      <c r="A3">
        <v>8.2157900000000006E-2</v>
      </c>
      <c r="B3">
        <v>0.87882400000000005</v>
      </c>
    </row>
    <row r="4" spans="1:2" x14ac:dyDescent="0.45">
      <c r="A4">
        <v>0.13708200000000001</v>
      </c>
      <c r="B4">
        <v>0.86823499999999998</v>
      </c>
    </row>
    <row r="5" spans="1:2" x14ac:dyDescent="0.45">
      <c r="A5">
        <v>0.19200500000000001</v>
      </c>
      <c r="B5">
        <v>0.85764700000000005</v>
      </c>
    </row>
    <row r="6" spans="1:2" x14ac:dyDescent="0.45">
      <c r="A6">
        <v>0.24699399999999999</v>
      </c>
      <c r="B6">
        <v>0.84917600000000004</v>
      </c>
    </row>
    <row r="7" spans="1:2" x14ac:dyDescent="0.45">
      <c r="A7">
        <v>0.32960699999999998</v>
      </c>
      <c r="B7">
        <v>0.84070599999999995</v>
      </c>
    </row>
    <row r="8" spans="1:2" x14ac:dyDescent="0.45">
      <c r="A8">
        <v>0.38459500000000002</v>
      </c>
      <c r="B8">
        <v>0.83223499999999995</v>
      </c>
    </row>
    <row r="9" spans="1:2" x14ac:dyDescent="0.45">
      <c r="A9">
        <v>0.46720800000000001</v>
      </c>
      <c r="B9">
        <v>0.82376499999999997</v>
      </c>
    </row>
    <row r="10" spans="1:2" x14ac:dyDescent="0.45">
      <c r="A10">
        <v>0.57738100000000003</v>
      </c>
      <c r="B10">
        <v>0.81317600000000001</v>
      </c>
    </row>
    <row r="11" spans="1:2" x14ac:dyDescent="0.45">
      <c r="A11">
        <v>0.68761799999999995</v>
      </c>
      <c r="B11">
        <v>0.80470600000000003</v>
      </c>
    </row>
    <row r="12" spans="1:2" x14ac:dyDescent="0.45">
      <c r="A12">
        <v>0.79779</v>
      </c>
      <c r="B12">
        <v>0.79411799999999999</v>
      </c>
    </row>
    <row r="13" spans="1:2" x14ac:dyDescent="0.45">
      <c r="A13">
        <v>0.88046800000000003</v>
      </c>
      <c r="B13">
        <v>0.78776500000000005</v>
      </c>
    </row>
    <row r="14" spans="1:2" x14ac:dyDescent="0.45">
      <c r="A14">
        <v>0.96321100000000004</v>
      </c>
      <c r="B14">
        <v>0.78352900000000003</v>
      </c>
    </row>
    <row r="15" spans="1:2" x14ac:dyDescent="0.45">
      <c r="A15">
        <v>1.04589</v>
      </c>
      <c r="B15">
        <v>0.77717599999999998</v>
      </c>
    </row>
    <row r="16" spans="1:2" x14ac:dyDescent="0.45">
      <c r="A16">
        <v>1.10094</v>
      </c>
      <c r="B16">
        <v>0.77082399999999995</v>
      </c>
    </row>
    <row r="17" spans="1:34" x14ac:dyDescent="0.45">
      <c r="A17">
        <v>1.1836899999999999</v>
      </c>
      <c r="B17">
        <v>0.76658800000000005</v>
      </c>
    </row>
    <row r="18" spans="1:34" x14ac:dyDescent="0.45">
      <c r="A18">
        <v>1.2940499999999999</v>
      </c>
      <c r="B18">
        <v>0.76235299999999995</v>
      </c>
    </row>
    <row r="19" spans="1:34" x14ac:dyDescent="0.45">
      <c r="A19">
        <v>1.3766700000000001</v>
      </c>
      <c r="B19">
        <v>0.75388200000000005</v>
      </c>
      <c r="D19" t="s">
        <v>2</v>
      </c>
      <c r="E19">
        <v>1</v>
      </c>
      <c r="F19">
        <f>E19+1</f>
        <v>2</v>
      </c>
      <c r="G19">
        <f t="shared" ref="G19:X19" si="0">F19+1</f>
        <v>3</v>
      </c>
      <c r="H19">
        <f t="shared" si="0"/>
        <v>4</v>
      </c>
      <c r="I19">
        <f t="shared" si="0"/>
        <v>5</v>
      </c>
      <c r="J19">
        <f t="shared" si="0"/>
        <v>6</v>
      </c>
      <c r="K19">
        <f t="shared" si="0"/>
        <v>7</v>
      </c>
      <c r="L19">
        <f t="shared" si="0"/>
        <v>8</v>
      </c>
      <c r="M19">
        <f t="shared" si="0"/>
        <v>9</v>
      </c>
      <c r="N19">
        <f t="shared" si="0"/>
        <v>10</v>
      </c>
      <c r="O19">
        <f t="shared" si="0"/>
        <v>11</v>
      </c>
      <c r="P19">
        <f t="shared" si="0"/>
        <v>12</v>
      </c>
      <c r="Q19">
        <f t="shared" si="0"/>
        <v>13</v>
      </c>
      <c r="R19">
        <f t="shared" si="0"/>
        <v>14</v>
      </c>
      <c r="S19">
        <f t="shared" si="0"/>
        <v>15</v>
      </c>
      <c r="T19">
        <f t="shared" si="0"/>
        <v>16</v>
      </c>
      <c r="U19">
        <f t="shared" si="0"/>
        <v>17</v>
      </c>
      <c r="V19">
        <f t="shared" si="0"/>
        <v>18</v>
      </c>
      <c r="W19">
        <f t="shared" si="0"/>
        <v>19</v>
      </c>
      <c r="X19">
        <f t="shared" si="0"/>
        <v>20</v>
      </c>
    </row>
    <row r="20" spans="1:34" x14ac:dyDescent="0.45">
      <c r="A20">
        <v>1.5145900000000001</v>
      </c>
      <c r="B20">
        <v>0.747529</v>
      </c>
    </row>
    <row r="21" spans="1:34" x14ac:dyDescent="0.45">
      <c r="A21">
        <v>1.59727</v>
      </c>
      <c r="B21">
        <v>0.74117599999999995</v>
      </c>
    </row>
    <row r="22" spans="1:34" x14ac:dyDescent="0.45">
      <c r="A22">
        <v>1.73526</v>
      </c>
      <c r="B22">
        <v>0.73694099999999996</v>
      </c>
    </row>
    <row r="23" spans="1:34" x14ac:dyDescent="0.45">
      <c r="A23">
        <v>1.8179399999999999</v>
      </c>
      <c r="B23">
        <v>0.73058800000000002</v>
      </c>
    </row>
    <row r="24" spans="1:34" x14ac:dyDescent="0.45">
      <c r="A24">
        <v>1.9559299999999999</v>
      </c>
      <c r="B24">
        <v>0.72635300000000003</v>
      </c>
      <c r="F24" s="2"/>
      <c r="G24" s="2"/>
      <c r="H24" s="6" t="s">
        <v>7</v>
      </c>
      <c r="I24" s="6"/>
      <c r="J24" s="6"/>
      <c r="K24" s="6"/>
      <c r="L24" s="6"/>
      <c r="M24" s="6"/>
      <c r="N24" s="2"/>
      <c r="O24" s="2"/>
      <c r="P24" s="6" t="s">
        <v>8</v>
      </c>
      <c r="Q24" s="6"/>
      <c r="R24" s="6"/>
      <c r="S24" s="6"/>
      <c r="T24" s="6"/>
      <c r="U24" s="6"/>
      <c r="V24" s="3"/>
      <c r="W24" s="6" t="s">
        <v>12</v>
      </c>
      <c r="X24" s="6"/>
      <c r="Y24" s="3"/>
      <c r="Z24" s="6" t="s">
        <v>10</v>
      </c>
      <c r="AA24" s="6"/>
      <c r="AB24" s="3"/>
      <c r="AC24" s="6" t="s">
        <v>11</v>
      </c>
      <c r="AD24" s="6"/>
      <c r="AF24" s="4" t="s">
        <v>13</v>
      </c>
      <c r="AG24" s="4" t="s">
        <v>21</v>
      </c>
      <c r="AH24" s="4" t="s">
        <v>22</v>
      </c>
    </row>
    <row r="25" spans="1:34" x14ac:dyDescent="0.45">
      <c r="A25">
        <v>2.0937299999999999</v>
      </c>
      <c r="B25">
        <v>0.71576499999999998</v>
      </c>
      <c r="F25" s="2" t="s">
        <v>9</v>
      </c>
      <c r="G25" s="2"/>
      <c r="H25" s="2" t="s">
        <v>5</v>
      </c>
      <c r="I25" s="2"/>
      <c r="J25" s="2"/>
      <c r="K25" s="2" t="s">
        <v>4</v>
      </c>
      <c r="L25" s="2"/>
      <c r="M25" s="2" t="s">
        <v>6</v>
      </c>
      <c r="N25" s="2"/>
      <c r="O25" s="2"/>
      <c r="P25" s="2"/>
      <c r="Q25" s="2" t="s">
        <v>5</v>
      </c>
      <c r="R25" s="2"/>
      <c r="S25" s="2" t="s">
        <v>4</v>
      </c>
      <c r="T25" s="2"/>
      <c r="U25" s="2" t="s">
        <v>6</v>
      </c>
      <c r="V25" s="3"/>
      <c r="W25" s="3"/>
      <c r="X25" s="2"/>
      <c r="Y25" s="3"/>
      <c r="Z25" s="3"/>
      <c r="AA25" s="2" t="s">
        <v>6</v>
      </c>
      <c r="AB25" s="3"/>
      <c r="AC25" s="3"/>
      <c r="AD25" s="2" t="s">
        <v>6</v>
      </c>
      <c r="AF25" s="4"/>
      <c r="AG25" s="4" t="s">
        <v>19</v>
      </c>
      <c r="AH25" s="4" t="s">
        <v>20</v>
      </c>
    </row>
    <row r="26" spans="1:34" x14ac:dyDescent="0.45">
      <c r="A26">
        <v>2.25928</v>
      </c>
      <c r="B26">
        <v>0.70941200000000004</v>
      </c>
      <c r="F26" s="3">
        <f>FORECAST(E19,                                                                                                                     INDEX($B$2:$B$316,MATCH(E19,$A$2:$A$316)):INDEX($B$2:$B$316,MATCH(E19,$A$2:$A$316,1)+1),    INDEX($A$2:$A$316,MATCH(E19,$A$2:$A$316)):INDEX($A$2:$A$316,MATCH(E19,$A$2:$A$316,1)+1))</f>
        <v>0.78070215742812565</v>
      </c>
      <c r="G26" s="3"/>
      <c r="H26" s="3">
        <v>1</v>
      </c>
      <c r="I26" s="3"/>
      <c r="J26" s="3"/>
      <c r="K26" s="3">
        <f>(-0.01712)*H26-0.0601*LN(H26)-0.00003168*H26^3+0.79785</f>
        <v>0.78069831999999995</v>
      </c>
      <c r="L26" s="3"/>
      <c r="M26" s="3">
        <f>ABS(F26-K26)*100/F26</f>
        <v>4.9153548369198336E-4</v>
      </c>
      <c r="N26" s="3"/>
      <c r="O26" s="3"/>
      <c r="P26" s="3"/>
      <c r="Q26" s="3">
        <v>1</v>
      </c>
      <c r="R26" s="3"/>
      <c r="S26" s="3">
        <f>(-0.0305869)*H26-0.024229*LN(H26)-4.52448*10^(-10)*EXP(H26)+  0.8820623</f>
        <v>0.8514753987701188</v>
      </c>
      <c r="T26" s="3"/>
      <c r="U26" s="3">
        <f t="shared" ref="U26:U45" si="1">ABS(F26-S26)*100/F26</f>
        <v>9.0653318514120773</v>
      </c>
      <c r="V26" s="3"/>
      <c r="W26" s="3">
        <f>H26*F26</f>
        <v>0.78070215742812565</v>
      </c>
      <c r="X26" s="3"/>
      <c r="Y26" s="3"/>
      <c r="Z26" s="3">
        <f t="shared" ref="Z26:Z45" si="2">K26*H26</f>
        <v>0.78069831999999995</v>
      </c>
      <c r="AA26" s="3">
        <f>ABS(Z26-W26)*100/W26</f>
        <v>4.9153548369198336E-4</v>
      </c>
      <c r="AB26" s="3"/>
      <c r="AC26" s="3">
        <f t="shared" ref="AC26:AC45" si="3">S26*Q26</f>
        <v>0.8514753987701188</v>
      </c>
      <c r="AD26" s="3">
        <f>ABS(AC26-W26)*100/W26</f>
        <v>9.0653318514120773</v>
      </c>
      <c r="AF26" s="4">
        <v>1</v>
      </c>
      <c r="AG26" s="4">
        <f>(0.000000000452448)*(EXP(H26))</f>
        <v>1.229881176722638E-9</v>
      </c>
      <c r="AH26" s="4">
        <f>(0.00003168)*(Q26*Q26*Q26)</f>
        <v>3.1680000000000002E-5</v>
      </c>
    </row>
    <row r="27" spans="1:34" x14ac:dyDescent="0.45">
      <c r="A27">
        <v>2.42483</v>
      </c>
      <c r="B27">
        <v>0.70305899999999999</v>
      </c>
      <c r="F27" s="3">
        <f>FORECAST(F19,                                                                                                                     INDEX($B$2:$B$316,MATCH(F19,$A$2:$A$316)):INDEX($B$2:$B$316,MATCH(F19,$A$2:$A$316,1)+1),    INDEX($A$2:$A$316,MATCH(F19,$A$2:$A$316)):INDEX($A$2:$A$316,MATCH(F19,$A$2:$A$316,1)+1))</f>
        <v>0.72296683773584902</v>
      </c>
      <c r="G27" s="3"/>
      <c r="H27" s="3">
        <v>2</v>
      </c>
      <c r="I27" s="3"/>
      <c r="J27" s="3"/>
      <c r="K27" s="3">
        <f t="shared" ref="K27:K45" si="4">(-0.01712)*H27-0.0601*LN(H27)-0.00003168*H27^3+0.79785</f>
        <v>0.72169841444834726</v>
      </c>
      <c r="L27" s="3"/>
      <c r="M27" s="3">
        <f t="shared" ref="M27:M45" si="5">ABS(F27-K27)*100/F27</f>
        <v>0.17544695292997767</v>
      </c>
      <c r="N27" s="3"/>
      <c r="O27" s="3"/>
      <c r="P27" s="3"/>
      <c r="Q27" s="3">
        <v>2</v>
      </c>
      <c r="R27" s="3"/>
      <c r="S27" s="3">
        <f t="shared" ref="S27:S45" si="6">(-0.0305869)*H27-0.024229*LN(H27)-4.52448*10^(-10)*EXP(H27)+  0.8820623</f>
        <v>0.80409423361904941</v>
      </c>
      <c r="T27" s="3"/>
      <c r="U27" s="3">
        <f t="shared" si="1"/>
        <v>11.221454657210982</v>
      </c>
      <c r="V27" s="3"/>
      <c r="W27" s="3">
        <f t="shared" ref="W27:W45" si="7">H27*F27</f>
        <v>1.445933675471698</v>
      </c>
      <c r="X27" s="3"/>
      <c r="Y27" s="3"/>
      <c r="Z27" s="3">
        <f t="shared" si="2"/>
        <v>1.4433968288966945</v>
      </c>
      <c r="AA27" s="3">
        <f t="shared" ref="AA27:AA45" si="8">ABS(Z27-W27)*100/W27</f>
        <v>0.17544695292997767</v>
      </c>
      <c r="AB27" s="3"/>
      <c r="AC27" s="3">
        <f t="shared" si="3"/>
        <v>1.6081884672380988</v>
      </c>
      <c r="AD27" s="3">
        <f t="shared" ref="AD27:AD45" si="9">ABS(AC27-W27)*100/W27</f>
        <v>11.221454657210982</v>
      </c>
      <c r="AF27" s="4">
        <v>2</v>
      </c>
      <c r="AG27" s="4">
        <f t="shared" ref="AG27:AG45" si="10">(0.000000000452448)*(EXP(H27))</f>
        <v>3.343163653848975E-9</v>
      </c>
      <c r="AH27" s="4">
        <f t="shared" ref="AH27:AH45" si="11">(0.00003168)*(Q27*Q27*Q27)</f>
        <v>2.5344000000000001E-4</v>
      </c>
    </row>
    <row r="28" spans="1:34" x14ac:dyDescent="0.45">
      <c r="A28">
        <v>2.5628199999999999</v>
      </c>
      <c r="B28">
        <v>0.698824</v>
      </c>
      <c r="F28" s="3">
        <f>FORECAST(G19,                                                                                                                     INDEX($B$2:$B$316,MATCH(G19,$A$2:$A$316)):INDEX($B$2:$B$316,MATCH(G19,$A$2:$A$316,1)+1),    INDEX($A$2:$A$316,MATCH(G19,$A$2:$A$316)):INDEX($A$2:$A$316,MATCH(G19,$A$2:$A$316,1)+1))</f>
        <v>0.68250436274651971</v>
      </c>
      <c r="G28" s="3"/>
      <c r="H28" s="3">
        <v>3</v>
      </c>
      <c r="I28" s="3"/>
      <c r="J28" s="3"/>
      <c r="K28" s="3">
        <f t="shared" si="4"/>
        <v>0.67960804145104659</v>
      </c>
      <c r="L28" s="3"/>
      <c r="M28" s="3">
        <f t="shared" si="5"/>
        <v>0.42436670790173564</v>
      </c>
      <c r="N28" s="3"/>
      <c r="O28" s="3"/>
      <c r="P28" s="3"/>
      <c r="Q28" s="3">
        <v>3</v>
      </c>
      <c r="R28" s="3" t="s">
        <v>3</v>
      </c>
      <c r="S28" s="3">
        <f t="shared" si="6"/>
        <v>0.76368331377019927</v>
      </c>
      <c r="T28" s="3"/>
      <c r="U28" s="3">
        <f t="shared" si="1"/>
        <v>11.894275766531504</v>
      </c>
      <c r="V28" s="3"/>
      <c r="W28" s="3">
        <f t="shared" si="7"/>
        <v>2.0475130882395591</v>
      </c>
      <c r="X28" s="3"/>
      <c r="Y28" s="3"/>
      <c r="Z28" s="3">
        <f t="shared" si="2"/>
        <v>2.0388241243531398</v>
      </c>
      <c r="AA28" s="3">
        <f t="shared" si="8"/>
        <v>0.42436670790173564</v>
      </c>
      <c r="AB28" s="3"/>
      <c r="AC28" s="3">
        <f t="shared" si="3"/>
        <v>2.2910499413105976</v>
      </c>
      <c r="AD28" s="3">
        <f t="shared" si="9"/>
        <v>11.894275766531493</v>
      </c>
      <c r="AF28" s="4">
        <v>3</v>
      </c>
      <c r="AG28" s="4">
        <f t="shared" si="10"/>
        <v>9.0876610098224136E-9</v>
      </c>
      <c r="AH28" s="4">
        <f t="shared" si="11"/>
        <v>8.5536E-4</v>
      </c>
    </row>
    <row r="29" spans="1:34" x14ac:dyDescent="0.45">
      <c r="A29">
        <v>2.72837</v>
      </c>
      <c r="B29">
        <v>0.69247099999999995</v>
      </c>
      <c r="F29" s="3">
        <f>FORECAST(H19,                                                                                                                     INDEX($B$2:$B$316,MATCH(H19,$A$2:$A$316)):INDEX($B$2:$B$316,MATCH(H19,$A$2:$A$316,1)+1),    INDEX($A$2:$A$316,MATCH(H19,$A$2:$A$316)):INDEX($A$2:$A$316,MATCH(H19,$A$2:$A$316,1)+1))</f>
        <v>0.64288051829047443</v>
      </c>
      <c r="G29" s="3"/>
      <c r="H29" s="3">
        <v>4</v>
      </c>
      <c r="I29" s="3"/>
      <c r="J29" s="3"/>
      <c r="K29" s="3">
        <f t="shared" si="4"/>
        <v>0.6440261888966945</v>
      </c>
      <c r="L29" s="3"/>
      <c r="M29" s="3">
        <f t="shared" si="5"/>
        <v>0.17820894763876019</v>
      </c>
      <c r="N29" s="3"/>
      <c r="O29" s="3"/>
      <c r="P29" s="3"/>
      <c r="Q29" s="3">
        <v>4</v>
      </c>
      <c r="R29" s="3"/>
      <c r="S29" s="3">
        <f t="shared" si="6"/>
        <v>0.72612614922160235</v>
      </c>
      <c r="T29" s="3"/>
      <c r="U29" s="3">
        <f t="shared" si="1"/>
        <v>12.948849523779598</v>
      </c>
      <c r="V29" s="3"/>
      <c r="W29" s="3">
        <f t="shared" si="7"/>
        <v>2.5715220731618977</v>
      </c>
      <c r="X29" s="3"/>
      <c r="Y29" s="3"/>
      <c r="Z29" s="3">
        <f t="shared" si="2"/>
        <v>2.576104755586778</v>
      </c>
      <c r="AA29" s="3">
        <f t="shared" si="8"/>
        <v>0.17820894763876019</v>
      </c>
      <c r="AB29" s="3"/>
      <c r="AC29" s="3">
        <f t="shared" si="3"/>
        <v>2.9045045968864094</v>
      </c>
      <c r="AD29" s="3">
        <f t="shared" si="9"/>
        <v>12.948849523779598</v>
      </c>
      <c r="AF29" s="4">
        <v>4</v>
      </c>
      <c r="AG29" s="4">
        <f t="shared" si="10"/>
        <v>2.4702823786196043E-8</v>
      </c>
      <c r="AH29" s="4">
        <f t="shared" si="11"/>
        <v>2.0275200000000001E-3</v>
      </c>
    </row>
    <row r="30" spans="1:34" x14ac:dyDescent="0.45">
      <c r="A30">
        <v>2.9215499999999999</v>
      </c>
      <c r="B30">
        <v>0.68611800000000001</v>
      </c>
      <c r="F30" s="3">
        <f>FORECAST(I19,                                                                                                                     INDEX($B$2:$B$316,MATCH(I19,$A$2:$A$316)):INDEX($B$2:$B$316,MATCH(I19,$A$2:$A$316,1)+1),    INDEX($A$2:$A$316,MATCH(I19,$A$2:$A$316)):INDEX($A$2:$A$316,MATCH(I19,$A$2:$A$316,1)+1))</f>
        <v>0.60988200000000004</v>
      </c>
      <c r="G30" s="3"/>
      <c r="H30" s="3">
        <v>5</v>
      </c>
      <c r="I30" s="3"/>
      <c r="J30" s="3"/>
      <c r="K30" s="3">
        <f t="shared" si="4"/>
        <v>0.61156278146271048</v>
      </c>
      <c r="L30" s="3"/>
      <c r="M30" s="3">
        <f t="shared" si="5"/>
        <v>0.27559125580201504</v>
      </c>
      <c r="N30" s="3"/>
      <c r="O30" s="3"/>
      <c r="P30" s="3"/>
      <c r="Q30" s="3">
        <v>5</v>
      </c>
      <c r="R30" s="3"/>
      <c r="S30" s="3">
        <f t="shared" si="6"/>
        <v>0.69013266167039711</v>
      </c>
      <c r="T30" s="3"/>
      <c r="U30" s="3">
        <f t="shared" si="1"/>
        <v>13.158391569253899</v>
      </c>
      <c r="V30" s="3"/>
      <c r="W30" s="3">
        <f t="shared" si="7"/>
        <v>3.04941</v>
      </c>
      <c r="X30" s="3"/>
      <c r="Y30" s="3"/>
      <c r="Z30" s="3">
        <f t="shared" si="2"/>
        <v>3.0578139073135526</v>
      </c>
      <c r="AA30" s="3">
        <f t="shared" si="8"/>
        <v>0.27559125580202964</v>
      </c>
      <c r="AB30" s="3"/>
      <c r="AC30" s="3">
        <f t="shared" si="3"/>
        <v>3.4506633083519853</v>
      </c>
      <c r="AD30" s="3">
        <f t="shared" si="9"/>
        <v>13.158391569253901</v>
      </c>
      <c r="AF30" s="4">
        <v>5</v>
      </c>
      <c r="AG30" s="4">
        <f t="shared" si="10"/>
        <v>6.7149237009642584E-8</v>
      </c>
      <c r="AH30" s="4">
        <f t="shared" si="11"/>
        <v>3.96E-3</v>
      </c>
    </row>
    <row r="31" spans="1:34" x14ac:dyDescent="0.45">
      <c r="A31">
        <v>3.0594700000000001</v>
      </c>
      <c r="B31">
        <v>0.67976499999999995</v>
      </c>
      <c r="F31" s="3">
        <f>FORECAST(J19,                                                                                                                     INDEX($B$2:$B$316,MATCH(J19,$A$2:$A$316)):INDEX($B$2:$B$316,MATCH(J19,$A$2:$A$316,1)+1),    INDEX($A$2:$A$316,MATCH(J19,$A$2:$A$316)):INDEX($A$2:$A$316,MATCH(J19,$A$2:$A$316,1)+1))</f>
        <v>0.57891438220160873</v>
      </c>
      <c r="G31" s="3"/>
      <c r="H31" s="3">
        <v>6</v>
      </c>
      <c r="I31" s="3"/>
      <c r="J31" s="3"/>
      <c r="K31" s="3">
        <f t="shared" si="4"/>
        <v>0.5806023758993939</v>
      </c>
      <c r="L31" s="3"/>
      <c r="M31" s="3">
        <f t="shared" si="5"/>
        <v>0.29157916087103058</v>
      </c>
      <c r="N31" s="3"/>
      <c r="O31" s="3"/>
      <c r="P31" s="3"/>
      <c r="Q31" s="3">
        <v>6</v>
      </c>
      <c r="R31" s="3"/>
      <c r="S31" s="3">
        <f t="shared" si="6"/>
        <v>0.65512817728952266</v>
      </c>
      <c r="T31" s="3"/>
      <c r="U31" s="3">
        <f t="shared" si="1"/>
        <v>13.164951058578509</v>
      </c>
      <c r="V31" s="3"/>
      <c r="W31" s="3">
        <f t="shared" si="7"/>
        <v>3.4734862932096524</v>
      </c>
      <c r="X31" s="3"/>
      <c r="Y31" s="3"/>
      <c r="Z31" s="3">
        <f t="shared" si="2"/>
        <v>3.4836142553963634</v>
      </c>
      <c r="AA31" s="3">
        <f t="shared" si="8"/>
        <v>0.29157916087103058</v>
      </c>
      <c r="AB31" s="3"/>
      <c r="AC31" s="3">
        <f t="shared" si="3"/>
        <v>3.9307690637371362</v>
      </c>
      <c r="AD31" s="3">
        <f t="shared" si="9"/>
        <v>13.164951058578517</v>
      </c>
      <c r="AF31" s="4">
        <v>6</v>
      </c>
      <c r="AG31" s="4">
        <f t="shared" si="10"/>
        <v>1.8253055075820102E-7</v>
      </c>
      <c r="AH31" s="4">
        <f t="shared" si="11"/>
        <v>6.84288E-3</v>
      </c>
    </row>
    <row r="32" spans="1:34" x14ac:dyDescent="0.45">
      <c r="A32">
        <v>3.1973400000000001</v>
      </c>
      <c r="B32">
        <v>0.67129399999999995</v>
      </c>
      <c r="F32" s="3">
        <f>FORECAST(K19,                                                                                                                     INDEX($B$2:$B$316,MATCH(K19,$A$2:$A$316)):INDEX($B$2:$B$316,MATCH(K19,$A$2:$A$316,1)+1),    INDEX($A$2:$A$316,MATCH(K19,$A$2:$A$316)):INDEX($A$2:$A$316,MATCH(K19,$A$2:$A$316,1)+1))</f>
        <v>0.55002967032967032</v>
      </c>
      <c r="G32" s="3"/>
      <c r="H32" s="3">
        <v>7</v>
      </c>
      <c r="I32" s="3"/>
      <c r="J32" s="3"/>
      <c r="K32" s="3">
        <f t="shared" si="4"/>
        <v>0.55019456004177558</v>
      </c>
      <c r="L32" s="3"/>
      <c r="M32" s="3">
        <f t="shared" si="5"/>
        <v>2.9978330442871452E-2</v>
      </c>
      <c r="N32" s="3"/>
      <c r="O32" s="3"/>
      <c r="P32" s="3"/>
      <c r="Q32" s="3">
        <v>7</v>
      </c>
      <c r="R32" s="3"/>
      <c r="S32" s="3">
        <f t="shared" si="6"/>
        <v>0.62080604682905949</v>
      </c>
      <c r="T32" s="3"/>
      <c r="U32" s="3">
        <f t="shared" si="1"/>
        <v>12.867737927113652</v>
      </c>
      <c r="V32" s="3"/>
      <c r="W32" s="3">
        <f t="shared" si="7"/>
        <v>3.8502076923076922</v>
      </c>
      <c r="X32" s="3"/>
      <c r="Y32" s="3"/>
      <c r="Z32" s="3">
        <f t="shared" si="2"/>
        <v>3.8513619202924292</v>
      </c>
      <c r="AA32" s="3">
        <f t="shared" si="8"/>
        <v>2.9978330442874335E-2</v>
      </c>
      <c r="AB32" s="3"/>
      <c r="AC32" s="3">
        <f t="shared" si="3"/>
        <v>4.3456423278034162</v>
      </c>
      <c r="AD32" s="3">
        <f t="shared" si="9"/>
        <v>12.867737927113645</v>
      </c>
      <c r="AF32" s="4">
        <v>7</v>
      </c>
      <c r="AG32" s="4">
        <f t="shared" si="10"/>
        <v>4.9616947926463918E-7</v>
      </c>
      <c r="AH32" s="4">
        <f t="shared" si="11"/>
        <v>1.0866240000000001E-2</v>
      </c>
    </row>
    <row r="33" spans="1:34" x14ac:dyDescent="0.45">
      <c r="A33">
        <v>3.3077700000000001</v>
      </c>
      <c r="B33">
        <v>0.66917599999999999</v>
      </c>
      <c r="F33" s="3">
        <f>FORECAST(L19,                                                                                                                     INDEX($B$2:$B$316,MATCH(L19,$A$2:$A$316)):INDEX($B$2:$B$316,MATCH(L19,$A$2:$A$316,1)+1),    INDEX($A$2:$A$316,MATCH(L19,$A$2:$A$316)):INDEX($A$2:$A$316,MATCH(L19,$A$2:$A$316,1)+1))</f>
        <v>0.51923663559322042</v>
      </c>
      <c r="G33" s="3"/>
      <c r="H33" s="3">
        <v>8</v>
      </c>
      <c r="I33" s="3"/>
      <c r="J33" s="3"/>
      <c r="K33" s="3">
        <f t="shared" si="4"/>
        <v>0.51969540334504183</v>
      </c>
      <c r="L33" s="3"/>
      <c r="M33" s="3">
        <f t="shared" si="5"/>
        <v>8.8354272478727139E-2</v>
      </c>
      <c r="N33" s="3"/>
      <c r="O33" s="3"/>
      <c r="P33" s="3"/>
      <c r="Q33" s="3">
        <v>8</v>
      </c>
      <c r="R33" s="3"/>
      <c r="S33" s="3">
        <f t="shared" si="6"/>
        <v>0.58698296215815993</v>
      </c>
      <c r="T33" s="3"/>
      <c r="U33" s="3">
        <f t="shared" si="1"/>
        <v>13.047293261104411</v>
      </c>
      <c r="V33" s="3"/>
      <c r="W33" s="3">
        <f t="shared" si="7"/>
        <v>4.1538930847457634</v>
      </c>
      <c r="X33" s="3"/>
      <c r="Y33" s="3"/>
      <c r="Z33" s="3">
        <f t="shared" si="2"/>
        <v>4.1575632267603346</v>
      </c>
      <c r="AA33" s="3">
        <f t="shared" si="8"/>
        <v>8.8354272478727139E-2</v>
      </c>
      <c r="AB33" s="3"/>
      <c r="AC33" s="3">
        <f t="shared" si="3"/>
        <v>4.6958636972652794</v>
      </c>
      <c r="AD33" s="3">
        <f t="shared" si="9"/>
        <v>13.047293261104411</v>
      </c>
      <c r="AF33" s="4">
        <v>8</v>
      </c>
      <c r="AG33" s="4">
        <f t="shared" si="10"/>
        <v>1.3487284793210559E-6</v>
      </c>
      <c r="AH33" s="4">
        <f t="shared" si="11"/>
        <v>1.6220160000000001E-2</v>
      </c>
    </row>
    <row r="34" spans="1:34" x14ac:dyDescent="0.45">
      <c r="A34">
        <v>3.3353299999999999</v>
      </c>
      <c r="B34">
        <v>0.66705899999999996</v>
      </c>
      <c r="F34" s="3">
        <f>FORECAST(M19,                                                                                                                     INDEX($B$2:$B$316,MATCH(M19,$A$2:$A$316)):INDEX($B$2:$B$316,MATCH(M19,$A$2:$A$316,1)+1),    INDEX($A$2:$A$316,MATCH(M19,$A$2:$A$316)):INDEX($A$2:$A$316,MATCH(M19,$A$2:$A$316,1)+1))</f>
        <v>0.48652451412429376</v>
      </c>
      <c r="G34" s="3"/>
      <c r="H34" s="3">
        <v>9</v>
      </c>
      <c r="I34" s="3"/>
      <c r="J34" s="3"/>
      <c r="K34" s="3">
        <f t="shared" si="4"/>
        <v>0.48862208290209314</v>
      </c>
      <c r="L34" s="3"/>
      <c r="M34" s="3">
        <f t="shared" si="5"/>
        <v>0.43113321464897508</v>
      </c>
      <c r="N34" s="3"/>
      <c r="O34" s="3"/>
      <c r="P34" s="3"/>
      <c r="Q34" s="3">
        <v>9</v>
      </c>
      <c r="R34" s="3"/>
      <c r="S34" s="3">
        <f t="shared" si="6"/>
        <v>0.55353997949160383</v>
      </c>
      <c r="T34" s="3"/>
      <c r="U34" s="3">
        <f t="shared" si="1"/>
        <v>13.774324504065882</v>
      </c>
      <c r="V34" s="3"/>
      <c r="W34" s="3">
        <f t="shared" si="7"/>
        <v>4.3787206271186436</v>
      </c>
      <c r="X34" s="3"/>
      <c r="Y34" s="3"/>
      <c r="Z34" s="3">
        <f t="shared" si="2"/>
        <v>4.3975987461188382</v>
      </c>
      <c r="AA34" s="3">
        <f t="shared" si="8"/>
        <v>0.43113321464897891</v>
      </c>
      <c r="AB34" s="3"/>
      <c r="AC34" s="3">
        <f t="shared" si="3"/>
        <v>4.9818598154244347</v>
      </c>
      <c r="AD34" s="3">
        <f t="shared" si="9"/>
        <v>13.774324504065893</v>
      </c>
      <c r="AF34" s="4">
        <v>9</v>
      </c>
      <c r="AG34" s="4">
        <f t="shared" si="10"/>
        <v>3.6662241168636276E-6</v>
      </c>
      <c r="AH34" s="4">
        <f t="shared" si="11"/>
        <v>2.3094720000000003E-2</v>
      </c>
    </row>
    <row r="35" spans="1:34" x14ac:dyDescent="0.45">
      <c r="A35">
        <v>3.4182000000000001</v>
      </c>
      <c r="B35">
        <v>0.66705899999999996</v>
      </c>
      <c r="F35" s="3">
        <f>FORECAST(N19,                                                                                                                     INDEX($B$2:$B$316,MATCH(N19,$A$2:$A$316)):INDEX($B$2:$B$316,MATCH(N19,$A$2:$A$316,1)+1),    INDEX($A$2:$A$316,MATCH(N19,$A$2:$A$316)):INDEX($A$2:$A$316,MATCH(N19,$A$2:$A$316,1)+1))</f>
        <v>0.45465970472326861</v>
      </c>
      <c r="G35" s="3"/>
      <c r="H35" s="3">
        <v>10</v>
      </c>
      <c r="I35" s="3"/>
      <c r="J35" s="3"/>
      <c r="K35" s="3">
        <f t="shared" si="4"/>
        <v>0.4565846359110578</v>
      </c>
      <c r="L35" s="3"/>
      <c r="M35" s="3">
        <f t="shared" si="5"/>
        <v>0.42337844497585569</v>
      </c>
      <c r="N35" s="3"/>
      <c r="O35" s="3"/>
      <c r="P35" s="3"/>
      <c r="Q35" s="3">
        <v>10</v>
      </c>
      <c r="R35" s="3"/>
      <c r="S35" s="3">
        <f t="shared" si="6"/>
        <v>0.5203939999514513</v>
      </c>
      <c r="T35" s="3"/>
      <c r="U35" s="3">
        <f t="shared" si="1"/>
        <v>14.457910948627452</v>
      </c>
      <c r="V35" s="3"/>
      <c r="W35" s="3">
        <f t="shared" si="7"/>
        <v>4.5465970472326864</v>
      </c>
      <c r="X35" s="3"/>
      <c r="Y35" s="3"/>
      <c r="Z35" s="3">
        <f t="shared" si="2"/>
        <v>4.5658463591105782</v>
      </c>
      <c r="AA35" s="3">
        <f t="shared" si="8"/>
        <v>0.4233784449758532</v>
      </c>
      <c r="AB35" s="3"/>
      <c r="AC35" s="3">
        <f t="shared" si="3"/>
        <v>5.203939999514513</v>
      </c>
      <c r="AD35" s="3">
        <f t="shared" si="9"/>
        <v>14.457910948627443</v>
      </c>
      <c r="AF35" s="4">
        <v>10</v>
      </c>
      <c r="AG35" s="4">
        <f t="shared" si="10"/>
        <v>9.9658303959287096E-6</v>
      </c>
      <c r="AH35" s="4">
        <f t="shared" si="11"/>
        <v>3.168E-2</v>
      </c>
    </row>
    <row r="36" spans="1:34" x14ac:dyDescent="0.45">
      <c r="A36">
        <v>3.4456899999999999</v>
      </c>
      <c r="B36">
        <v>0.66282399999999997</v>
      </c>
      <c r="F36" s="3">
        <f>FORECAST(O19,                                                                                                                     INDEX($B$2:$B$316,MATCH(O19,$A$2:$A$316)):INDEX($B$2:$B$316,MATCH(O19,$A$2:$A$316,1)+1),    INDEX($A$2:$A$316,MATCH(O19,$A$2:$A$316)):INDEX($A$2:$A$316,MATCH(O19,$A$2:$A$316,1)+1))</f>
        <v>0.42352899999999999</v>
      </c>
      <c r="G36" s="3"/>
      <c r="H36" s="3">
        <v>11</v>
      </c>
      <c r="I36" s="3"/>
      <c r="J36" s="3"/>
      <c r="K36" s="3">
        <f t="shared" si="4"/>
        <v>0.4232504141048179</v>
      </c>
      <c r="L36" s="3"/>
      <c r="M36" s="3">
        <f t="shared" si="5"/>
        <v>6.5777289201469788E-2</v>
      </c>
      <c r="N36" s="3"/>
      <c r="O36" s="3"/>
      <c r="P36" s="3"/>
      <c r="Q36" s="3">
        <v>11</v>
      </c>
      <c r="R36" s="3"/>
      <c r="S36" s="3">
        <f t="shared" si="6"/>
        <v>0.48748070549969746</v>
      </c>
      <c r="T36" s="3"/>
      <c r="U36" s="3">
        <f t="shared" si="1"/>
        <v>15.099722923270301</v>
      </c>
      <c r="V36" s="3"/>
      <c r="W36" s="3">
        <f t="shared" si="7"/>
        <v>4.6588190000000003</v>
      </c>
      <c r="X36" s="3"/>
      <c r="Y36" s="3"/>
      <c r="Z36" s="3">
        <f t="shared" si="2"/>
        <v>4.6557545551529973</v>
      </c>
      <c r="AA36" s="3">
        <f t="shared" si="8"/>
        <v>6.5777289201468594E-2</v>
      </c>
      <c r="AB36" s="3"/>
      <c r="AC36" s="3">
        <f t="shared" si="3"/>
        <v>5.3622877604966721</v>
      </c>
      <c r="AD36" s="3">
        <f t="shared" si="9"/>
        <v>15.099722923270294</v>
      </c>
      <c r="AF36" s="4">
        <v>11</v>
      </c>
      <c r="AG36" s="4">
        <f t="shared" si="10"/>
        <v>2.7089935670757824E-5</v>
      </c>
      <c r="AH36" s="4">
        <f t="shared" si="11"/>
        <v>4.2166080000000002E-2</v>
      </c>
    </row>
    <row r="37" spans="1:34" x14ac:dyDescent="0.45">
      <c r="A37">
        <v>3.55613</v>
      </c>
      <c r="B37">
        <v>0.66070600000000002</v>
      </c>
      <c r="F37" s="3">
        <f>FORECAST(P19,                                                                                                                     INDEX($B$2:$B$316,MATCH(P19,$A$2:$A$316)):INDEX($B$2:$B$316,MATCH(P19,$A$2:$A$316,1)+1),    INDEX($A$2:$A$316,MATCH(P19,$A$2:$A$316)):INDEX($A$2:$A$316,MATCH(P19,$A$2:$A$316,1)+1))</f>
        <v>0.389662347826087</v>
      </c>
      <c r="G37" s="3"/>
      <c r="H37" s="3">
        <v>12</v>
      </c>
      <c r="I37" s="3"/>
      <c r="J37" s="3"/>
      <c r="K37" s="3">
        <f t="shared" si="4"/>
        <v>0.38832407034774108</v>
      </c>
      <c r="L37" s="3"/>
      <c r="M37" s="3">
        <f t="shared" si="5"/>
        <v>0.34344541776030502</v>
      </c>
      <c r="N37" s="3"/>
      <c r="O37" s="3"/>
      <c r="P37" s="3"/>
      <c r="Q37" s="3">
        <v>12</v>
      </c>
      <c r="R37" s="3"/>
      <c r="S37" s="3">
        <f t="shared" si="6"/>
        <v>0.4547390587024186</v>
      </c>
      <c r="T37" s="3"/>
      <c r="U37" s="3">
        <f t="shared" si="1"/>
        <v>16.700795249885537</v>
      </c>
      <c r="V37" s="3"/>
      <c r="W37" s="3">
        <f t="shared" si="7"/>
        <v>4.675948173913044</v>
      </c>
      <c r="X37" s="3"/>
      <c r="Y37" s="3"/>
      <c r="Z37" s="3">
        <f t="shared" si="2"/>
        <v>4.659888844172893</v>
      </c>
      <c r="AA37" s="3">
        <f t="shared" si="8"/>
        <v>0.34344541776030502</v>
      </c>
      <c r="AB37" s="3"/>
      <c r="AC37" s="3">
        <f t="shared" si="3"/>
        <v>5.4568687044290236</v>
      </c>
      <c r="AD37" s="3">
        <f t="shared" si="9"/>
        <v>16.700795249885545</v>
      </c>
      <c r="AF37" s="4">
        <v>12</v>
      </c>
      <c r="AG37" s="4">
        <f t="shared" si="10"/>
        <v>7.3638079867945484E-5</v>
      </c>
      <c r="AH37" s="4">
        <f t="shared" si="11"/>
        <v>5.474304E-2</v>
      </c>
    </row>
    <row r="38" spans="1:34" x14ac:dyDescent="0.45">
      <c r="A38">
        <v>3.61131</v>
      </c>
      <c r="B38">
        <v>0.65858799999999995</v>
      </c>
      <c r="F38" s="3">
        <f>FORECAST(Q19,                                                                                                                     INDEX($B$2:$B$316,MATCH(Q19,$A$2:$A$316)):INDEX($B$2:$B$316,MATCH(Q19,$A$2:$A$316,1)+1),    INDEX($A$2:$A$316,MATCH(Q19,$A$2:$A$316)):INDEX($A$2:$A$316,MATCH(Q19,$A$2:$A$316,1)+1))</f>
        <v>0.3513061578947369</v>
      </c>
      <c r="G38" s="3"/>
      <c r="H38" s="3">
        <v>13</v>
      </c>
      <c r="I38" s="3"/>
      <c r="J38" s="3"/>
      <c r="K38" s="3">
        <f t="shared" si="4"/>
        <v>0.35153558361656162</v>
      </c>
      <c r="L38" s="3"/>
      <c r="M38" s="3">
        <f t="shared" si="5"/>
        <v>6.5306490270364143E-2</v>
      </c>
      <c r="N38" s="3"/>
      <c r="O38" s="3"/>
      <c r="P38" s="3"/>
      <c r="Q38" s="3">
        <v>13</v>
      </c>
      <c r="R38" s="3"/>
      <c r="S38" s="3">
        <f t="shared" si="6"/>
        <v>0.42208627296367679</v>
      </c>
      <c r="T38" s="3"/>
      <c r="U38" s="3">
        <f t="shared" si="1"/>
        <v>20.147701222518272</v>
      </c>
      <c r="V38" s="3"/>
      <c r="W38" s="3">
        <f t="shared" si="7"/>
        <v>4.56698005263158</v>
      </c>
      <c r="X38" s="3"/>
      <c r="Y38" s="3"/>
      <c r="Z38" s="3">
        <f t="shared" si="2"/>
        <v>4.5699625870153007</v>
      </c>
      <c r="AA38" s="3">
        <f t="shared" si="8"/>
        <v>6.5306490270349543E-2</v>
      </c>
      <c r="AB38" s="3"/>
      <c r="AC38" s="3">
        <f t="shared" si="3"/>
        <v>5.4871215485277984</v>
      </c>
      <c r="AD38" s="3">
        <f t="shared" si="9"/>
        <v>20.147701222518268</v>
      </c>
      <c r="AF38" s="4">
        <v>13</v>
      </c>
      <c r="AG38" s="4">
        <f t="shared" si="10"/>
        <v>2.0016905438765206E-4</v>
      </c>
      <c r="AH38" s="4">
        <f t="shared" si="11"/>
        <v>6.9600960000000003E-2</v>
      </c>
    </row>
    <row r="39" spans="1:34" x14ac:dyDescent="0.45">
      <c r="A39">
        <v>3.72174</v>
      </c>
      <c r="B39">
        <v>0.65647100000000003</v>
      </c>
      <c r="F39" s="3">
        <f>FORECAST(R19,                                                                                                                     INDEX($B$2:$B$316,MATCH(R19,$A$2:$A$316)):INDEX($B$2:$B$316,MATCH(R19,$A$2:$A$316,1)+1),    INDEX($A$2:$A$316,MATCH(R19,$A$2:$A$316)):INDEX($A$2:$A$316,MATCH(R19,$A$2:$A$316,1)+1))</f>
        <v>0.31399110688405807</v>
      </c>
      <c r="G39" s="3"/>
      <c r="H39" s="3">
        <v>14</v>
      </c>
      <c r="I39" s="3"/>
      <c r="J39" s="3"/>
      <c r="K39" s="3">
        <f t="shared" si="4"/>
        <v>0.31263273449012291</v>
      </c>
      <c r="L39" s="3"/>
      <c r="M39" s="3">
        <f t="shared" si="5"/>
        <v>0.43261492575862698</v>
      </c>
      <c r="N39" s="3"/>
      <c r="O39" s="3"/>
      <c r="P39" s="3"/>
      <c r="Q39" s="3">
        <v>14</v>
      </c>
      <c r="R39" s="3"/>
      <c r="S39" s="3">
        <f t="shared" si="6"/>
        <v>0.3893598640575901</v>
      </c>
      <c r="T39" s="3"/>
      <c r="U39" s="3">
        <f t="shared" si="1"/>
        <v>24.003468735616806</v>
      </c>
      <c r="V39" s="3"/>
      <c r="W39" s="3">
        <f t="shared" si="7"/>
        <v>4.3958754963768127</v>
      </c>
      <c r="X39" s="3"/>
      <c r="Y39" s="3"/>
      <c r="Z39" s="3">
        <f t="shared" si="2"/>
        <v>4.3768582828617211</v>
      </c>
      <c r="AA39" s="3">
        <f t="shared" si="8"/>
        <v>0.43261492575861438</v>
      </c>
      <c r="AB39" s="3"/>
      <c r="AC39" s="3">
        <f t="shared" si="3"/>
        <v>5.4510380968062613</v>
      </c>
      <c r="AD39" s="3">
        <f t="shared" si="9"/>
        <v>24.00346873561681</v>
      </c>
      <c r="AF39" s="4">
        <v>14</v>
      </c>
      <c r="AG39" s="4">
        <f t="shared" si="10"/>
        <v>5.4411590316178491E-4</v>
      </c>
      <c r="AH39" s="4">
        <f t="shared" si="11"/>
        <v>8.6929920000000008E-2</v>
      </c>
    </row>
    <row r="40" spans="1:34" x14ac:dyDescent="0.45">
      <c r="A40">
        <v>3.7768600000000001</v>
      </c>
      <c r="B40">
        <v>0.65223500000000001</v>
      </c>
      <c r="F40" s="3">
        <f>FORECAST(S19,                                                                                                                     INDEX($B$2:$B$316,MATCH(S19,$A$2:$A$316)):INDEX($B$2:$B$316,MATCH(S19,$A$2:$A$316,1)+1),    INDEX($A$2:$A$316,MATCH(S19,$A$2:$A$316)):INDEX($A$2:$A$316,MATCH(S19,$A$2:$A$316,1)+1))</f>
        <v>0.27317599999999997</v>
      </c>
      <c r="G40" s="3"/>
      <c r="H40" s="3">
        <v>15</v>
      </c>
      <c r="I40" s="3"/>
      <c r="J40" s="3"/>
      <c r="K40" s="3">
        <f t="shared" si="4"/>
        <v>0.2713761829137572</v>
      </c>
      <c r="L40" s="3"/>
      <c r="M40" s="3">
        <f t="shared" si="5"/>
        <v>0.65884890555640763</v>
      </c>
      <c r="N40" s="3"/>
      <c r="O40" s="3"/>
      <c r="P40" s="3"/>
      <c r="Q40" s="3">
        <v>15</v>
      </c>
      <c r="R40" s="3"/>
      <c r="S40" s="3">
        <f t="shared" si="6"/>
        <v>0.35616639130535421</v>
      </c>
      <c r="T40" s="3"/>
      <c r="U40" s="3">
        <f t="shared" si="1"/>
        <v>30.379825206223913</v>
      </c>
      <c r="V40" s="3"/>
      <c r="W40" s="3">
        <f t="shared" si="7"/>
        <v>4.0976399999999993</v>
      </c>
      <c r="X40" s="3"/>
      <c r="Y40" s="3"/>
      <c r="Z40" s="3">
        <f t="shared" si="2"/>
        <v>4.0706427437063581</v>
      </c>
      <c r="AA40" s="3">
        <f t="shared" si="8"/>
        <v>0.65884890555639686</v>
      </c>
      <c r="AB40" s="3"/>
      <c r="AC40" s="3">
        <f t="shared" si="3"/>
        <v>5.3424958695803131</v>
      </c>
      <c r="AD40" s="3">
        <f t="shared" si="9"/>
        <v>30.379825206223924</v>
      </c>
      <c r="AF40" s="4">
        <v>15</v>
      </c>
      <c r="AG40" s="4">
        <f t="shared" si="10"/>
        <v>1.4790603721402615E-3</v>
      </c>
      <c r="AH40" s="4">
        <f t="shared" si="11"/>
        <v>0.10692</v>
      </c>
    </row>
    <row r="41" spans="1:34" x14ac:dyDescent="0.45">
      <c r="A41">
        <v>3.8596699999999999</v>
      </c>
      <c r="B41">
        <v>0.65011799999999997</v>
      </c>
      <c r="F41" s="3">
        <f>FORECAST(T19,                                                                                                                     INDEX($B$2:$B$316,MATCH(T19,$A$2:$A$316)):INDEX($B$2:$B$316,MATCH(T19,$A$2:$A$316,1)+1),    INDEX($A$2:$A$316,MATCH(T19,$A$2:$A$316)):INDEX($A$2:$A$316,MATCH(T19,$A$2:$A$316,1)+1))</f>
        <v>0.22669543478260867</v>
      </c>
      <c r="G41" s="3"/>
      <c r="H41" s="3">
        <v>16</v>
      </c>
      <c r="I41" s="3"/>
      <c r="J41" s="3"/>
      <c r="K41" s="3">
        <f t="shared" si="4"/>
        <v>0.2275361377933891</v>
      </c>
      <c r="L41" s="3"/>
      <c r="M41" s="3">
        <f t="shared" si="5"/>
        <v>0.37085131934246002</v>
      </c>
      <c r="N41" s="3"/>
      <c r="O41" s="3"/>
      <c r="P41" s="3"/>
      <c r="Q41" s="3">
        <v>16</v>
      </c>
      <c r="R41" s="3"/>
      <c r="S41" s="3">
        <f t="shared" si="6"/>
        <v>0.32147434491606952</v>
      </c>
      <c r="T41" s="3"/>
      <c r="U41" s="3">
        <f t="shared" si="1"/>
        <v>41.808918747900599</v>
      </c>
      <c r="V41" s="3"/>
      <c r="W41" s="3">
        <f t="shared" si="7"/>
        <v>3.6271269565217388</v>
      </c>
      <c r="X41" s="3"/>
      <c r="Y41" s="3"/>
      <c r="Z41" s="3">
        <f t="shared" si="2"/>
        <v>3.6405782046942257</v>
      </c>
      <c r="AA41" s="3">
        <f t="shared" si="8"/>
        <v>0.37085131934246002</v>
      </c>
      <c r="AB41" s="3"/>
      <c r="AC41" s="3">
        <f t="shared" si="3"/>
        <v>5.1435895186571123</v>
      </c>
      <c r="AD41" s="3">
        <f t="shared" si="9"/>
        <v>41.808918747900599</v>
      </c>
      <c r="AF41" s="4">
        <v>16</v>
      </c>
      <c r="AG41" s="4">
        <f t="shared" si="10"/>
        <v>4.0205029327827456E-3</v>
      </c>
      <c r="AH41" s="4">
        <f t="shared" si="11"/>
        <v>0.12976128000000001</v>
      </c>
    </row>
    <row r="42" spans="1:34" x14ac:dyDescent="0.45">
      <c r="A42">
        <v>3.9423499999999998</v>
      </c>
      <c r="B42">
        <v>0.64376500000000003</v>
      </c>
      <c r="F42" s="3">
        <f>FORECAST(U19,                                                                                                                     INDEX($B$2:$B$316,MATCH(U19,$A$2:$A$316)):INDEX($B$2:$B$316,MATCH(U19,$A$2:$A$316,1)+1),    INDEX($A$2:$A$316,MATCH(U19,$A$2:$A$316)):INDEX($A$2:$A$316,MATCH(U19,$A$2:$A$316,1)+1))</f>
        <v>0.18</v>
      </c>
      <c r="G42" s="3"/>
      <c r="H42" s="3">
        <v>17</v>
      </c>
      <c r="I42" s="3"/>
      <c r="J42" s="3"/>
      <c r="K42" s="3">
        <f t="shared" si="4"/>
        <v>0.18089003802222137</v>
      </c>
      <c r="L42" s="3"/>
      <c r="M42" s="3">
        <f t="shared" si="5"/>
        <v>0.49446556790076296</v>
      </c>
      <c r="N42" s="3"/>
      <c r="O42" s="3"/>
      <c r="P42" s="3"/>
      <c r="Q42" s="3">
        <v>17</v>
      </c>
      <c r="R42" s="3"/>
      <c r="S42" s="3">
        <f t="shared" si="6"/>
        <v>0.28251021382341235</v>
      </c>
      <c r="T42" s="3"/>
      <c r="U42" s="3">
        <f t="shared" si="1"/>
        <v>56.950118790784643</v>
      </c>
      <c r="V42" s="3"/>
      <c r="W42" s="3">
        <f t="shared" si="7"/>
        <v>3.06</v>
      </c>
      <c r="X42" s="3"/>
      <c r="Y42" s="3"/>
      <c r="Z42" s="3">
        <f t="shared" si="2"/>
        <v>3.0751306463777635</v>
      </c>
      <c r="AA42" s="3">
        <f t="shared" si="8"/>
        <v>0.49446556790076474</v>
      </c>
      <c r="AB42" s="3"/>
      <c r="AC42" s="3">
        <f t="shared" si="3"/>
        <v>4.8026736349980101</v>
      </c>
      <c r="AD42" s="3">
        <f t="shared" si="9"/>
        <v>56.950118790784643</v>
      </c>
      <c r="AF42" s="4">
        <v>17</v>
      </c>
      <c r="AG42" s="4">
        <f t="shared" si="10"/>
        <v>1.0928860063449636E-2</v>
      </c>
      <c r="AH42" s="4">
        <f t="shared" si="11"/>
        <v>0.15564384000000001</v>
      </c>
    </row>
    <row r="43" spans="1:34" x14ac:dyDescent="0.45">
      <c r="A43">
        <v>4.0804</v>
      </c>
      <c r="B43">
        <v>0.64164699999999997</v>
      </c>
      <c r="F43" s="3">
        <f>FORECAST(V19,                                                                                                                     INDEX($B$2:$B$316,MATCH(V19,$A$2:$A$316)):INDEX($B$2:$B$316,MATCH(V19,$A$2:$A$316,1)+1),    INDEX($A$2:$A$316,MATCH(V19,$A$2:$A$316)):INDEX($A$2:$A$316,MATCH(V19,$A$2:$A$316,1)+1))</f>
        <v>0.13245101996370257</v>
      </c>
      <c r="G43" s="3"/>
      <c r="H43" s="3">
        <v>18</v>
      </c>
      <c r="I43" s="3"/>
      <c r="J43" s="3"/>
      <c r="K43" s="3">
        <f t="shared" si="4"/>
        <v>0.13122089735044051</v>
      </c>
      <c r="L43" s="3"/>
      <c r="M43" s="3">
        <f t="shared" si="5"/>
        <v>0.92873774290236522</v>
      </c>
      <c r="N43" s="3"/>
      <c r="O43" s="3"/>
      <c r="P43" s="3"/>
      <c r="Q43" s="3">
        <v>18</v>
      </c>
      <c r="R43" s="3"/>
      <c r="S43" s="3">
        <f t="shared" si="6"/>
        <v>0.23175956096168693</v>
      </c>
      <c r="T43" s="3"/>
      <c r="U43" s="3">
        <f t="shared" si="1"/>
        <v>74.977558515743624</v>
      </c>
      <c r="V43" s="3"/>
      <c r="W43" s="3">
        <f t="shared" si="7"/>
        <v>2.3841183593466462</v>
      </c>
      <c r="X43" s="3"/>
      <c r="Y43" s="3"/>
      <c r="Z43" s="3">
        <f t="shared" si="2"/>
        <v>2.3619761523079292</v>
      </c>
      <c r="AA43" s="3">
        <f t="shared" si="8"/>
        <v>0.92873774290236522</v>
      </c>
      <c r="AB43" s="3"/>
      <c r="AC43" s="3">
        <f t="shared" si="3"/>
        <v>4.1716720973103651</v>
      </c>
      <c r="AD43" s="3">
        <f t="shared" si="9"/>
        <v>74.977558515743638</v>
      </c>
      <c r="AF43" s="4">
        <v>18</v>
      </c>
      <c r="AG43" s="4">
        <f t="shared" si="10"/>
        <v>2.9707721716246915E-2</v>
      </c>
      <c r="AH43" s="4">
        <f t="shared" si="11"/>
        <v>0.18475776000000002</v>
      </c>
    </row>
    <row r="44" spans="1:34" x14ac:dyDescent="0.45">
      <c r="A44">
        <v>4.1907100000000002</v>
      </c>
      <c r="B44">
        <v>0.63529400000000003</v>
      </c>
      <c r="F44" s="3">
        <f>FORECAST(W19,                                                                                                                     INDEX($B$2:$B$316,MATCH(W19,$A$2:$A$316)):INDEX($B$2:$B$316,MATCH(W19,$A$2:$A$316,1)+1),    INDEX($A$2:$A$316,MATCH(W19,$A$2:$A$316)):INDEX($A$2:$A$316,MATCH(W19,$A$2:$A$316,1)+1))</f>
        <v>7.8043789781021999E-2</v>
      </c>
      <c r="G44" s="3"/>
      <c r="H44" s="3">
        <v>19</v>
      </c>
      <c r="I44" s="3"/>
      <c r="J44" s="3"/>
      <c r="K44" s="3">
        <f t="shared" si="4"/>
        <v>7.8316097352096881E-2</v>
      </c>
      <c r="L44" s="3"/>
      <c r="M44" s="3">
        <f t="shared" si="5"/>
        <v>0.34891638635044681</v>
      </c>
      <c r="N44" s="3"/>
      <c r="O44" s="3"/>
      <c r="P44" s="3"/>
      <c r="Q44" s="3">
        <v>19</v>
      </c>
      <c r="R44" s="3"/>
      <c r="S44" s="3">
        <f t="shared" si="6"/>
        <v>0.14881642786758409</v>
      </c>
      <c r="T44" s="3"/>
      <c r="U44" s="3">
        <f t="shared" si="1"/>
        <v>90.683241145949523</v>
      </c>
      <c r="V44" s="3"/>
      <c r="W44" s="3">
        <f t="shared" si="7"/>
        <v>1.482832005839418</v>
      </c>
      <c r="X44" s="3"/>
      <c r="Y44" s="3"/>
      <c r="Z44" s="3">
        <f t="shared" si="2"/>
        <v>1.4880058496898407</v>
      </c>
      <c r="AA44" s="3">
        <f t="shared" si="8"/>
        <v>0.34891638635044681</v>
      </c>
      <c r="AB44" s="3"/>
      <c r="AC44" s="3">
        <f t="shared" si="3"/>
        <v>2.8275121294840977</v>
      </c>
      <c r="AD44" s="3">
        <f t="shared" si="9"/>
        <v>90.683241145949523</v>
      </c>
      <c r="AF44" s="4">
        <v>19</v>
      </c>
      <c r="AG44" s="4">
        <f t="shared" si="10"/>
        <v>8.0753960106192152E-2</v>
      </c>
      <c r="AH44" s="4">
        <f t="shared" si="11"/>
        <v>0.21729312000000001</v>
      </c>
    </row>
    <row r="45" spans="1:34" x14ac:dyDescent="0.45">
      <c r="A45">
        <v>4.3563200000000002</v>
      </c>
      <c r="B45">
        <v>0.63105900000000004</v>
      </c>
      <c r="E45" t="s">
        <v>3</v>
      </c>
      <c r="F45" s="3">
        <f>FORECAST(X19,                                                                                                                     INDEX($B$2:$B$316,MATCH(X19,$A$2:$A$316)):INDEX($B$2:$B$316,MATCH(X19,$A$2:$A$316,1)+1),    INDEX($A$2:$A$316,MATCH(X19,$A$2:$A$316)):INDEX($A$2:$A$316,MATCH(X19,$A$2:$A$316,1)+1))</f>
        <v>2.3294100000000002E-2</v>
      </c>
      <c r="G45" s="3"/>
      <c r="H45" s="3">
        <v>20</v>
      </c>
      <c r="I45" s="3"/>
      <c r="J45" s="3"/>
      <c r="K45" s="3">
        <f t="shared" si="4"/>
        <v>2.1966490359405122E-2</v>
      </c>
      <c r="L45" s="3"/>
      <c r="M45" s="3">
        <f t="shared" si="5"/>
        <v>5.6993386333658709</v>
      </c>
      <c r="N45" s="3"/>
      <c r="O45" s="3"/>
      <c r="P45" s="3"/>
      <c r="Q45" s="3">
        <v>20</v>
      </c>
      <c r="R45" s="3"/>
      <c r="S45" s="3">
        <f t="shared" si="6"/>
        <v>-2.1771319588708482E-2</v>
      </c>
      <c r="T45" s="3"/>
      <c r="U45" s="3">
        <f t="shared" si="1"/>
        <v>193.46280641324833</v>
      </c>
      <c r="V45" s="3"/>
      <c r="W45" s="3">
        <f t="shared" si="7"/>
        <v>0.46588200000000002</v>
      </c>
      <c r="X45" s="3"/>
      <c r="Y45" s="3"/>
      <c r="Z45" s="3">
        <f t="shared" si="2"/>
        <v>0.43932980718810244</v>
      </c>
      <c r="AA45" s="3">
        <f t="shared" si="8"/>
        <v>5.6993386333658691</v>
      </c>
      <c r="AB45" s="3"/>
      <c r="AC45" s="3">
        <f t="shared" si="3"/>
        <v>-0.43542639177416964</v>
      </c>
      <c r="AD45" s="3">
        <f t="shared" si="9"/>
        <v>193.46280641324833</v>
      </c>
      <c r="AF45" s="4">
        <v>20</v>
      </c>
      <c r="AG45" s="4">
        <f t="shared" si="10"/>
        <v>0.21951202233276879</v>
      </c>
      <c r="AH45" s="4">
        <f t="shared" si="11"/>
        <v>0.25344</v>
      </c>
    </row>
    <row r="46" spans="1:34" x14ac:dyDescent="0.45">
      <c r="A46">
        <v>4.4943799999999996</v>
      </c>
      <c r="B46">
        <v>0.62894099999999997</v>
      </c>
    </row>
    <row r="47" spans="1:34" x14ac:dyDescent="0.45">
      <c r="A47">
        <v>4.6047399999999996</v>
      </c>
      <c r="B47">
        <v>0.62470599999999998</v>
      </c>
    </row>
    <row r="48" spans="1:34" x14ac:dyDescent="0.45">
      <c r="A48">
        <v>4.7151100000000001</v>
      </c>
      <c r="B48">
        <v>0.62047099999999999</v>
      </c>
    </row>
    <row r="49" spans="1:5" x14ac:dyDescent="0.45">
      <c r="A49">
        <v>4.8255400000000002</v>
      </c>
      <c r="B49">
        <v>0.61835300000000004</v>
      </c>
    </row>
    <row r="50" spans="1:5" x14ac:dyDescent="0.45">
      <c r="A50">
        <v>4.8806599999999998</v>
      </c>
      <c r="B50">
        <v>0.61411800000000005</v>
      </c>
    </row>
    <row r="51" spans="1:5" x14ac:dyDescent="0.45">
      <c r="A51">
        <v>4.9358500000000003</v>
      </c>
      <c r="B51">
        <v>0.61199999999999999</v>
      </c>
    </row>
    <row r="52" spans="1:5" x14ac:dyDescent="0.45">
      <c r="A52">
        <v>4.9910300000000003</v>
      </c>
      <c r="B52">
        <v>0.60988200000000004</v>
      </c>
      <c r="E52" t="s">
        <v>3</v>
      </c>
    </row>
    <row r="53" spans="1:5" x14ac:dyDescent="0.45">
      <c r="A53">
        <v>5.0739000000000001</v>
      </c>
      <c r="B53">
        <v>0.60988200000000004</v>
      </c>
    </row>
    <row r="54" spans="1:5" x14ac:dyDescent="0.45">
      <c r="A54">
        <v>5.1289600000000002</v>
      </c>
      <c r="B54">
        <v>0.60352899999999998</v>
      </c>
    </row>
    <row r="55" spans="1:5" x14ac:dyDescent="0.45">
      <c r="A55">
        <v>5.2393900000000002</v>
      </c>
      <c r="B55">
        <v>0.60141199999999995</v>
      </c>
    </row>
    <row r="56" spans="1:5" x14ac:dyDescent="0.45">
      <c r="A56">
        <v>5.3498200000000002</v>
      </c>
      <c r="B56">
        <v>0.59929399999999999</v>
      </c>
    </row>
    <row r="57" spans="1:5" x14ac:dyDescent="0.45">
      <c r="A57">
        <v>5.4878799999999996</v>
      </c>
      <c r="B57">
        <v>0.59717600000000004</v>
      </c>
    </row>
    <row r="58" spans="1:5" x14ac:dyDescent="0.45">
      <c r="A58">
        <v>5.5430000000000001</v>
      </c>
      <c r="B58">
        <v>0.59294100000000005</v>
      </c>
    </row>
    <row r="59" spans="1:5" x14ac:dyDescent="0.45">
      <c r="A59">
        <v>5.6533600000000002</v>
      </c>
      <c r="B59">
        <v>0.58870599999999995</v>
      </c>
    </row>
    <row r="60" spans="1:5" x14ac:dyDescent="0.45">
      <c r="A60">
        <v>5.7637999999999998</v>
      </c>
      <c r="B60">
        <v>0.586588</v>
      </c>
    </row>
    <row r="61" spans="1:5" x14ac:dyDescent="0.45">
      <c r="A61">
        <v>5.8742299999999998</v>
      </c>
      <c r="B61">
        <v>0.58447099999999996</v>
      </c>
    </row>
    <row r="62" spans="1:5" x14ac:dyDescent="0.45">
      <c r="A62">
        <v>5.9569700000000001</v>
      </c>
      <c r="B62">
        <v>0.58023499999999995</v>
      </c>
    </row>
    <row r="63" spans="1:5" x14ac:dyDescent="0.45">
      <c r="A63">
        <v>6.0949600000000004</v>
      </c>
      <c r="B63">
        <v>0.57599999999999996</v>
      </c>
    </row>
    <row r="64" spans="1:5" x14ac:dyDescent="0.45">
      <c r="A64">
        <v>6.2053900000000004</v>
      </c>
      <c r="B64">
        <v>0.573882</v>
      </c>
    </row>
    <row r="65" spans="1:2" x14ac:dyDescent="0.45">
      <c r="A65">
        <v>6.3433900000000003</v>
      </c>
      <c r="B65">
        <v>0.56964700000000001</v>
      </c>
    </row>
    <row r="66" spans="1:2" x14ac:dyDescent="0.45">
      <c r="A66">
        <v>6.4538200000000003</v>
      </c>
      <c r="B66">
        <v>0.56752899999999995</v>
      </c>
    </row>
    <row r="67" spans="1:2" x14ac:dyDescent="0.45">
      <c r="A67">
        <v>6.5365599999999997</v>
      </c>
      <c r="B67">
        <v>0.56329399999999996</v>
      </c>
    </row>
    <row r="68" spans="1:2" x14ac:dyDescent="0.45">
      <c r="A68">
        <v>6.6469300000000002</v>
      </c>
      <c r="B68">
        <v>0.55905899999999997</v>
      </c>
    </row>
    <row r="69" spans="1:2" x14ac:dyDescent="0.45">
      <c r="A69">
        <v>6.7297399999999996</v>
      </c>
      <c r="B69">
        <v>0.55694100000000002</v>
      </c>
    </row>
    <row r="70" spans="1:2" x14ac:dyDescent="0.45">
      <c r="A70">
        <v>6.8125400000000003</v>
      </c>
      <c r="B70">
        <v>0.55482399999999998</v>
      </c>
    </row>
    <row r="71" spans="1:2" x14ac:dyDescent="0.45">
      <c r="A71">
        <v>6.8953499999999996</v>
      </c>
      <c r="B71">
        <v>0.55270600000000003</v>
      </c>
    </row>
    <row r="72" spans="1:2" x14ac:dyDescent="0.45">
      <c r="A72">
        <v>6.9781599999999999</v>
      </c>
      <c r="B72">
        <v>0.55058799999999997</v>
      </c>
    </row>
    <row r="73" spans="1:2" x14ac:dyDescent="0.45">
      <c r="A73">
        <v>7.0609700000000002</v>
      </c>
      <c r="B73">
        <v>0.54847100000000004</v>
      </c>
    </row>
    <row r="74" spans="1:2" x14ac:dyDescent="0.45">
      <c r="A74">
        <v>7.1161500000000002</v>
      </c>
      <c r="B74">
        <v>0.54635299999999998</v>
      </c>
    </row>
    <row r="75" spans="1:2" x14ac:dyDescent="0.45">
      <c r="A75">
        <v>7.1989599999999996</v>
      </c>
      <c r="B75">
        <v>0.54423500000000002</v>
      </c>
    </row>
    <row r="76" spans="1:2" x14ac:dyDescent="0.45">
      <c r="A76">
        <v>7.3093300000000001</v>
      </c>
      <c r="B76">
        <v>0.54</v>
      </c>
    </row>
    <row r="77" spans="1:2" x14ac:dyDescent="0.45">
      <c r="A77">
        <v>7.4196900000000001</v>
      </c>
      <c r="B77">
        <v>0.53576500000000005</v>
      </c>
    </row>
    <row r="78" spans="1:2" x14ac:dyDescent="0.45">
      <c r="A78">
        <v>7.5301299999999998</v>
      </c>
      <c r="B78">
        <v>0.53364699999999998</v>
      </c>
    </row>
    <row r="79" spans="1:2" x14ac:dyDescent="0.45">
      <c r="A79">
        <v>7.6405599999999998</v>
      </c>
      <c r="B79">
        <v>0.53152900000000003</v>
      </c>
    </row>
    <row r="80" spans="1:2" x14ac:dyDescent="0.45">
      <c r="A80">
        <v>7.6956800000000003</v>
      </c>
      <c r="B80">
        <v>0.52729400000000004</v>
      </c>
    </row>
    <row r="81" spans="1:2" x14ac:dyDescent="0.45">
      <c r="A81">
        <v>7.7784899999999997</v>
      </c>
      <c r="B81">
        <v>0.52517599999999998</v>
      </c>
    </row>
    <row r="82" spans="1:2" x14ac:dyDescent="0.45">
      <c r="A82">
        <v>7.8888499999999997</v>
      </c>
      <c r="B82">
        <v>0.52094099999999999</v>
      </c>
    </row>
    <row r="83" spans="1:2" x14ac:dyDescent="0.45">
      <c r="A83">
        <v>8.0269100000000009</v>
      </c>
      <c r="B83">
        <v>0.51882399999999995</v>
      </c>
    </row>
    <row r="84" spans="1:2" x14ac:dyDescent="0.45">
      <c r="A84">
        <v>8.13734</v>
      </c>
      <c r="B84">
        <v>0.516706</v>
      </c>
    </row>
    <row r="85" spans="1:2" x14ac:dyDescent="0.45">
      <c r="A85">
        <v>8.2752700000000008</v>
      </c>
      <c r="B85">
        <v>0.51035299999999995</v>
      </c>
    </row>
    <row r="86" spans="1:2" x14ac:dyDescent="0.45">
      <c r="A86">
        <v>8.3856400000000004</v>
      </c>
      <c r="B86">
        <v>0.50611799999999996</v>
      </c>
    </row>
    <row r="87" spans="1:2" x14ac:dyDescent="0.45">
      <c r="A87">
        <v>8.5236900000000002</v>
      </c>
      <c r="B87">
        <v>0.504</v>
      </c>
    </row>
    <row r="88" spans="1:2" x14ac:dyDescent="0.45">
      <c r="A88">
        <v>8.6616800000000005</v>
      </c>
      <c r="B88">
        <v>0.49976500000000001</v>
      </c>
    </row>
    <row r="89" spans="1:2" x14ac:dyDescent="0.45">
      <c r="A89">
        <v>8.7996800000000004</v>
      </c>
      <c r="B89">
        <v>0.495529</v>
      </c>
    </row>
    <row r="90" spans="1:2" x14ac:dyDescent="0.45">
      <c r="A90">
        <v>8.9100400000000004</v>
      </c>
      <c r="B90">
        <v>0.49129400000000001</v>
      </c>
    </row>
    <row r="91" spans="1:2" x14ac:dyDescent="0.45">
      <c r="A91">
        <v>8.9651599999999991</v>
      </c>
      <c r="B91">
        <v>0.48705900000000002</v>
      </c>
    </row>
    <row r="92" spans="1:2" x14ac:dyDescent="0.45">
      <c r="A92">
        <v>9.1032200000000003</v>
      </c>
      <c r="B92">
        <v>0.48494100000000001</v>
      </c>
    </row>
    <row r="93" spans="1:2" x14ac:dyDescent="0.45">
      <c r="A93">
        <v>9.1859599999999997</v>
      </c>
      <c r="B93">
        <v>0.48070600000000002</v>
      </c>
    </row>
    <row r="94" spans="1:2" x14ac:dyDescent="0.45">
      <c r="A94">
        <v>9.3240200000000009</v>
      </c>
      <c r="B94">
        <v>0.47858800000000001</v>
      </c>
    </row>
    <row r="95" spans="1:2" x14ac:dyDescent="0.45">
      <c r="A95">
        <v>9.4620700000000006</v>
      </c>
      <c r="B95">
        <v>0.47647099999999998</v>
      </c>
    </row>
    <row r="96" spans="1:2" x14ac:dyDescent="0.45">
      <c r="A96">
        <v>9.5448199999999996</v>
      </c>
      <c r="B96">
        <v>0.47223500000000002</v>
      </c>
    </row>
    <row r="97" spans="1:2" x14ac:dyDescent="0.45">
      <c r="A97">
        <v>9.6275600000000008</v>
      </c>
      <c r="B97">
        <v>0.46800000000000003</v>
      </c>
    </row>
    <row r="98" spans="1:2" x14ac:dyDescent="0.45">
      <c r="A98">
        <v>9.7103699999999993</v>
      </c>
      <c r="B98">
        <v>0.46588200000000002</v>
      </c>
    </row>
    <row r="99" spans="1:2" x14ac:dyDescent="0.45">
      <c r="A99">
        <v>9.7931799999999996</v>
      </c>
      <c r="B99">
        <v>0.46376499999999998</v>
      </c>
    </row>
    <row r="100" spans="1:2" x14ac:dyDescent="0.45">
      <c r="A100">
        <v>9.8483599999999996</v>
      </c>
      <c r="B100">
        <v>0.46164699999999997</v>
      </c>
    </row>
    <row r="101" spans="1:2" x14ac:dyDescent="0.45">
      <c r="A101">
        <v>9.9034800000000001</v>
      </c>
      <c r="B101">
        <v>0.45741199999999999</v>
      </c>
    </row>
    <row r="102" spans="1:2" x14ac:dyDescent="0.45">
      <c r="A102">
        <v>9.9586600000000001</v>
      </c>
      <c r="B102">
        <v>0.45529399999999998</v>
      </c>
    </row>
    <row r="103" spans="1:2" x14ac:dyDescent="0.45">
      <c r="A103">
        <v>10.0967</v>
      </c>
      <c r="B103">
        <v>0.45317600000000002</v>
      </c>
    </row>
    <row r="104" spans="1:2" x14ac:dyDescent="0.45">
      <c r="A104">
        <v>10.179500000000001</v>
      </c>
      <c r="B104">
        <v>0.44894099999999998</v>
      </c>
    </row>
    <row r="105" spans="1:2" x14ac:dyDescent="0.45">
      <c r="A105">
        <v>10.2623</v>
      </c>
      <c r="B105">
        <v>0.446824</v>
      </c>
    </row>
    <row r="106" spans="1:2" x14ac:dyDescent="0.45">
      <c r="A106">
        <v>10.3727</v>
      </c>
      <c r="B106">
        <v>0.44470599999999999</v>
      </c>
    </row>
    <row r="107" spans="1:2" x14ac:dyDescent="0.45">
      <c r="A107">
        <v>10.427899999999999</v>
      </c>
      <c r="B107">
        <v>0.44258799999999998</v>
      </c>
    </row>
    <row r="108" spans="1:2" x14ac:dyDescent="0.45">
      <c r="A108">
        <v>10.565899999999999</v>
      </c>
      <c r="B108">
        <v>0.43835299999999999</v>
      </c>
    </row>
    <row r="109" spans="1:2" x14ac:dyDescent="0.45">
      <c r="A109">
        <v>10.6486</v>
      </c>
      <c r="B109">
        <v>0.434118</v>
      </c>
    </row>
    <row r="110" spans="1:2" x14ac:dyDescent="0.45">
      <c r="A110">
        <v>10.731400000000001</v>
      </c>
      <c r="B110">
        <v>0.42988199999999999</v>
      </c>
    </row>
    <row r="111" spans="1:2" x14ac:dyDescent="0.45">
      <c r="A111">
        <v>10.841799999999999</v>
      </c>
      <c r="B111">
        <v>0.42776500000000001</v>
      </c>
    </row>
    <row r="112" spans="1:2" x14ac:dyDescent="0.45">
      <c r="A112">
        <v>10.8969</v>
      </c>
      <c r="B112">
        <v>0.42352899999999999</v>
      </c>
    </row>
    <row r="113" spans="1:2" x14ac:dyDescent="0.45">
      <c r="A113">
        <v>11.035</v>
      </c>
      <c r="B113">
        <v>0.42352899999999999</v>
      </c>
    </row>
    <row r="114" spans="1:2" x14ac:dyDescent="0.45">
      <c r="A114">
        <v>11.117699999999999</v>
      </c>
      <c r="B114">
        <v>0.41717599999999999</v>
      </c>
    </row>
    <row r="115" spans="1:2" x14ac:dyDescent="0.45">
      <c r="A115">
        <v>11.1729</v>
      </c>
      <c r="B115">
        <v>0.41505900000000001</v>
      </c>
    </row>
    <row r="116" spans="1:2" x14ac:dyDescent="0.45">
      <c r="A116">
        <v>11.255800000000001</v>
      </c>
      <c r="B116">
        <v>0.41505900000000001</v>
      </c>
    </row>
    <row r="117" spans="1:2" x14ac:dyDescent="0.45">
      <c r="A117">
        <v>11.3385</v>
      </c>
      <c r="B117">
        <v>0.41082400000000002</v>
      </c>
    </row>
    <row r="118" spans="1:2" x14ac:dyDescent="0.45">
      <c r="A118">
        <v>11.4489</v>
      </c>
      <c r="B118">
        <v>0.40870600000000001</v>
      </c>
    </row>
    <row r="119" spans="1:2" x14ac:dyDescent="0.45">
      <c r="A119">
        <v>11.531700000000001</v>
      </c>
      <c r="B119">
        <v>0.40447100000000002</v>
      </c>
    </row>
    <row r="120" spans="1:2" x14ac:dyDescent="0.45">
      <c r="A120">
        <v>11.669700000000001</v>
      </c>
      <c r="B120">
        <v>0.40023500000000001</v>
      </c>
    </row>
    <row r="121" spans="1:2" x14ac:dyDescent="0.45">
      <c r="A121">
        <v>11.78</v>
      </c>
      <c r="B121">
        <v>0.39600000000000002</v>
      </c>
    </row>
    <row r="122" spans="1:2" x14ac:dyDescent="0.45">
      <c r="A122">
        <v>11.8904</v>
      </c>
      <c r="B122">
        <v>0.39176499999999997</v>
      </c>
    </row>
    <row r="123" spans="1:2" x14ac:dyDescent="0.45">
      <c r="A123">
        <v>12.0008</v>
      </c>
      <c r="B123">
        <v>0.38964700000000002</v>
      </c>
    </row>
    <row r="124" spans="1:2" x14ac:dyDescent="0.45">
      <c r="A124">
        <v>12.083500000000001</v>
      </c>
      <c r="B124">
        <v>0.38329400000000002</v>
      </c>
    </row>
    <row r="125" spans="1:2" x14ac:dyDescent="0.45">
      <c r="A125">
        <v>12.2216</v>
      </c>
      <c r="B125">
        <v>0.38117600000000001</v>
      </c>
    </row>
    <row r="126" spans="1:2" x14ac:dyDescent="0.45">
      <c r="A126">
        <v>12.2767</v>
      </c>
      <c r="B126">
        <v>0.37694100000000003</v>
      </c>
    </row>
    <row r="127" spans="1:2" x14ac:dyDescent="0.45">
      <c r="A127">
        <v>12.359500000000001</v>
      </c>
      <c r="B127">
        <v>0.37482399999999999</v>
      </c>
    </row>
    <row r="128" spans="1:2" x14ac:dyDescent="0.45">
      <c r="A128">
        <v>12.4422</v>
      </c>
      <c r="B128">
        <v>0.37058799999999997</v>
      </c>
    </row>
    <row r="129" spans="1:2" x14ac:dyDescent="0.45">
      <c r="A129">
        <v>12.5527</v>
      </c>
      <c r="B129">
        <v>0.36847099999999999</v>
      </c>
    </row>
    <row r="130" spans="1:2" x14ac:dyDescent="0.45">
      <c r="A130">
        <v>12.663</v>
      </c>
      <c r="B130">
        <v>0.362118</v>
      </c>
    </row>
    <row r="131" spans="1:2" x14ac:dyDescent="0.45">
      <c r="A131">
        <v>12.773400000000001</v>
      </c>
      <c r="B131">
        <v>0.36</v>
      </c>
    </row>
    <row r="132" spans="1:2" x14ac:dyDescent="0.45">
      <c r="A132">
        <v>12.856199999999999</v>
      </c>
      <c r="B132">
        <v>0.355765</v>
      </c>
    </row>
    <row r="133" spans="1:2" x14ac:dyDescent="0.45">
      <c r="A133">
        <v>12.939</v>
      </c>
      <c r="B133">
        <v>0.35364699999999999</v>
      </c>
    </row>
    <row r="134" spans="1:2" x14ac:dyDescent="0.45">
      <c r="A134">
        <v>12.994199999999999</v>
      </c>
      <c r="B134">
        <v>0.35152899999999998</v>
      </c>
    </row>
    <row r="135" spans="1:2" x14ac:dyDescent="0.45">
      <c r="A135">
        <v>13.049300000000001</v>
      </c>
      <c r="B135">
        <v>0.349412</v>
      </c>
    </row>
    <row r="136" spans="1:2" x14ac:dyDescent="0.45">
      <c r="A136">
        <v>13.1045</v>
      </c>
      <c r="B136">
        <v>0.34729399999999999</v>
      </c>
    </row>
    <row r="137" spans="1:2" x14ac:dyDescent="0.45">
      <c r="A137">
        <v>13.1873</v>
      </c>
      <c r="B137">
        <v>0.34517599999999998</v>
      </c>
    </row>
    <row r="138" spans="1:2" x14ac:dyDescent="0.45">
      <c r="A138">
        <v>13.2425</v>
      </c>
      <c r="B138">
        <v>0.343059</v>
      </c>
    </row>
    <row r="139" spans="1:2" x14ac:dyDescent="0.45">
      <c r="A139">
        <v>13.3253</v>
      </c>
      <c r="B139">
        <v>0.34094099999999999</v>
      </c>
    </row>
    <row r="140" spans="1:2" x14ac:dyDescent="0.45">
      <c r="A140">
        <v>13.3804</v>
      </c>
      <c r="B140">
        <v>0.33670600000000001</v>
      </c>
    </row>
    <row r="141" spans="1:2" x14ac:dyDescent="0.45">
      <c r="A141">
        <v>13.4633</v>
      </c>
      <c r="B141">
        <v>0.33670600000000001</v>
      </c>
    </row>
    <row r="142" spans="1:2" x14ac:dyDescent="0.45">
      <c r="A142">
        <v>13.4909</v>
      </c>
      <c r="B142">
        <v>0.334588</v>
      </c>
    </row>
    <row r="143" spans="1:2" x14ac:dyDescent="0.45">
      <c r="A143">
        <v>13.5184</v>
      </c>
      <c r="B143">
        <v>0.33247100000000002</v>
      </c>
    </row>
    <row r="144" spans="1:2" x14ac:dyDescent="0.45">
      <c r="A144">
        <v>13.573600000000001</v>
      </c>
      <c r="B144">
        <v>0.33035300000000001</v>
      </c>
    </row>
    <row r="145" spans="1:2" x14ac:dyDescent="0.45">
      <c r="A145">
        <v>13.6564</v>
      </c>
      <c r="B145">
        <v>0.328235</v>
      </c>
    </row>
    <row r="146" spans="1:2" x14ac:dyDescent="0.45">
      <c r="A146">
        <v>13.711499999999999</v>
      </c>
      <c r="B146">
        <v>0.32400000000000001</v>
      </c>
    </row>
    <row r="147" spans="1:2" x14ac:dyDescent="0.45">
      <c r="A147">
        <v>13.7392</v>
      </c>
      <c r="B147">
        <v>0.32400000000000001</v>
      </c>
    </row>
    <row r="148" spans="1:2" x14ac:dyDescent="0.45">
      <c r="A148">
        <v>13.821999999999999</v>
      </c>
      <c r="B148">
        <v>0.321882</v>
      </c>
    </row>
    <row r="149" spans="1:2" x14ac:dyDescent="0.45">
      <c r="A149">
        <v>13.849500000000001</v>
      </c>
      <c r="B149">
        <v>0.31976500000000002</v>
      </c>
    </row>
    <row r="150" spans="1:2" x14ac:dyDescent="0.45">
      <c r="A150">
        <v>13.8771</v>
      </c>
      <c r="B150">
        <v>0.31764700000000001</v>
      </c>
    </row>
    <row r="151" spans="1:2" x14ac:dyDescent="0.45">
      <c r="A151">
        <v>13.9047</v>
      </c>
      <c r="B151">
        <v>0.31764700000000001</v>
      </c>
    </row>
    <row r="152" spans="1:2" x14ac:dyDescent="0.45">
      <c r="A152">
        <v>13.9323</v>
      </c>
      <c r="B152">
        <v>0.31764700000000001</v>
      </c>
    </row>
    <row r="153" spans="1:2" x14ac:dyDescent="0.45">
      <c r="A153">
        <v>13.959899999999999</v>
      </c>
      <c r="B153">
        <v>0.315529</v>
      </c>
    </row>
    <row r="154" spans="1:2" x14ac:dyDescent="0.45">
      <c r="A154">
        <v>14.0151</v>
      </c>
      <c r="B154">
        <v>0.31341200000000002</v>
      </c>
    </row>
    <row r="155" spans="1:2" x14ac:dyDescent="0.45">
      <c r="A155">
        <v>14.0426</v>
      </c>
      <c r="B155">
        <v>0.31129400000000002</v>
      </c>
    </row>
    <row r="156" spans="1:2" x14ac:dyDescent="0.45">
      <c r="A156">
        <v>14.097799999999999</v>
      </c>
      <c r="B156">
        <v>0.30917600000000001</v>
      </c>
    </row>
    <row r="157" spans="1:2" x14ac:dyDescent="0.45">
      <c r="A157">
        <v>14.153</v>
      </c>
      <c r="B157">
        <v>0.30705900000000003</v>
      </c>
    </row>
    <row r="158" spans="1:2" x14ac:dyDescent="0.45">
      <c r="A158">
        <v>14.2082</v>
      </c>
      <c r="B158">
        <v>0.30494100000000002</v>
      </c>
    </row>
    <row r="159" spans="1:2" x14ac:dyDescent="0.45">
      <c r="A159">
        <v>14.263299999999999</v>
      </c>
      <c r="B159">
        <v>0.30070599999999997</v>
      </c>
    </row>
    <row r="160" spans="1:2" x14ac:dyDescent="0.45">
      <c r="A160">
        <v>14.263400000000001</v>
      </c>
      <c r="B160">
        <v>0.30282399999999998</v>
      </c>
    </row>
    <row r="161" spans="1:2" x14ac:dyDescent="0.45">
      <c r="A161">
        <v>14.3186</v>
      </c>
      <c r="B161">
        <v>0.30070599999999997</v>
      </c>
    </row>
    <row r="162" spans="1:2" x14ac:dyDescent="0.45">
      <c r="A162">
        <v>14.3461</v>
      </c>
      <c r="B162">
        <v>0.29858800000000002</v>
      </c>
    </row>
    <row r="163" spans="1:2" x14ac:dyDescent="0.45">
      <c r="A163">
        <v>14.373699999999999</v>
      </c>
      <c r="B163">
        <v>0.29858800000000002</v>
      </c>
    </row>
    <row r="164" spans="1:2" x14ac:dyDescent="0.45">
      <c r="A164">
        <v>14.4565</v>
      </c>
      <c r="B164">
        <v>0.29435299999999998</v>
      </c>
    </row>
    <row r="165" spans="1:2" x14ac:dyDescent="0.45">
      <c r="A165">
        <v>14.484</v>
      </c>
      <c r="B165">
        <v>0.29223500000000002</v>
      </c>
    </row>
    <row r="166" spans="1:2" x14ac:dyDescent="0.45">
      <c r="A166">
        <v>14.4841</v>
      </c>
      <c r="B166">
        <v>0.29435299999999998</v>
      </c>
    </row>
    <row r="167" spans="1:2" x14ac:dyDescent="0.45">
      <c r="A167">
        <v>14.511699999999999</v>
      </c>
      <c r="B167">
        <v>0.29223500000000002</v>
      </c>
    </row>
    <row r="168" spans="1:2" x14ac:dyDescent="0.45">
      <c r="A168">
        <v>14.5945</v>
      </c>
      <c r="B168">
        <v>0.29011799999999999</v>
      </c>
    </row>
    <row r="169" spans="1:2" x14ac:dyDescent="0.45">
      <c r="A169">
        <v>14.622</v>
      </c>
      <c r="B169">
        <v>0.28799999999999998</v>
      </c>
    </row>
    <row r="170" spans="1:2" x14ac:dyDescent="0.45">
      <c r="A170">
        <v>14.677300000000001</v>
      </c>
      <c r="B170">
        <v>0.28799999999999998</v>
      </c>
    </row>
    <row r="171" spans="1:2" x14ac:dyDescent="0.45">
      <c r="A171">
        <v>14.704800000000001</v>
      </c>
      <c r="B171">
        <v>0.28588200000000002</v>
      </c>
    </row>
    <row r="172" spans="1:2" x14ac:dyDescent="0.45">
      <c r="A172">
        <v>14.7049</v>
      </c>
      <c r="B172">
        <v>0.28799999999999998</v>
      </c>
    </row>
    <row r="173" spans="1:2" x14ac:dyDescent="0.45">
      <c r="A173">
        <v>14.7325</v>
      </c>
      <c r="B173">
        <v>0.28588200000000002</v>
      </c>
    </row>
    <row r="174" spans="1:2" x14ac:dyDescent="0.45">
      <c r="A174">
        <v>14.787699999999999</v>
      </c>
      <c r="B174">
        <v>0.28376499999999999</v>
      </c>
    </row>
    <row r="175" spans="1:2" x14ac:dyDescent="0.45">
      <c r="A175">
        <v>14.815200000000001</v>
      </c>
      <c r="B175">
        <v>0.28164699999999998</v>
      </c>
    </row>
    <row r="176" spans="1:2" x14ac:dyDescent="0.45">
      <c r="A176">
        <v>14.8428</v>
      </c>
      <c r="B176">
        <v>0.27952900000000003</v>
      </c>
    </row>
    <row r="177" spans="1:2" x14ac:dyDescent="0.45">
      <c r="A177">
        <v>14.8703</v>
      </c>
      <c r="B177">
        <v>0.27741199999999999</v>
      </c>
    </row>
    <row r="178" spans="1:2" x14ac:dyDescent="0.45">
      <c r="A178">
        <v>14.8979</v>
      </c>
      <c r="B178">
        <v>0.27529399999999998</v>
      </c>
    </row>
    <row r="179" spans="1:2" x14ac:dyDescent="0.45">
      <c r="A179">
        <v>14.953099999999999</v>
      </c>
      <c r="B179">
        <v>0.27317599999999997</v>
      </c>
    </row>
    <row r="180" spans="1:2" x14ac:dyDescent="0.45">
      <c r="A180">
        <v>15.0083</v>
      </c>
      <c r="B180">
        <v>0.27317599999999997</v>
      </c>
    </row>
    <row r="181" spans="1:2" x14ac:dyDescent="0.45">
      <c r="A181">
        <v>15.063599999999999</v>
      </c>
      <c r="B181">
        <v>0.27317599999999997</v>
      </c>
    </row>
    <row r="182" spans="1:2" x14ac:dyDescent="0.45">
      <c r="A182">
        <v>15.1188</v>
      </c>
      <c r="B182">
        <v>0.27105899999999999</v>
      </c>
    </row>
    <row r="183" spans="1:2" x14ac:dyDescent="0.45">
      <c r="A183">
        <v>15.1463</v>
      </c>
      <c r="B183">
        <v>0.26894099999999999</v>
      </c>
    </row>
    <row r="184" spans="1:2" x14ac:dyDescent="0.45">
      <c r="A184">
        <v>15.229100000000001</v>
      </c>
      <c r="B184">
        <v>0.264706</v>
      </c>
    </row>
    <row r="185" spans="1:2" x14ac:dyDescent="0.45">
      <c r="A185">
        <v>15.2567</v>
      </c>
      <c r="B185">
        <v>0.264706</v>
      </c>
    </row>
    <row r="186" spans="1:2" x14ac:dyDescent="0.45">
      <c r="A186">
        <v>15.2842</v>
      </c>
      <c r="B186">
        <v>0.26258799999999999</v>
      </c>
    </row>
    <row r="187" spans="1:2" x14ac:dyDescent="0.45">
      <c r="A187">
        <v>15.3117</v>
      </c>
      <c r="B187">
        <v>0.258353</v>
      </c>
    </row>
    <row r="188" spans="1:2" x14ac:dyDescent="0.45">
      <c r="A188">
        <v>15.3118</v>
      </c>
      <c r="B188">
        <v>0.26047100000000001</v>
      </c>
    </row>
    <row r="189" spans="1:2" x14ac:dyDescent="0.45">
      <c r="A189">
        <v>15.366899999999999</v>
      </c>
      <c r="B189">
        <v>0.25623499999999999</v>
      </c>
    </row>
    <row r="190" spans="1:2" x14ac:dyDescent="0.45">
      <c r="A190">
        <v>15.367000000000001</v>
      </c>
      <c r="B190">
        <v>0.258353</v>
      </c>
    </row>
    <row r="191" spans="1:2" x14ac:dyDescent="0.45">
      <c r="A191">
        <v>15.4772</v>
      </c>
      <c r="B191">
        <v>0.24988199999999999</v>
      </c>
    </row>
    <row r="192" spans="1:2" x14ac:dyDescent="0.45">
      <c r="A192">
        <v>15.532400000000001</v>
      </c>
      <c r="B192">
        <v>0.24776500000000001</v>
      </c>
    </row>
    <row r="193" spans="1:2" x14ac:dyDescent="0.45">
      <c r="A193">
        <v>15.56</v>
      </c>
      <c r="B193">
        <v>0.24776500000000001</v>
      </c>
    </row>
    <row r="194" spans="1:2" x14ac:dyDescent="0.45">
      <c r="A194">
        <v>15.5876</v>
      </c>
      <c r="B194">
        <v>0.245647</v>
      </c>
    </row>
    <row r="195" spans="1:2" x14ac:dyDescent="0.45">
      <c r="A195">
        <v>15.670400000000001</v>
      </c>
      <c r="B195">
        <v>0.243529</v>
      </c>
    </row>
    <row r="196" spans="1:2" x14ac:dyDescent="0.45">
      <c r="A196">
        <v>15.698</v>
      </c>
      <c r="B196">
        <v>0.24141199999999999</v>
      </c>
    </row>
    <row r="197" spans="1:2" x14ac:dyDescent="0.45">
      <c r="A197">
        <v>15.7255</v>
      </c>
      <c r="B197">
        <v>0.23929400000000001</v>
      </c>
    </row>
    <row r="198" spans="1:2" x14ac:dyDescent="0.45">
      <c r="A198">
        <v>15.8911</v>
      </c>
      <c r="B198">
        <v>0.23294100000000001</v>
      </c>
    </row>
    <row r="199" spans="1:2" x14ac:dyDescent="0.45">
      <c r="A199">
        <v>15.9186</v>
      </c>
      <c r="B199">
        <v>0.230824</v>
      </c>
    </row>
    <row r="200" spans="1:2" x14ac:dyDescent="0.45">
      <c r="A200">
        <v>15.918699999999999</v>
      </c>
      <c r="B200">
        <v>0.23294100000000001</v>
      </c>
    </row>
    <row r="201" spans="1:2" x14ac:dyDescent="0.45">
      <c r="A201">
        <v>15.946199999999999</v>
      </c>
      <c r="B201">
        <v>0.230824</v>
      </c>
    </row>
    <row r="202" spans="1:2" x14ac:dyDescent="0.45">
      <c r="A202">
        <v>15.973800000000001</v>
      </c>
      <c r="B202">
        <v>0.22870599999999999</v>
      </c>
    </row>
    <row r="203" spans="1:2" x14ac:dyDescent="0.45">
      <c r="A203">
        <v>16.0014</v>
      </c>
      <c r="B203">
        <v>0.22658800000000001</v>
      </c>
    </row>
    <row r="204" spans="1:2" x14ac:dyDescent="0.45">
      <c r="A204">
        <v>16.0566</v>
      </c>
      <c r="B204">
        <v>0.22658800000000001</v>
      </c>
    </row>
    <row r="205" spans="1:2" x14ac:dyDescent="0.45">
      <c r="A205">
        <v>16.166899999999998</v>
      </c>
      <c r="B205">
        <v>0.22023499999999999</v>
      </c>
    </row>
    <row r="206" spans="1:2" x14ac:dyDescent="0.45">
      <c r="A206">
        <v>16.194500000000001</v>
      </c>
      <c r="B206">
        <v>0.22023499999999999</v>
      </c>
    </row>
    <row r="207" spans="1:2" x14ac:dyDescent="0.45">
      <c r="A207">
        <v>16.3048</v>
      </c>
      <c r="B207">
        <v>0.21388199999999999</v>
      </c>
    </row>
    <row r="208" spans="1:2" x14ac:dyDescent="0.45">
      <c r="A208">
        <v>16.3325</v>
      </c>
      <c r="B208">
        <v>0.21388199999999999</v>
      </c>
    </row>
    <row r="209" spans="1:2" x14ac:dyDescent="0.45">
      <c r="A209">
        <v>16.36</v>
      </c>
      <c r="B209">
        <v>0.21176500000000001</v>
      </c>
    </row>
    <row r="210" spans="1:2" x14ac:dyDescent="0.45">
      <c r="A210">
        <v>16.442799999999998</v>
      </c>
      <c r="B210">
        <v>0.209647</v>
      </c>
    </row>
    <row r="211" spans="1:2" x14ac:dyDescent="0.45">
      <c r="A211">
        <v>16.470300000000002</v>
      </c>
      <c r="B211">
        <v>0.203294</v>
      </c>
    </row>
    <row r="212" spans="1:2" x14ac:dyDescent="0.45">
      <c r="A212">
        <v>16.470400000000001</v>
      </c>
      <c r="B212">
        <v>0.20752899999999999</v>
      </c>
    </row>
    <row r="213" spans="1:2" x14ac:dyDescent="0.45">
      <c r="A213">
        <v>16.553100000000001</v>
      </c>
      <c r="B213">
        <v>0.20117599999999999</v>
      </c>
    </row>
    <row r="214" spans="1:2" x14ac:dyDescent="0.45">
      <c r="A214">
        <v>16.5806</v>
      </c>
      <c r="B214">
        <v>0.19905900000000001</v>
      </c>
    </row>
    <row r="215" spans="1:2" x14ac:dyDescent="0.45">
      <c r="A215">
        <v>16.6083</v>
      </c>
      <c r="B215">
        <v>0.19905900000000001</v>
      </c>
    </row>
    <row r="216" spans="1:2" x14ac:dyDescent="0.45">
      <c r="A216">
        <v>16.6358</v>
      </c>
      <c r="B216">
        <v>0.196941</v>
      </c>
    </row>
    <row r="217" spans="1:2" x14ac:dyDescent="0.45">
      <c r="A217">
        <v>16.663399999999999</v>
      </c>
      <c r="B217">
        <v>0.194824</v>
      </c>
    </row>
    <row r="218" spans="1:2" x14ac:dyDescent="0.45">
      <c r="A218">
        <v>16.663399999999999</v>
      </c>
      <c r="B218">
        <v>0.196941</v>
      </c>
    </row>
    <row r="219" spans="1:2" x14ac:dyDescent="0.45">
      <c r="A219">
        <v>16.718599999999999</v>
      </c>
      <c r="B219">
        <v>0.194824</v>
      </c>
    </row>
    <row r="220" spans="1:2" x14ac:dyDescent="0.45">
      <c r="A220">
        <v>16.746099999999998</v>
      </c>
      <c r="B220">
        <v>0.19058800000000001</v>
      </c>
    </row>
    <row r="221" spans="1:2" x14ac:dyDescent="0.45">
      <c r="A221">
        <v>16.773700000000002</v>
      </c>
      <c r="B221">
        <v>0.19058800000000001</v>
      </c>
    </row>
    <row r="222" spans="1:2" x14ac:dyDescent="0.45">
      <c r="A222">
        <v>16.801300000000001</v>
      </c>
      <c r="B222">
        <v>0.188471</v>
      </c>
    </row>
    <row r="223" spans="1:2" x14ac:dyDescent="0.45">
      <c r="A223">
        <v>16.828900000000001</v>
      </c>
      <c r="B223">
        <v>0.188471</v>
      </c>
    </row>
    <row r="224" spans="1:2" x14ac:dyDescent="0.45">
      <c r="A224">
        <v>16.884</v>
      </c>
      <c r="B224">
        <v>0.18423500000000001</v>
      </c>
    </row>
    <row r="225" spans="1:2" x14ac:dyDescent="0.45">
      <c r="A225">
        <v>16.966899999999999</v>
      </c>
      <c r="B225">
        <v>0.182118</v>
      </c>
    </row>
    <row r="226" spans="1:2" x14ac:dyDescent="0.45">
      <c r="A226">
        <v>16.994399999999999</v>
      </c>
      <c r="B226">
        <v>0.18</v>
      </c>
    </row>
    <row r="227" spans="1:2" x14ac:dyDescent="0.45">
      <c r="A227">
        <v>17.021999999999998</v>
      </c>
      <c r="B227">
        <v>0.18</v>
      </c>
    </row>
    <row r="228" spans="1:2" x14ac:dyDescent="0.45">
      <c r="A228">
        <v>17.049700000000001</v>
      </c>
      <c r="B228">
        <v>0.18</v>
      </c>
    </row>
    <row r="229" spans="1:2" x14ac:dyDescent="0.45">
      <c r="A229">
        <v>17.077300000000001</v>
      </c>
      <c r="B229">
        <v>0.18</v>
      </c>
    </row>
    <row r="230" spans="1:2" x14ac:dyDescent="0.45">
      <c r="A230">
        <v>17.132300000000001</v>
      </c>
      <c r="B230">
        <v>0.173647</v>
      </c>
    </row>
    <row r="231" spans="1:2" x14ac:dyDescent="0.45">
      <c r="A231">
        <v>17.132400000000001</v>
      </c>
      <c r="B231">
        <v>0.175765</v>
      </c>
    </row>
    <row r="232" spans="1:2" x14ac:dyDescent="0.45">
      <c r="A232">
        <v>17.1325</v>
      </c>
      <c r="B232">
        <v>0.17788200000000001</v>
      </c>
    </row>
    <row r="233" spans="1:2" x14ac:dyDescent="0.45">
      <c r="A233">
        <v>17.1599</v>
      </c>
      <c r="B233">
        <v>0.17152899999999999</v>
      </c>
    </row>
    <row r="234" spans="1:2" x14ac:dyDescent="0.45">
      <c r="A234">
        <v>17.242699999999999</v>
      </c>
      <c r="B234">
        <v>0.16941200000000001</v>
      </c>
    </row>
    <row r="235" spans="1:2" x14ac:dyDescent="0.45">
      <c r="A235">
        <v>17.270299999999999</v>
      </c>
      <c r="B235">
        <v>0.167294</v>
      </c>
    </row>
    <row r="236" spans="1:2" x14ac:dyDescent="0.45">
      <c r="A236">
        <v>17.297899999999998</v>
      </c>
      <c r="B236">
        <v>0.167294</v>
      </c>
    </row>
    <row r="237" spans="1:2" x14ac:dyDescent="0.45">
      <c r="A237">
        <v>17.325500000000002</v>
      </c>
      <c r="B237">
        <v>0.167294</v>
      </c>
    </row>
    <row r="238" spans="1:2" x14ac:dyDescent="0.45">
      <c r="A238">
        <v>17.353000000000002</v>
      </c>
      <c r="B238">
        <v>0.16305900000000001</v>
      </c>
    </row>
    <row r="239" spans="1:2" x14ac:dyDescent="0.45">
      <c r="A239">
        <v>17.380600000000001</v>
      </c>
      <c r="B239">
        <v>0.160941</v>
      </c>
    </row>
    <row r="240" spans="1:2" x14ac:dyDescent="0.45">
      <c r="A240">
        <v>17.4634</v>
      </c>
      <c r="B240">
        <v>0.15882399999999999</v>
      </c>
    </row>
    <row r="241" spans="1:2" x14ac:dyDescent="0.45">
      <c r="A241">
        <v>17.546099999999999</v>
      </c>
      <c r="B241">
        <v>0.154588</v>
      </c>
    </row>
    <row r="242" spans="1:2" x14ac:dyDescent="0.45">
      <c r="A242">
        <v>17.573699999999999</v>
      </c>
      <c r="B242">
        <v>0.154588</v>
      </c>
    </row>
    <row r="243" spans="1:2" x14ac:dyDescent="0.45">
      <c r="A243">
        <v>17.656500000000001</v>
      </c>
      <c r="B243">
        <v>0.15035299999999999</v>
      </c>
    </row>
    <row r="244" spans="1:2" x14ac:dyDescent="0.45">
      <c r="A244">
        <v>17.711600000000001</v>
      </c>
      <c r="B244">
        <v>0.146118</v>
      </c>
    </row>
    <row r="245" spans="1:2" x14ac:dyDescent="0.45">
      <c r="A245">
        <v>17.7117</v>
      </c>
      <c r="B245">
        <v>0.14823500000000001</v>
      </c>
    </row>
    <row r="246" spans="1:2" x14ac:dyDescent="0.45">
      <c r="A246">
        <v>17.7668</v>
      </c>
      <c r="B246">
        <v>0.14399999999999999</v>
      </c>
    </row>
    <row r="247" spans="1:2" x14ac:dyDescent="0.45">
      <c r="A247">
        <v>17.7943</v>
      </c>
      <c r="B247">
        <v>0.14188200000000001</v>
      </c>
    </row>
    <row r="248" spans="1:2" x14ac:dyDescent="0.45">
      <c r="A248">
        <v>17.849499999999999</v>
      </c>
      <c r="B248">
        <v>0.139765</v>
      </c>
    </row>
    <row r="249" spans="1:2" x14ac:dyDescent="0.45">
      <c r="A249">
        <v>17.932300000000001</v>
      </c>
      <c r="B249">
        <v>0.13552900000000001</v>
      </c>
    </row>
    <row r="250" spans="1:2" x14ac:dyDescent="0.45">
      <c r="A250">
        <v>17.932300000000001</v>
      </c>
      <c r="B250">
        <v>0.13764699999999999</v>
      </c>
    </row>
    <row r="251" spans="1:2" x14ac:dyDescent="0.45">
      <c r="A251">
        <v>17.987400000000001</v>
      </c>
      <c r="B251">
        <v>0.13129399999999999</v>
      </c>
    </row>
    <row r="252" spans="1:2" x14ac:dyDescent="0.45">
      <c r="A252">
        <v>17.987500000000001</v>
      </c>
      <c r="B252">
        <v>0.133412</v>
      </c>
    </row>
    <row r="253" spans="1:2" x14ac:dyDescent="0.45">
      <c r="A253">
        <v>18.0426</v>
      </c>
      <c r="B253">
        <v>0.12917600000000001</v>
      </c>
    </row>
    <row r="254" spans="1:2" x14ac:dyDescent="0.45">
      <c r="A254">
        <v>18.0426</v>
      </c>
      <c r="B254">
        <v>0.13129399999999999</v>
      </c>
    </row>
    <row r="255" spans="1:2" x14ac:dyDescent="0.45">
      <c r="A255">
        <v>18.097799999999999</v>
      </c>
      <c r="B255">
        <v>0.12705900000000001</v>
      </c>
    </row>
    <row r="256" spans="1:2" x14ac:dyDescent="0.45">
      <c r="A256">
        <v>18.125299999999999</v>
      </c>
      <c r="B256">
        <v>0.124941</v>
      </c>
    </row>
    <row r="257" spans="1:2" x14ac:dyDescent="0.45">
      <c r="A257">
        <v>18.152899999999999</v>
      </c>
      <c r="B257">
        <v>0.124941</v>
      </c>
    </row>
    <row r="258" spans="1:2" x14ac:dyDescent="0.45">
      <c r="A258">
        <v>18.235600000000002</v>
      </c>
      <c r="B258">
        <v>0.118588</v>
      </c>
    </row>
    <row r="259" spans="1:2" x14ac:dyDescent="0.45">
      <c r="A259">
        <v>18.235700000000001</v>
      </c>
      <c r="B259">
        <v>0.12070599999999999</v>
      </c>
    </row>
    <row r="260" spans="1:2" x14ac:dyDescent="0.45">
      <c r="A260">
        <v>18.263200000000001</v>
      </c>
      <c r="B260">
        <v>0.118588</v>
      </c>
    </row>
    <row r="261" spans="1:2" x14ac:dyDescent="0.45">
      <c r="A261">
        <v>18.290700000000001</v>
      </c>
      <c r="B261">
        <v>0.114353</v>
      </c>
    </row>
    <row r="262" spans="1:2" x14ac:dyDescent="0.45">
      <c r="A262">
        <v>18.346</v>
      </c>
      <c r="B262">
        <v>0.114353</v>
      </c>
    </row>
    <row r="263" spans="1:2" x14ac:dyDescent="0.45">
      <c r="A263">
        <v>18.3735</v>
      </c>
      <c r="B263">
        <v>0.112235</v>
      </c>
    </row>
    <row r="264" spans="1:2" x14ac:dyDescent="0.45">
      <c r="A264">
        <v>18.401199999999999</v>
      </c>
      <c r="B264">
        <v>0.112235</v>
      </c>
    </row>
    <row r="265" spans="1:2" x14ac:dyDescent="0.45">
      <c r="A265">
        <v>18.428699999999999</v>
      </c>
      <c r="B265">
        <v>0.11011799999999999</v>
      </c>
    </row>
    <row r="266" spans="1:2" x14ac:dyDescent="0.45">
      <c r="A266">
        <v>18.428799999999999</v>
      </c>
      <c r="B266">
        <v>0.112235</v>
      </c>
    </row>
    <row r="267" spans="1:2" x14ac:dyDescent="0.45">
      <c r="A267">
        <v>18.456399999999999</v>
      </c>
      <c r="B267">
        <v>0.11011799999999999</v>
      </c>
    </row>
    <row r="268" spans="1:2" x14ac:dyDescent="0.45">
      <c r="A268">
        <v>18.484000000000002</v>
      </c>
      <c r="B268">
        <v>0.11011799999999999</v>
      </c>
    </row>
    <row r="269" spans="1:2" x14ac:dyDescent="0.45">
      <c r="A269">
        <v>18.511500000000002</v>
      </c>
      <c r="B269">
        <v>0.108</v>
      </c>
    </row>
    <row r="270" spans="1:2" x14ac:dyDescent="0.45">
      <c r="A270">
        <v>18.539000000000001</v>
      </c>
      <c r="B270">
        <v>0.103765</v>
      </c>
    </row>
    <row r="271" spans="1:2" x14ac:dyDescent="0.45">
      <c r="A271">
        <v>18.539100000000001</v>
      </c>
      <c r="B271">
        <v>0.105882</v>
      </c>
    </row>
    <row r="272" spans="1:2" x14ac:dyDescent="0.45">
      <c r="A272">
        <v>18.566700000000001</v>
      </c>
      <c r="B272">
        <v>0.103765</v>
      </c>
    </row>
    <row r="273" spans="1:2" x14ac:dyDescent="0.45">
      <c r="A273">
        <v>18.6494</v>
      </c>
      <c r="B273">
        <v>9.9529400000000004E-2</v>
      </c>
    </row>
    <row r="274" spans="1:2" x14ac:dyDescent="0.45">
      <c r="A274">
        <v>18.677</v>
      </c>
      <c r="B274">
        <v>9.7411800000000007E-2</v>
      </c>
    </row>
    <row r="275" spans="1:2" x14ac:dyDescent="0.45">
      <c r="A275">
        <v>18.704499999999999</v>
      </c>
      <c r="B275">
        <v>9.5294100000000007E-2</v>
      </c>
    </row>
    <row r="276" spans="1:2" x14ac:dyDescent="0.45">
      <c r="A276">
        <v>18.732099999999999</v>
      </c>
      <c r="B276">
        <v>9.3176499999999995E-2</v>
      </c>
    </row>
    <row r="277" spans="1:2" x14ac:dyDescent="0.45">
      <c r="A277">
        <v>18.787299999999998</v>
      </c>
      <c r="B277">
        <v>9.3176499999999995E-2</v>
      </c>
    </row>
    <row r="278" spans="1:2" x14ac:dyDescent="0.45">
      <c r="A278">
        <v>18.814900000000002</v>
      </c>
      <c r="B278">
        <v>9.1058799999999995E-2</v>
      </c>
    </row>
    <row r="279" spans="1:2" x14ac:dyDescent="0.45">
      <c r="A279">
        <v>18.870100000000001</v>
      </c>
      <c r="B279">
        <v>8.8941199999999998E-2</v>
      </c>
    </row>
    <row r="280" spans="1:2" x14ac:dyDescent="0.45">
      <c r="A280">
        <v>18.9252</v>
      </c>
      <c r="B280">
        <v>8.4705900000000001E-2</v>
      </c>
    </row>
    <row r="281" spans="1:2" x14ac:dyDescent="0.45">
      <c r="A281">
        <v>18.980399999999999</v>
      </c>
      <c r="B281">
        <v>8.2588200000000001E-2</v>
      </c>
    </row>
    <row r="282" spans="1:2" x14ac:dyDescent="0.45">
      <c r="A282">
        <v>19.0078</v>
      </c>
      <c r="B282">
        <v>7.6235300000000006E-2</v>
      </c>
    </row>
    <row r="283" spans="1:2" x14ac:dyDescent="0.45">
      <c r="A283">
        <v>19.007899999999999</v>
      </c>
      <c r="B283">
        <v>7.8352900000000003E-2</v>
      </c>
    </row>
    <row r="284" spans="1:2" x14ac:dyDescent="0.45">
      <c r="A284">
        <v>19.035399999999999</v>
      </c>
      <c r="B284">
        <v>7.6235300000000006E-2</v>
      </c>
    </row>
    <row r="285" spans="1:2" x14ac:dyDescent="0.45">
      <c r="A285">
        <v>19.062999999999999</v>
      </c>
      <c r="B285">
        <v>7.6235300000000006E-2</v>
      </c>
    </row>
    <row r="286" spans="1:2" x14ac:dyDescent="0.45">
      <c r="A286">
        <v>19.090599999999998</v>
      </c>
      <c r="B286">
        <v>7.4117600000000006E-2</v>
      </c>
    </row>
    <row r="287" spans="1:2" x14ac:dyDescent="0.45">
      <c r="A287">
        <v>19.145700000000001</v>
      </c>
      <c r="B287">
        <v>6.9882399999999997E-2</v>
      </c>
    </row>
    <row r="288" spans="1:2" x14ac:dyDescent="0.45">
      <c r="A288">
        <v>19.145800000000001</v>
      </c>
      <c r="B288">
        <v>7.1999999999999995E-2</v>
      </c>
    </row>
    <row r="289" spans="1:2" x14ac:dyDescent="0.45">
      <c r="A289">
        <v>19.173300000000001</v>
      </c>
      <c r="B289">
        <v>6.7764699999999997E-2</v>
      </c>
    </row>
    <row r="290" spans="1:2" x14ac:dyDescent="0.45">
      <c r="A290">
        <v>19.200800000000001</v>
      </c>
      <c r="B290">
        <v>6.56471E-2</v>
      </c>
    </row>
    <row r="291" spans="1:2" x14ac:dyDescent="0.45">
      <c r="A291">
        <v>19.228400000000001</v>
      </c>
      <c r="B291">
        <v>6.35294E-2</v>
      </c>
    </row>
    <row r="292" spans="1:2" x14ac:dyDescent="0.45">
      <c r="A292">
        <v>19.256</v>
      </c>
      <c r="B292">
        <v>6.1411800000000002E-2</v>
      </c>
    </row>
    <row r="293" spans="1:2" x14ac:dyDescent="0.45">
      <c r="A293">
        <v>19.2836</v>
      </c>
      <c r="B293">
        <v>6.1411800000000002E-2</v>
      </c>
    </row>
    <row r="294" spans="1:2" x14ac:dyDescent="0.45">
      <c r="A294">
        <v>19.338799999999999</v>
      </c>
      <c r="B294">
        <v>5.9294100000000002E-2</v>
      </c>
    </row>
    <row r="295" spans="1:2" x14ac:dyDescent="0.45">
      <c r="A295">
        <v>19.366299999999999</v>
      </c>
      <c r="B295">
        <v>5.7176499999999998E-2</v>
      </c>
    </row>
    <row r="296" spans="1:2" x14ac:dyDescent="0.45">
      <c r="A296">
        <v>19.393899999999999</v>
      </c>
      <c r="B296">
        <v>5.5058799999999998E-2</v>
      </c>
    </row>
    <row r="297" spans="1:2" x14ac:dyDescent="0.45">
      <c r="A297">
        <v>19.393999999999998</v>
      </c>
      <c r="B297">
        <v>5.7176499999999998E-2</v>
      </c>
    </row>
    <row r="298" spans="1:2" x14ac:dyDescent="0.45">
      <c r="A298">
        <v>19.421500000000002</v>
      </c>
      <c r="B298">
        <v>5.5058799999999998E-2</v>
      </c>
    </row>
    <row r="299" spans="1:2" x14ac:dyDescent="0.45">
      <c r="A299">
        <v>19.449100000000001</v>
      </c>
      <c r="B299">
        <v>5.2941200000000001E-2</v>
      </c>
    </row>
    <row r="300" spans="1:2" x14ac:dyDescent="0.45">
      <c r="A300">
        <v>19.5318</v>
      </c>
      <c r="B300">
        <v>4.8705900000000003E-2</v>
      </c>
    </row>
    <row r="301" spans="1:2" x14ac:dyDescent="0.45">
      <c r="A301">
        <v>19.5869</v>
      </c>
      <c r="B301">
        <v>4.2352899999999999E-2</v>
      </c>
    </row>
    <row r="302" spans="1:2" x14ac:dyDescent="0.45">
      <c r="A302">
        <v>19.697199999999999</v>
      </c>
      <c r="B302">
        <v>3.8117600000000001E-2</v>
      </c>
    </row>
    <row r="303" spans="1:2" x14ac:dyDescent="0.45">
      <c r="A303">
        <v>19.752400000000002</v>
      </c>
      <c r="B303">
        <v>3.5999999999999997E-2</v>
      </c>
    </row>
    <row r="304" spans="1:2" x14ac:dyDescent="0.45">
      <c r="A304">
        <v>19.78</v>
      </c>
      <c r="B304">
        <v>3.38824E-2</v>
      </c>
    </row>
    <row r="305" spans="1:2" x14ac:dyDescent="0.45">
      <c r="A305">
        <v>19.807500000000001</v>
      </c>
      <c r="B305">
        <v>3.17647E-2</v>
      </c>
    </row>
    <row r="306" spans="1:2" x14ac:dyDescent="0.45">
      <c r="A306">
        <v>19.807600000000001</v>
      </c>
      <c r="B306">
        <v>3.38824E-2</v>
      </c>
    </row>
    <row r="307" spans="1:2" x14ac:dyDescent="0.45">
      <c r="A307">
        <v>19.8903</v>
      </c>
      <c r="B307">
        <v>2.7529399999999999E-2</v>
      </c>
    </row>
    <row r="308" spans="1:2" x14ac:dyDescent="0.45">
      <c r="A308">
        <v>19.9178</v>
      </c>
      <c r="B308">
        <v>2.5411799999999998E-2</v>
      </c>
    </row>
    <row r="309" spans="1:2" x14ac:dyDescent="0.45">
      <c r="A309">
        <v>19.972999999999999</v>
      </c>
      <c r="B309">
        <v>2.3294100000000002E-2</v>
      </c>
    </row>
    <row r="310" spans="1:2" x14ac:dyDescent="0.45">
      <c r="A310">
        <v>20.000599999999999</v>
      </c>
      <c r="B310">
        <v>2.3294100000000002E-2</v>
      </c>
    </row>
    <row r="311" spans="1:2" x14ac:dyDescent="0.45">
      <c r="A311">
        <v>20.028099999999998</v>
      </c>
      <c r="B311">
        <v>1.9058800000000001E-2</v>
      </c>
    </row>
    <row r="312" spans="1:2" x14ac:dyDescent="0.45">
      <c r="A312">
        <v>20.028199999999998</v>
      </c>
      <c r="B312">
        <v>2.1176500000000001E-2</v>
      </c>
    </row>
    <row r="313" spans="1:2" x14ac:dyDescent="0.45">
      <c r="A313">
        <v>20.055800000000001</v>
      </c>
      <c r="B313">
        <v>1.9058800000000001E-2</v>
      </c>
    </row>
    <row r="314" spans="1:2" x14ac:dyDescent="0.45">
      <c r="A314">
        <v>20.111000000000001</v>
      </c>
      <c r="B314">
        <v>1.69412E-2</v>
      </c>
    </row>
    <row r="315" spans="1:2" x14ac:dyDescent="0.45">
      <c r="A315">
        <v>20.1662</v>
      </c>
      <c r="B315">
        <v>1.69412E-2</v>
      </c>
    </row>
    <row r="316" spans="1:2" x14ac:dyDescent="0.45">
      <c r="A316">
        <v>20.1938</v>
      </c>
      <c r="B316">
        <v>1.48235E-2</v>
      </c>
    </row>
  </sheetData>
  <sortState xmlns:xlrd2="http://schemas.microsoft.com/office/spreadsheetml/2017/richdata2" ref="A2:B316">
    <sortCondition ref="A2:A316"/>
  </sortState>
  <mergeCells count="5">
    <mergeCell ref="AC24:AD24"/>
    <mergeCell ref="H24:M24"/>
    <mergeCell ref="P24:U24"/>
    <mergeCell ref="W24:X24"/>
    <mergeCell ref="Z24:AA2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2B116-A0BB-4E29-9E87-1FD681B2D686}">
  <dimension ref="D7:S42"/>
  <sheetViews>
    <sheetView tabSelected="1" topLeftCell="J18" workbookViewId="0">
      <selection activeCell="Q43" sqref="Q43"/>
    </sheetView>
  </sheetViews>
  <sheetFormatPr defaultRowHeight="14.25" x14ac:dyDescent="0.45"/>
  <cols>
    <col min="5" max="5" width="23.53125" customWidth="1"/>
    <col min="6" max="6" width="19.86328125" customWidth="1"/>
    <col min="7" max="7" width="21.6640625" customWidth="1"/>
    <col min="8" max="8" width="17.53125" customWidth="1"/>
    <col min="9" max="9" width="17.19921875" customWidth="1"/>
    <col min="16" max="16" width="15.19921875" customWidth="1"/>
    <col min="17" max="17" width="18.73046875" customWidth="1"/>
    <col min="18" max="18" width="21" customWidth="1"/>
    <col min="19" max="19" width="14.19921875" customWidth="1"/>
  </cols>
  <sheetData>
    <row r="7" spans="4:18" x14ac:dyDescent="0.45">
      <c r="D7" s="5" t="s">
        <v>13</v>
      </c>
      <c r="E7" s="5" t="s">
        <v>14</v>
      </c>
      <c r="F7" s="5" t="s">
        <v>15</v>
      </c>
      <c r="G7" s="5" t="s">
        <v>16</v>
      </c>
      <c r="H7" s="5" t="s">
        <v>17</v>
      </c>
      <c r="I7" s="5" t="s">
        <v>18</v>
      </c>
      <c r="K7" s="5" t="s">
        <v>13</v>
      </c>
      <c r="L7" s="5" t="s">
        <v>17</v>
      </c>
      <c r="M7" s="5" t="s">
        <v>18</v>
      </c>
      <c r="O7" s="5" t="s">
        <v>13</v>
      </c>
      <c r="P7" s="5" t="s">
        <v>23</v>
      </c>
      <c r="Q7" s="5" t="s">
        <v>24</v>
      </c>
      <c r="R7" s="5" t="s">
        <v>25</v>
      </c>
    </row>
    <row r="8" spans="4:18" x14ac:dyDescent="0.45">
      <c r="D8" s="4">
        <v>1</v>
      </c>
      <c r="E8" s="4">
        <v>0.78070215742812565</v>
      </c>
      <c r="F8" s="4">
        <v>0.8514753987701188</v>
      </c>
      <c r="G8" s="4">
        <f>(-0.01712)*D8-0.0601*LN(D8)-0.00003168*D8^3+0.79785</f>
        <v>0.78069831999999995</v>
      </c>
      <c r="H8" s="4">
        <v>9.0653318514120773</v>
      </c>
      <c r="I8" s="4">
        <v>4.9153548369198336E-4</v>
      </c>
      <c r="K8" s="4">
        <v>1</v>
      </c>
      <c r="L8" s="4">
        <v>9.0653318514120773</v>
      </c>
      <c r="M8" s="4">
        <v>4.9153548369198336E-4</v>
      </c>
      <c r="O8" s="4">
        <v>1</v>
      </c>
      <c r="P8">
        <v>0.78070215742812565</v>
      </c>
      <c r="Q8">
        <v>0.8514753987701188</v>
      </c>
      <c r="R8">
        <v>0.78069831999999995</v>
      </c>
    </row>
    <row r="9" spans="4:18" x14ac:dyDescent="0.45">
      <c r="D9" s="4">
        <v>2</v>
      </c>
      <c r="E9" s="4">
        <v>0.72296683773584902</v>
      </c>
      <c r="F9" s="4">
        <v>0.80409423361904941</v>
      </c>
      <c r="G9" s="4">
        <f t="shared" ref="G9:G22" si="0">(-0.01712)*D9-0.0601*LN(D9)-0.00003168*D9^3+0.79785</f>
        <v>0.72169841444834726</v>
      </c>
      <c r="H9" s="4">
        <v>11.221454657210982</v>
      </c>
      <c r="I9" s="4">
        <v>0.17544695292997767</v>
      </c>
      <c r="K9" s="4">
        <v>2</v>
      </c>
      <c r="L9" s="4">
        <v>11.221454657210982</v>
      </c>
      <c r="M9" s="4">
        <v>0.17544695292997767</v>
      </c>
      <c r="O9" s="4">
        <v>2</v>
      </c>
      <c r="P9">
        <v>1.445933675471698</v>
      </c>
      <c r="Q9">
        <v>1.6081884672380988</v>
      </c>
      <c r="R9">
        <v>1.4433968288966945</v>
      </c>
    </row>
    <row r="10" spans="4:18" x14ac:dyDescent="0.45">
      <c r="D10" s="4">
        <v>3</v>
      </c>
      <c r="E10" s="4">
        <v>0.68250436274651971</v>
      </c>
      <c r="F10" s="4">
        <v>0.76368331377019927</v>
      </c>
      <c r="G10" s="4">
        <f t="shared" si="0"/>
        <v>0.67960804145104659</v>
      </c>
      <c r="H10" s="4">
        <v>11.894275766531504</v>
      </c>
      <c r="I10" s="4">
        <v>0.42436670790173564</v>
      </c>
      <c r="K10" s="4">
        <v>3</v>
      </c>
      <c r="L10" s="4">
        <v>11.894275766531504</v>
      </c>
      <c r="M10" s="4">
        <v>0.42436670790173564</v>
      </c>
      <c r="O10" s="4">
        <v>3</v>
      </c>
      <c r="P10">
        <v>2.0475130882395591</v>
      </c>
      <c r="Q10">
        <v>2.2910499413105976</v>
      </c>
      <c r="R10">
        <v>2.0388241243531398</v>
      </c>
    </row>
    <row r="11" spans="4:18" x14ac:dyDescent="0.45">
      <c r="D11" s="4">
        <v>4</v>
      </c>
      <c r="E11" s="4">
        <v>0.64288051829047443</v>
      </c>
      <c r="F11" s="4">
        <v>0.72612614922160235</v>
      </c>
      <c r="G11" s="4">
        <f t="shared" si="0"/>
        <v>0.6440261888966945</v>
      </c>
      <c r="H11" s="4">
        <v>12.948849523779598</v>
      </c>
      <c r="I11" s="4">
        <v>0.17820894763876019</v>
      </c>
      <c r="K11" s="4">
        <v>4</v>
      </c>
      <c r="L11" s="4">
        <v>12.948849523779598</v>
      </c>
      <c r="M11" s="4">
        <v>0.17820894763876019</v>
      </c>
      <c r="O11" s="4">
        <v>4</v>
      </c>
      <c r="P11">
        <v>2.5715220731618977</v>
      </c>
      <c r="Q11">
        <v>2.9045045968864094</v>
      </c>
      <c r="R11">
        <v>2.576104755586778</v>
      </c>
    </row>
    <row r="12" spans="4:18" x14ac:dyDescent="0.45">
      <c r="D12" s="4">
        <v>5</v>
      </c>
      <c r="E12" s="4">
        <v>0.60988200000000004</v>
      </c>
      <c r="F12" s="4">
        <v>0.69013266167039711</v>
      </c>
      <c r="G12" s="4">
        <f t="shared" si="0"/>
        <v>0.61156278146271048</v>
      </c>
      <c r="H12" s="4">
        <v>13.158391569253899</v>
      </c>
      <c r="I12" s="4">
        <v>0.27559125580201504</v>
      </c>
      <c r="K12" s="4">
        <v>5</v>
      </c>
      <c r="L12" s="4">
        <v>13.158391569253899</v>
      </c>
      <c r="M12" s="4">
        <v>0.27559125580201504</v>
      </c>
      <c r="O12" s="4">
        <v>5</v>
      </c>
      <c r="P12">
        <v>3.04941</v>
      </c>
      <c r="Q12">
        <v>3.4506633083519853</v>
      </c>
      <c r="R12">
        <v>3.0578139073135526</v>
      </c>
    </row>
    <row r="13" spans="4:18" x14ac:dyDescent="0.45">
      <c r="D13" s="4">
        <v>6</v>
      </c>
      <c r="E13" s="4">
        <v>0.57891438220160873</v>
      </c>
      <c r="F13" s="4">
        <v>0.65512817728952266</v>
      </c>
      <c r="G13" s="4">
        <f t="shared" si="0"/>
        <v>0.5806023758993939</v>
      </c>
      <c r="H13" s="4">
        <v>13.164951058578509</v>
      </c>
      <c r="I13" s="4">
        <v>0.29157916087103058</v>
      </c>
      <c r="K13" s="4">
        <v>6</v>
      </c>
      <c r="L13" s="4">
        <v>13.164951058578509</v>
      </c>
      <c r="M13" s="4">
        <v>0.29157916087103058</v>
      </c>
      <c r="O13" s="4">
        <v>6</v>
      </c>
      <c r="P13">
        <v>3.4734862932096524</v>
      </c>
      <c r="Q13">
        <v>3.9307690637371362</v>
      </c>
      <c r="R13">
        <v>3.4836142553963634</v>
      </c>
    </row>
    <row r="14" spans="4:18" x14ac:dyDescent="0.45">
      <c r="D14" s="4">
        <v>7</v>
      </c>
      <c r="E14" s="4">
        <v>0.55002967032967032</v>
      </c>
      <c r="F14" s="4">
        <v>0.62080604682905949</v>
      </c>
      <c r="G14" s="4">
        <f t="shared" si="0"/>
        <v>0.55019456004177558</v>
      </c>
      <c r="H14" s="4">
        <v>12.867737927113652</v>
      </c>
      <c r="I14" s="4">
        <v>2.9978330442871452E-2</v>
      </c>
      <c r="K14" s="4">
        <v>7</v>
      </c>
      <c r="L14" s="4">
        <v>12.867737927113652</v>
      </c>
      <c r="M14" s="4">
        <v>2.9978330442871452E-2</v>
      </c>
      <c r="O14" s="4">
        <v>7</v>
      </c>
      <c r="P14">
        <v>3.8502076923076922</v>
      </c>
      <c r="Q14">
        <v>4.3456423278034162</v>
      </c>
      <c r="R14">
        <v>3.8513619202924292</v>
      </c>
    </row>
    <row r="15" spans="4:18" x14ac:dyDescent="0.45">
      <c r="D15" s="4">
        <v>8</v>
      </c>
      <c r="E15" s="4">
        <v>0.51923663559322042</v>
      </c>
      <c r="F15" s="4">
        <v>0.58698296215815993</v>
      </c>
      <c r="G15" s="4">
        <f t="shared" si="0"/>
        <v>0.51969540334504183</v>
      </c>
      <c r="H15" s="4">
        <v>13.047293261104411</v>
      </c>
      <c r="I15" s="4">
        <v>8.8354272478727139E-2</v>
      </c>
      <c r="K15" s="4">
        <v>8</v>
      </c>
      <c r="L15" s="4">
        <v>13.047293261104411</v>
      </c>
      <c r="M15" s="4">
        <v>8.8354272478727139E-2</v>
      </c>
      <c r="O15" s="4">
        <v>8</v>
      </c>
      <c r="P15">
        <v>4.1538930847457634</v>
      </c>
      <c r="Q15">
        <v>4.6958636972652794</v>
      </c>
      <c r="R15">
        <v>4.1575632267603346</v>
      </c>
    </row>
    <row r="16" spans="4:18" x14ac:dyDescent="0.45">
      <c r="D16" s="4">
        <v>9</v>
      </c>
      <c r="E16" s="4">
        <v>0.48652451412429376</v>
      </c>
      <c r="F16" s="4">
        <v>0.55353997949160383</v>
      </c>
      <c r="G16" s="4">
        <f t="shared" si="0"/>
        <v>0.48862208290209314</v>
      </c>
      <c r="H16" s="4">
        <v>13.774324504065882</v>
      </c>
      <c r="I16" s="4">
        <v>0.43113321464897508</v>
      </c>
      <c r="K16" s="4">
        <v>9</v>
      </c>
      <c r="L16" s="4">
        <v>13.774324504065882</v>
      </c>
      <c r="M16" s="4">
        <v>0.43113321464897508</v>
      </c>
      <c r="O16" s="4">
        <v>9</v>
      </c>
      <c r="P16">
        <v>4.3787206271186436</v>
      </c>
      <c r="Q16">
        <v>4.9818598154244347</v>
      </c>
      <c r="R16">
        <v>4.3975987461188382</v>
      </c>
    </row>
    <row r="17" spans="4:19" x14ac:dyDescent="0.45">
      <c r="D17" s="4">
        <v>10</v>
      </c>
      <c r="E17" s="4">
        <v>0.45465970472326861</v>
      </c>
      <c r="F17" s="4">
        <v>0.5203939999514513</v>
      </c>
      <c r="G17" s="4">
        <f t="shared" si="0"/>
        <v>0.4565846359110578</v>
      </c>
      <c r="H17" s="4">
        <v>14.457910948627452</v>
      </c>
      <c r="I17" s="4">
        <v>0.42337844497585569</v>
      </c>
      <c r="K17" s="4">
        <v>10</v>
      </c>
      <c r="L17" s="4">
        <v>14.457910948627452</v>
      </c>
      <c r="M17" s="4">
        <v>0.42337844497585569</v>
      </c>
      <c r="O17" s="4">
        <v>10</v>
      </c>
      <c r="P17">
        <v>4.5465970472326864</v>
      </c>
      <c r="Q17">
        <v>5.203939999514513</v>
      </c>
      <c r="R17">
        <v>4.5658463591105782</v>
      </c>
    </row>
    <row r="18" spans="4:19" x14ac:dyDescent="0.45">
      <c r="D18" s="4">
        <v>11</v>
      </c>
      <c r="E18" s="4">
        <v>0.42352899999999999</v>
      </c>
      <c r="F18" s="4">
        <v>0.48748070549969746</v>
      </c>
      <c r="G18" s="4">
        <f t="shared" si="0"/>
        <v>0.4232504141048179</v>
      </c>
      <c r="H18" s="4">
        <v>15.099722923270301</v>
      </c>
      <c r="I18" s="4">
        <v>6.5777289201469788E-2</v>
      </c>
      <c r="K18" s="4">
        <v>11</v>
      </c>
      <c r="L18" s="4">
        <v>15.099722923270301</v>
      </c>
      <c r="M18" s="4">
        <v>6.5777289201469788E-2</v>
      </c>
      <c r="O18" s="4">
        <v>11</v>
      </c>
      <c r="P18">
        <v>4.6588190000000003</v>
      </c>
      <c r="Q18">
        <v>5.3622877604966721</v>
      </c>
      <c r="R18">
        <v>4.6557545551529973</v>
      </c>
    </row>
    <row r="19" spans="4:19" x14ac:dyDescent="0.45">
      <c r="D19" s="4">
        <v>12</v>
      </c>
      <c r="E19" s="4">
        <v>0.389662347826087</v>
      </c>
      <c r="F19" s="4">
        <v>0.4547390587024186</v>
      </c>
      <c r="G19" s="4">
        <f t="shared" si="0"/>
        <v>0.38832407034774108</v>
      </c>
      <c r="H19" s="4">
        <v>16.700795249885537</v>
      </c>
      <c r="I19" s="4">
        <v>0.34344541776030502</v>
      </c>
      <c r="K19" s="4">
        <v>12</v>
      </c>
      <c r="L19" s="4">
        <v>16.700795249885537</v>
      </c>
      <c r="M19" s="4">
        <v>0.34344541776030502</v>
      </c>
      <c r="O19" s="4">
        <v>12</v>
      </c>
      <c r="P19">
        <v>4.675948173913044</v>
      </c>
      <c r="Q19">
        <v>5.4568687044290236</v>
      </c>
      <c r="R19">
        <v>4.659888844172893</v>
      </c>
    </row>
    <row r="20" spans="4:19" x14ac:dyDescent="0.45">
      <c r="D20" s="4">
        <v>13</v>
      </c>
      <c r="E20" s="4">
        <v>0.3513061578947369</v>
      </c>
      <c r="F20" s="4">
        <v>0.42208627296367679</v>
      </c>
      <c r="G20" s="4">
        <f t="shared" si="0"/>
        <v>0.35153558361656162</v>
      </c>
      <c r="H20" s="4">
        <v>20.147701222518272</v>
      </c>
      <c r="I20" s="4">
        <v>6.5306490270364143E-2</v>
      </c>
      <c r="K20" s="4">
        <v>13</v>
      </c>
      <c r="L20" s="4">
        <v>20.147701222518272</v>
      </c>
      <c r="M20" s="4">
        <v>6.5306490270364143E-2</v>
      </c>
      <c r="O20" s="4">
        <v>13</v>
      </c>
      <c r="P20">
        <v>4.56698005263158</v>
      </c>
      <c r="Q20">
        <v>5.4871215485277984</v>
      </c>
      <c r="R20">
        <v>4.5699625870153007</v>
      </c>
    </row>
    <row r="21" spans="4:19" x14ac:dyDescent="0.45">
      <c r="D21" s="4">
        <v>14</v>
      </c>
      <c r="E21" s="4">
        <v>0.31399110688405807</v>
      </c>
      <c r="F21" s="4">
        <v>0.3893598640575901</v>
      </c>
      <c r="G21" s="4">
        <f t="shared" si="0"/>
        <v>0.31263273449012291</v>
      </c>
      <c r="H21" s="4">
        <v>24.003468735616806</v>
      </c>
      <c r="I21" s="4">
        <v>0.43261492575862698</v>
      </c>
      <c r="K21" s="4">
        <v>14</v>
      </c>
      <c r="L21" s="4">
        <v>24.003468735616806</v>
      </c>
      <c r="M21" s="4">
        <v>0.43261492575862698</v>
      </c>
      <c r="O21" s="4">
        <v>14</v>
      </c>
      <c r="P21">
        <v>4.3958754963768127</v>
      </c>
      <c r="Q21">
        <v>5.4510380968062613</v>
      </c>
      <c r="R21">
        <v>4.3768582828617211</v>
      </c>
    </row>
    <row r="22" spans="4:19" x14ac:dyDescent="0.45">
      <c r="D22" s="4">
        <v>15</v>
      </c>
      <c r="E22" s="4">
        <v>0.27317599999999997</v>
      </c>
      <c r="F22" s="4">
        <v>0.35616639130535421</v>
      </c>
      <c r="G22" s="4">
        <f t="shared" si="0"/>
        <v>0.2713761829137572</v>
      </c>
      <c r="H22" s="4">
        <v>30.379825206223913</v>
      </c>
      <c r="I22" s="4">
        <v>0.65884890555640763</v>
      </c>
      <c r="K22" s="4">
        <v>15</v>
      </c>
      <c r="L22" s="4">
        <v>30.379825206223913</v>
      </c>
      <c r="M22" s="4">
        <v>0.65884890555640763</v>
      </c>
      <c r="O22" s="4">
        <v>15</v>
      </c>
      <c r="P22">
        <v>4.0976399999999993</v>
      </c>
      <c r="Q22">
        <v>5.3424958695803131</v>
      </c>
      <c r="R22">
        <v>4.0706427437063581</v>
      </c>
    </row>
    <row r="27" spans="4:19" x14ac:dyDescent="0.45">
      <c r="Q27" s="5" t="s">
        <v>13</v>
      </c>
      <c r="R27" s="5" t="s">
        <v>26</v>
      </c>
      <c r="S27" s="5" t="s">
        <v>27</v>
      </c>
    </row>
    <row r="28" spans="4:19" x14ac:dyDescent="0.45">
      <c r="Q28" s="4">
        <v>1</v>
      </c>
      <c r="R28">
        <v>9.0653318514120773</v>
      </c>
      <c r="S28">
        <v>4.9153548369198336E-4</v>
      </c>
    </row>
    <row r="29" spans="4:19" x14ac:dyDescent="0.45">
      <c r="Q29" s="4">
        <v>2</v>
      </c>
      <c r="R29">
        <v>11.221454657210982</v>
      </c>
      <c r="S29">
        <v>0.17544695292997767</v>
      </c>
    </row>
    <row r="30" spans="4:19" x14ac:dyDescent="0.45">
      <c r="Q30" s="4">
        <v>3</v>
      </c>
      <c r="R30">
        <v>11.894275766531493</v>
      </c>
      <c r="S30">
        <v>0.42436670790173564</v>
      </c>
    </row>
    <row r="31" spans="4:19" x14ac:dyDescent="0.45">
      <c r="Q31" s="4">
        <v>4</v>
      </c>
      <c r="R31">
        <v>12.948849523779598</v>
      </c>
      <c r="S31">
        <v>0.17820894763876019</v>
      </c>
    </row>
    <row r="32" spans="4:19" x14ac:dyDescent="0.45">
      <c r="Q32" s="4">
        <v>5</v>
      </c>
      <c r="R32">
        <v>13.158391569253901</v>
      </c>
      <c r="S32">
        <v>0.27559125580202964</v>
      </c>
    </row>
    <row r="33" spans="17:19" x14ac:dyDescent="0.45">
      <c r="Q33" s="4">
        <v>6</v>
      </c>
      <c r="R33">
        <v>13.164951058578517</v>
      </c>
      <c r="S33">
        <v>0.29157916087103058</v>
      </c>
    </row>
    <row r="34" spans="17:19" x14ac:dyDescent="0.45">
      <c r="Q34" s="4">
        <v>7</v>
      </c>
      <c r="R34">
        <v>12.867737927113645</v>
      </c>
      <c r="S34">
        <v>2.9978330442874335E-2</v>
      </c>
    </row>
    <row r="35" spans="17:19" x14ac:dyDescent="0.45">
      <c r="Q35" s="4">
        <v>8</v>
      </c>
      <c r="R35">
        <v>13.047293261104411</v>
      </c>
      <c r="S35">
        <v>8.8354272478727139E-2</v>
      </c>
    </row>
    <row r="36" spans="17:19" x14ac:dyDescent="0.45">
      <c r="Q36" s="4">
        <v>9</v>
      </c>
      <c r="R36">
        <v>13.774324504065893</v>
      </c>
      <c r="S36">
        <v>0.43113321464897891</v>
      </c>
    </row>
    <row r="37" spans="17:19" x14ac:dyDescent="0.45">
      <c r="Q37" s="4">
        <v>10</v>
      </c>
      <c r="R37">
        <v>14.457910948627443</v>
      </c>
      <c r="S37">
        <v>0.4233784449758532</v>
      </c>
    </row>
    <row r="38" spans="17:19" x14ac:dyDescent="0.45">
      <c r="Q38" s="4">
        <v>11</v>
      </c>
      <c r="R38">
        <v>15.099722923270294</v>
      </c>
      <c r="S38">
        <v>6.5777289201468594E-2</v>
      </c>
    </row>
    <row r="39" spans="17:19" x14ac:dyDescent="0.45">
      <c r="Q39" s="4">
        <v>12</v>
      </c>
      <c r="R39">
        <v>16.700795249885545</v>
      </c>
      <c r="S39">
        <v>0.34344541776030502</v>
      </c>
    </row>
    <row r="40" spans="17:19" x14ac:dyDescent="0.45">
      <c r="Q40" s="4">
        <v>13</v>
      </c>
      <c r="R40">
        <v>20.147701222518268</v>
      </c>
      <c r="S40">
        <v>6.5306490270349543E-2</v>
      </c>
    </row>
    <row r="41" spans="17:19" x14ac:dyDescent="0.45">
      <c r="Q41" s="4">
        <v>14</v>
      </c>
      <c r="R41">
        <v>24.00346873561681</v>
      </c>
      <c r="S41">
        <v>0.43261492575861438</v>
      </c>
    </row>
    <row r="42" spans="17:19" x14ac:dyDescent="0.45">
      <c r="Q42" s="4">
        <v>15</v>
      </c>
      <c r="R42">
        <v>30.379825206223924</v>
      </c>
      <c r="S42">
        <v>0.65884890555639686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 singh</dc:creator>
  <cp:lastModifiedBy>Arhan Sayyed</cp:lastModifiedBy>
  <cp:lastPrinted>2022-11-07T21:25:47Z</cp:lastPrinted>
  <dcterms:created xsi:type="dcterms:W3CDTF">2022-11-07T15:02:34Z</dcterms:created>
  <dcterms:modified xsi:type="dcterms:W3CDTF">2022-11-24T10:53:59Z</dcterms:modified>
</cp:coreProperties>
</file>