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9040" windowHeight="13800"/>
  </bookViews>
  <sheets>
    <sheet name="Лист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7" i="1" l="1"/>
  <c r="L16" i="1"/>
  <c r="L15" i="1"/>
  <c r="G17" i="1"/>
  <c r="G16" i="1"/>
  <c r="G15" i="1"/>
  <c r="B17" i="1"/>
  <c r="B16" i="1"/>
  <c r="B15" i="1"/>
  <c r="V17" i="1"/>
  <c r="V16" i="1"/>
  <c r="V15" i="1"/>
  <c r="Q17" i="1"/>
  <c r="Q16" i="1"/>
  <c r="Q15" i="1"/>
  <c r="Z17" i="1"/>
  <c r="Z16" i="1"/>
  <c r="Z15" i="1"/>
  <c r="U17" i="1"/>
  <c r="U16" i="1"/>
  <c r="U15" i="1"/>
  <c r="P17" i="1"/>
  <c r="P16" i="1"/>
  <c r="P15" i="1"/>
  <c r="K17" i="1"/>
  <c r="K16" i="1"/>
  <c r="K15" i="1"/>
  <c r="F17" i="1"/>
  <c r="F16" i="1"/>
  <c r="F15" i="1"/>
  <c r="K8" i="1"/>
  <c r="F8" i="1"/>
  <c r="B10" i="1"/>
  <c r="Q10" i="1" l="1"/>
  <c r="Q9" i="1"/>
  <c r="Q8" i="1"/>
  <c r="L10" i="1"/>
  <c r="L9" i="1"/>
  <c r="L8" i="1"/>
  <c r="G10" i="1"/>
  <c r="G9" i="1"/>
  <c r="G8" i="1"/>
  <c r="B9" i="1"/>
  <c r="B8" i="1"/>
  <c r="U10" i="1" l="1"/>
  <c r="U9" i="1"/>
  <c r="U8" i="1"/>
  <c r="F10" i="1"/>
  <c r="K10" i="1"/>
  <c r="P10" i="1"/>
  <c r="P9" i="1"/>
  <c r="P8" i="1"/>
  <c r="K9" i="1"/>
  <c r="F9" i="1"/>
</calcChain>
</file>

<file path=xl/sharedStrings.xml><?xml version="1.0" encoding="utf-8"?>
<sst xmlns="http://schemas.openxmlformats.org/spreadsheetml/2006/main" count="83" uniqueCount="34">
  <si>
    <t>Пузырек</t>
  </si>
  <si>
    <t>Оптимизированый Пузырек</t>
  </si>
  <si>
    <t>Вставки</t>
  </si>
  <si>
    <t>t1</t>
  </si>
  <si>
    <t>t2</t>
  </si>
  <si>
    <t>t3</t>
  </si>
  <si>
    <t>t ср</t>
  </si>
  <si>
    <t>O(n^2)</t>
  </si>
  <si>
    <t>Шейкерная сортировка</t>
  </si>
  <si>
    <t>-</t>
  </si>
  <si>
    <t>ФИО</t>
  </si>
  <si>
    <t>Кузнецов Виктор Владимирович</t>
  </si>
  <si>
    <t>Процессор</t>
  </si>
  <si>
    <t>ОС</t>
  </si>
  <si>
    <t>DualCore Intel Pentium G2120, 3100 MHz (31 x 100)</t>
  </si>
  <si>
    <t>Microsoft Windows 10 Pro</t>
  </si>
  <si>
    <t>Сортировка подсчётом</t>
  </si>
  <si>
    <t>Быстрая сортировка (Сортировка Хоара)</t>
  </si>
  <si>
    <t>Сортировка слиянием</t>
  </si>
  <si>
    <t>Сортировка со списком (сортировка Дирихле)</t>
  </si>
  <si>
    <t>Сортировка со списком и словарем SortedDictionary</t>
  </si>
  <si>
    <t>O(2n)</t>
  </si>
  <si>
    <t>O(n*lon(n))</t>
  </si>
  <si>
    <t>Хороший сортировщик при вставке случайных данных в конец списка</t>
  </si>
  <si>
    <t>Очень хороший сортировщик при вставке случайных данных в конец списка</t>
  </si>
  <si>
    <t>Самый быстрый сортировщик случайных значений</t>
  </si>
  <si>
    <t>Списки составлены по сумме операций для сортировки случайного списка.</t>
  </si>
  <si>
    <t>Для сортировки случайных списков является:</t>
  </si>
  <si>
    <t>Для сортировки упорядоченого списка при вставке одного случайного значения в конец списка:</t>
  </si>
  <si>
    <t>Вывод:</t>
  </si>
  <si>
    <t>Как не странно медленнее остальных</t>
  </si>
  <si>
    <t>O(n) - вданном случае Шейкерная сортировка</t>
  </si>
  <si>
    <t>Проблема с выходящими значениями за диапазон  от 0 до 30.</t>
  </si>
  <si>
    <t>Из-за рекурсии много памяти потребляет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</si>
</sst>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2"/>
  <sheetViews>
    <sheetView tabSelected="1" topLeftCell="A7" zoomScale="130" zoomScaleNormal="130" workbookViewId="0">
      <pane xSplit="1" topLeftCell="B1" activePane="topRight" state="frozen"/>
      <selection pane="topRight" activeCell="M19" sqref="M19"/>
    </sheetView>
  </sheetViews>
  <sheetFormatPr defaultRowHeight="15" x14ac:dyDescent="0.25"/>
  <cols>
    <col min="1" max="1" width="10.7109375" customWidth="1"/>
    <col min="2" max="2" width="13.140625" customWidth="1"/>
    <col min="3" max="3" width="10.5703125" customWidth="1"/>
    <col min="4" max="4" width="11.28515625" customWidth="1"/>
    <col min="5" max="5" width="10.85546875" customWidth="1"/>
    <col min="6" max="6" width="12.7109375" customWidth="1"/>
    <col min="7" max="7" width="14.7109375" customWidth="1"/>
    <col min="8" max="8" width="12.7109375" customWidth="1"/>
    <col min="9" max="9" width="7.28515625" customWidth="1"/>
    <col min="10" max="10" width="11" customWidth="1"/>
    <col min="11" max="11" width="10.85546875" customWidth="1"/>
    <col min="12" max="12" width="14.42578125" customWidth="1"/>
    <col min="13" max="13" width="10.7109375" bestFit="1" customWidth="1"/>
    <col min="14" max="14" width="11.7109375" bestFit="1" customWidth="1"/>
    <col min="17" max="17" width="15.28515625" customWidth="1"/>
    <col min="18" max="18" width="11.5703125" customWidth="1"/>
    <col min="19" max="19" width="10.7109375" customWidth="1"/>
    <col min="20" max="20" width="11.5703125" customWidth="1"/>
    <col min="21" max="21" width="10" customWidth="1"/>
    <col min="22" max="22" width="13" customWidth="1"/>
  </cols>
  <sheetData>
    <row r="1" spans="1:26" x14ac:dyDescent="0.25">
      <c r="A1" t="s">
        <v>10</v>
      </c>
      <c r="B1" t="s">
        <v>11</v>
      </c>
    </row>
    <row r="2" spans="1:26" x14ac:dyDescent="0.25">
      <c r="A2" t="s">
        <v>12</v>
      </c>
      <c r="B2" t="s">
        <v>14</v>
      </c>
    </row>
    <row r="3" spans="1:26" x14ac:dyDescent="0.25">
      <c r="A3" t="s">
        <v>13</v>
      </c>
      <c r="B3" t="s">
        <v>15</v>
      </c>
    </row>
    <row r="4" spans="1:26" ht="15.75" thickBot="1" x14ac:dyDescent="0.3"/>
    <row r="5" spans="1:26" x14ac:dyDescent="0.25">
      <c r="B5" s="8" t="s">
        <v>0</v>
      </c>
      <c r="C5" s="9"/>
      <c r="D5" s="9"/>
      <c r="E5" s="9"/>
      <c r="F5" s="10"/>
      <c r="G5" s="8" t="s">
        <v>1</v>
      </c>
      <c r="H5" s="9"/>
      <c r="I5" s="9"/>
      <c r="J5" s="9"/>
      <c r="K5" s="10"/>
      <c r="L5" s="8" t="s">
        <v>2</v>
      </c>
      <c r="M5" s="9"/>
      <c r="N5" s="9"/>
      <c r="O5" s="9"/>
      <c r="P5" s="10"/>
      <c r="Q5" s="8" t="s">
        <v>8</v>
      </c>
      <c r="R5" s="9"/>
      <c r="S5" s="9"/>
      <c r="T5" s="9"/>
      <c r="U5" s="10"/>
    </row>
    <row r="6" spans="1:26" x14ac:dyDescent="0.25">
      <c r="B6" s="11"/>
      <c r="C6" s="12"/>
      <c r="D6" s="12"/>
      <c r="E6" s="12"/>
      <c r="F6" s="13"/>
      <c r="G6" s="14" t="s">
        <v>23</v>
      </c>
      <c r="H6" s="15"/>
      <c r="I6" s="15"/>
      <c r="J6" s="15"/>
      <c r="K6" s="16"/>
      <c r="L6" s="11"/>
      <c r="M6" s="12"/>
      <c r="N6" s="12"/>
      <c r="O6" s="12"/>
      <c r="P6" s="13"/>
      <c r="Q6" s="11"/>
      <c r="R6" s="12"/>
      <c r="S6" s="12" t="s">
        <v>24</v>
      </c>
      <c r="T6" s="12"/>
      <c r="U6" s="13"/>
    </row>
    <row r="7" spans="1:26" x14ac:dyDescent="0.25">
      <c r="B7" s="11" t="s">
        <v>7</v>
      </c>
      <c r="C7" s="12" t="s">
        <v>3</v>
      </c>
      <c r="D7" s="12" t="s">
        <v>4</v>
      </c>
      <c r="E7" s="12" t="s">
        <v>5</v>
      </c>
      <c r="F7" s="13" t="s">
        <v>6</v>
      </c>
      <c r="G7" s="11" t="s">
        <v>7</v>
      </c>
      <c r="H7" s="12" t="s">
        <v>3</v>
      </c>
      <c r="I7" s="12" t="s">
        <v>4</v>
      </c>
      <c r="J7" s="12" t="s">
        <v>5</v>
      </c>
      <c r="K7" s="13" t="s">
        <v>6</v>
      </c>
      <c r="L7" s="11" t="s">
        <v>7</v>
      </c>
      <c r="M7" s="12" t="s">
        <v>3</v>
      </c>
      <c r="N7" s="12" t="s">
        <v>4</v>
      </c>
      <c r="O7" s="12" t="s">
        <v>5</v>
      </c>
      <c r="P7" s="13" t="s">
        <v>6</v>
      </c>
      <c r="Q7" s="11" t="s">
        <v>7</v>
      </c>
      <c r="R7" s="12" t="s">
        <v>3</v>
      </c>
      <c r="S7" s="12" t="s">
        <v>4</v>
      </c>
      <c r="T7" s="12" t="s">
        <v>5</v>
      </c>
      <c r="U7" s="13" t="s">
        <v>6</v>
      </c>
    </row>
    <row r="8" spans="1:26" x14ac:dyDescent="0.25">
      <c r="A8">
        <v>100</v>
      </c>
      <c r="B8" s="1">
        <f>$A8*($A8-1)</f>
        <v>9900</v>
      </c>
      <c r="C8" s="2">
        <v>12258</v>
      </c>
      <c r="D8" s="2">
        <v>12667</v>
      </c>
      <c r="E8" s="2">
        <v>12166</v>
      </c>
      <c r="F8" s="3">
        <f>IFERROR(AVERAGE(C8:E8),0)</f>
        <v>12363.666666666666</v>
      </c>
      <c r="G8" s="1">
        <f>$A8*($A8-1)</f>
        <v>9900</v>
      </c>
      <c r="H8" s="7">
        <v>10358</v>
      </c>
      <c r="I8" s="7">
        <v>12567</v>
      </c>
      <c r="J8" s="7">
        <v>11566</v>
      </c>
      <c r="K8" s="3">
        <f>IFERROR(AVERAGE(H8:J8),0)</f>
        <v>11497</v>
      </c>
      <c r="L8" s="1">
        <f>$A8*($A8-1)</f>
        <v>9900</v>
      </c>
      <c r="M8" s="7">
        <v>7308</v>
      </c>
      <c r="N8" s="7">
        <v>7717</v>
      </c>
      <c r="O8" s="7">
        <v>7276</v>
      </c>
      <c r="P8" s="3">
        <f t="shared" ref="P8:P10" si="0">IFERROR(AVERAGE(M8:O8),0)</f>
        <v>7433.666666666667</v>
      </c>
      <c r="Q8" s="1">
        <f>$A8*($A8-1)</f>
        <v>9900</v>
      </c>
      <c r="R8" s="2">
        <v>2358</v>
      </c>
      <c r="S8" s="2">
        <v>2767</v>
      </c>
      <c r="T8" s="2">
        <v>7216</v>
      </c>
      <c r="U8" s="3">
        <f t="shared" ref="U8:U10" si="1">IFERROR(AVERAGE(R8:T8),0)</f>
        <v>4113.666666666667</v>
      </c>
    </row>
    <row r="9" spans="1:26" x14ac:dyDescent="0.25">
      <c r="A9">
        <v>10000</v>
      </c>
      <c r="B9" s="1">
        <f t="shared" ref="B9" si="2">$A9*($A9-1)</f>
        <v>99990000</v>
      </c>
      <c r="C9" s="2">
        <v>124803852</v>
      </c>
      <c r="D9" s="2">
        <v>124663191</v>
      </c>
      <c r="E9" s="7">
        <v>125269967</v>
      </c>
      <c r="F9" s="3">
        <f t="shared" ref="F9:F10" si="3">IFERROR(AVERAGE(C9:E9),0)</f>
        <v>124912336.66666667</v>
      </c>
      <c r="G9" s="1">
        <f t="shared" ref="G9:G10" si="4">$A9*($A9-1)</f>
        <v>99990000</v>
      </c>
      <c r="H9" s="2">
        <v>123463852</v>
      </c>
      <c r="I9" s="2">
        <v>12311391</v>
      </c>
      <c r="J9" s="7">
        <v>1250699967</v>
      </c>
      <c r="K9" s="3">
        <f t="shared" ref="K8:K10" si="5">IFERROR(AVERAGE(H9:J9),0)</f>
        <v>462158403.33333331</v>
      </c>
      <c r="L9" s="1">
        <f t="shared" ref="L9:L10" si="6">$A9*($A9-1)</f>
        <v>99990000</v>
      </c>
      <c r="M9" s="7">
        <v>74808852</v>
      </c>
      <c r="N9" s="7">
        <v>74668191</v>
      </c>
      <c r="O9" s="2">
        <v>75274967</v>
      </c>
      <c r="P9" s="3">
        <f t="shared" si="0"/>
        <v>74917336.666666672</v>
      </c>
      <c r="Q9" s="1">
        <f t="shared" ref="Q9:Q10" si="7">$A9*($A9-1)</f>
        <v>99990000</v>
      </c>
      <c r="R9" s="2">
        <v>24813852</v>
      </c>
      <c r="S9" s="2">
        <v>24673191</v>
      </c>
      <c r="T9" s="2">
        <v>25279967</v>
      </c>
      <c r="U9" s="3">
        <f t="shared" si="1"/>
        <v>24922336.666666668</v>
      </c>
    </row>
    <row r="10" spans="1:26" ht="15.75" thickBot="1" x14ac:dyDescent="0.3">
      <c r="A10">
        <v>100000</v>
      </c>
      <c r="B10" s="4">
        <f>$A10*($A10-1)</f>
        <v>9999900000</v>
      </c>
      <c r="C10" s="5" t="s">
        <v>9</v>
      </c>
      <c r="D10" s="5" t="s">
        <v>9</v>
      </c>
      <c r="E10" s="5" t="s">
        <v>9</v>
      </c>
      <c r="F10" s="6">
        <f t="shared" si="3"/>
        <v>0</v>
      </c>
      <c r="G10" s="4">
        <f t="shared" si="4"/>
        <v>9999900000</v>
      </c>
      <c r="H10" s="5" t="s">
        <v>9</v>
      </c>
      <c r="I10" s="5" t="s">
        <v>9</v>
      </c>
      <c r="J10" s="5" t="s">
        <v>9</v>
      </c>
      <c r="K10" s="6">
        <f t="shared" si="5"/>
        <v>0</v>
      </c>
      <c r="L10" s="4">
        <f t="shared" si="6"/>
        <v>9999900000</v>
      </c>
      <c r="M10" s="5">
        <v>704982704</v>
      </c>
      <c r="N10" s="5"/>
      <c r="O10" s="5"/>
      <c r="P10" s="6">
        <f t="shared" si="0"/>
        <v>704982704</v>
      </c>
      <c r="Q10" s="4">
        <f t="shared" si="7"/>
        <v>9999900000</v>
      </c>
      <c r="R10" s="5" t="s">
        <v>9</v>
      </c>
      <c r="S10" s="5" t="s">
        <v>9</v>
      </c>
      <c r="T10" s="5" t="s">
        <v>9</v>
      </c>
      <c r="U10" s="6">
        <f t="shared" si="1"/>
        <v>0</v>
      </c>
    </row>
    <row r="11" spans="1:26" ht="15.75" thickBot="1" x14ac:dyDescent="0.3"/>
    <row r="12" spans="1:26" x14ac:dyDescent="0.25">
      <c r="B12" s="8" t="s">
        <v>16</v>
      </c>
      <c r="C12" s="9"/>
      <c r="D12" s="9"/>
      <c r="E12" s="9"/>
      <c r="F12" s="10"/>
      <c r="G12" s="8" t="s">
        <v>17</v>
      </c>
      <c r="H12" s="9"/>
      <c r="I12" s="9"/>
      <c r="J12" s="9"/>
      <c r="K12" s="10"/>
      <c r="L12" s="8" t="s">
        <v>18</v>
      </c>
      <c r="M12" s="9"/>
      <c r="N12" s="9"/>
      <c r="O12" s="9"/>
      <c r="P12" s="10"/>
      <c r="Q12" s="8" t="s">
        <v>19</v>
      </c>
      <c r="R12" s="9"/>
      <c r="S12" s="9"/>
      <c r="T12" s="9"/>
      <c r="U12" s="10"/>
      <c r="V12" s="8" t="s">
        <v>20</v>
      </c>
      <c r="W12" s="9"/>
      <c r="X12" s="9"/>
      <c r="Y12" s="9"/>
      <c r="Z12" s="10"/>
    </row>
    <row r="13" spans="1:26" x14ac:dyDescent="0.25">
      <c r="B13" s="11"/>
      <c r="C13" s="12"/>
      <c r="D13" s="12" t="s">
        <v>32</v>
      </c>
      <c r="E13" s="12"/>
      <c r="F13" s="13"/>
      <c r="G13" s="11"/>
      <c r="H13" s="12" t="s">
        <v>30</v>
      </c>
      <c r="I13" s="12"/>
      <c r="J13" s="13"/>
      <c r="L13" s="11"/>
      <c r="M13" s="12" t="s">
        <v>33</v>
      </c>
      <c r="N13" s="12"/>
      <c r="O13" s="12"/>
      <c r="P13" s="13"/>
      <c r="Q13" s="11"/>
      <c r="R13" s="12"/>
      <c r="S13" s="12" t="s">
        <v>25</v>
      </c>
      <c r="T13" s="12"/>
      <c r="U13" s="13"/>
      <c r="V13" s="11"/>
      <c r="W13" s="12"/>
      <c r="X13" s="12" t="s">
        <v>25</v>
      </c>
      <c r="Y13" s="12"/>
      <c r="Z13" s="13"/>
    </row>
    <row r="14" spans="1:26" x14ac:dyDescent="0.25">
      <c r="B14" s="11" t="s">
        <v>21</v>
      </c>
      <c r="C14" s="12" t="s">
        <v>3</v>
      </c>
      <c r="D14" s="12" t="s">
        <v>4</v>
      </c>
      <c r="E14" s="12" t="s">
        <v>5</v>
      </c>
      <c r="F14" s="13" t="s">
        <v>6</v>
      </c>
      <c r="G14" s="11" t="s">
        <v>22</v>
      </c>
      <c r="H14" s="12" t="s">
        <v>3</v>
      </c>
      <c r="I14" s="12" t="s">
        <v>4</v>
      </c>
      <c r="J14" s="12" t="s">
        <v>5</v>
      </c>
      <c r="K14" s="13" t="s">
        <v>6</v>
      </c>
      <c r="L14" s="11" t="s">
        <v>22</v>
      </c>
      <c r="M14" s="12" t="s">
        <v>3</v>
      </c>
      <c r="N14" s="12" t="s">
        <v>4</v>
      </c>
      <c r="O14" s="12" t="s">
        <v>5</v>
      </c>
      <c r="P14" s="13" t="s">
        <v>6</v>
      </c>
      <c r="Q14" s="11" t="s">
        <v>21</v>
      </c>
      <c r="R14" s="12" t="s">
        <v>3</v>
      </c>
      <c r="S14" s="12" t="s">
        <v>4</v>
      </c>
      <c r="T14" s="12" t="s">
        <v>5</v>
      </c>
      <c r="U14" s="13" t="s">
        <v>6</v>
      </c>
      <c r="V14" s="11" t="s">
        <v>21</v>
      </c>
      <c r="W14" s="12" t="s">
        <v>3</v>
      </c>
      <c r="X14" s="12" t="s">
        <v>4</v>
      </c>
      <c r="Y14" s="12" t="s">
        <v>5</v>
      </c>
      <c r="Z14" s="13" t="s">
        <v>6</v>
      </c>
    </row>
    <row r="15" spans="1:26" x14ac:dyDescent="0.25">
      <c r="A15">
        <v>100</v>
      </c>
      <c r="B15" s="1">
        <f>$A15+($A15-1)</f>
        <v>199</v>
      </c>
      <c r="C15" s="2">
        <v>200</v>
      </c>
      <c r="D15" s="2">
        <v>200</v>
      </c>
      <c r="E15" s="2">
        <v>200</v>
      </c>
      <c r="F15" s="3">
        <f>IFERROR(AVERAGE(C15:E15),0)</f>
        <v>200</v>
      </c>
      <c r="G15" s="1">
        <f>A15*LOG($A15)</f>
        <v>200</v>
      </c>
      <c r="H15" s="7">
        <v>493</v>
      </c>
      <c r="I15" s="7">
        <v>422</v>
      </c>
      <c r="J15" s="7">
        <v>511</v>
      </c>
      <c r="K15" s="3">
        <f>IFERROR(AVERAGE(H15:J15),0)</f>
        <v>475.33333333333331</v>
      </c>
      <c r="L15" s="1">
        <f>E15*LOG($A15)</f>
        <v>400</v>
      </c>
      <c r="M15" s="7">
        <v>1344</v>
      </c>
      <c r="N15" s="7">
        <v>1344</v>
      </c>
      <c r="O15" s="7">
        <v>1344</v>
      </c>
      <c r="P15" s="3">
        <f>IFERROR(AVERAGE(M15:O15),0)</f>
        <v>1344</v>
      </c>
      <c r="Q15" s="1">
        <f>$A15+($A15-1)</f>
        <v>199</v>
      </c>
      <c r="R15" s="7">
        <v>205</v>
      </c>
      <c r="S15" s="7">
        <v>207</v>
      </c>
      <c r="T15" s="7">
        <v>208</v>
      </c>
      <c r="U15" s="3">
        <f>IFERROR(AVERAGE(R15:T15),0)</f>
        <v>206.66666666666666</v>
      </c>
      <c r="V15" s="1">
        <f>$A15+($A15-1)</f>
        <v>199</v>
      </c>
      <c r="W15" s="7">
        <v>200</v>
      </c>
      <c r="X15" s="2">
        <v>200</v>
      </c>
      <c r="Y15" s="7">
        <v>200</v>
      </c>
      <c r="Z15" s="3">
        <f>IFERROR(AVERAGE(W15:Y15),0)</f>
        <v>200</v>
      </c>
    </row>
    <row r="16" spans="1:26" x14ac:dyDescent="0.25">
      <c r="A16">
        <v>10000</v>
      </c>
      <c r="B16" s="1">
        <f>$A16+($A16-1)</f>
        <v>19999</v>
      </c>
      <c r="C16" s="2">
        <v>20000</v>
      </c>
      <c r="D16" s="2">
        <v>20000</v>
      </c>
      <c r="E16" s="2">
        <v>20000</v>
      </c>
      <c r="F16" s="3">
        <f t="shared" ref="F16:F17" si="8">IFERROR(AVERAGE(C16:E16),0)</f>
        <v>20000</v>
      </c>
      <c r="G16" s="1">
        <f>A16*LOG($A16)</f>
        <v>40000</v>
      </c>
      <c r="H16" s="2">
        <v>563161</v>
      </c>
      <c r="I16" s="2">
        <v>563680</v>
      </c>
      <c r="J16" s="7">
        <v>575445</v>
      </c>
      <c r="K16" s="3">
        <f t="shared" ref="K16:K17" si="9">IFERROR(AVERAGE(H16:J16),0)</f>
        <v>567428.66666666663</v>
      </c>
      <c r="L16" s="1">
        <f>E16*LOG($A16)</f>
        <v>80000</v>
      </c>
      <c r="M16" s="7">
        <v>267232</v>
      </c>
      <c r="N16" s="7">
        <v>267232</v>
      </c>
      <c r="O16" s="7">
        <v>267232</v>
      </c>
      <c r="P16" s="3">
        <f t="shared" ref="P16:P17" si="10">IFERROR(AVERAGE(M16:O16),0)</f>
        <v>267232</v>
      </c>
      <c r="Q16" s="1">
        <f>$A16+($A16-1)</f>
        <v>19999</v>
      </c>
      <c r="R16" s="2">
        <v>20009</v>
      </c>
      <c r="S16" s="2">
        <v>20008</v>
      </c>
      <c r="T16" s="7">
        <v>20004</v>
      </c>
      <c r="U16" s="3">
        <f t="shared" ref="U16:U17" si="11">IFERROR(AVERAGE(R16:T16),0)</f>
        <v>20007</v>
      </c>
      <c r="V16" s="1">
        <f>$A16+($A16-1)</f>
        <v>19999</v>
      </c>
      <c r="W16" s="2">
        <v>20000</v>
      </c>
      <c r="X16" s="2">
        <v>20000</v>
      </c>
      <c r="Y16" s="7">
        <v>20000</v>
      </c>
      <c r="Z16" s="3">
        <f t="shared" ref="Z16:Z17" si="12">IFERROR(AVERAGE(W16:Y16),0)</f>
        <v>20000</v>
      </c>
    </row>
    <row r="17" spans="1:26" ht="15.75" thickBot="1" x14ac:dyDescent="0.3">
      <c r="A17">
        <v>100000</v>
      </c>
      <c r="B17" s="4">
        <f>$A17+($A17-1)</f>
        <v>199999</v>
      </c>
      <c r="C17" s="5">
        <v>200000</v>
      </c>
      <c r="D17" s="5">
        <v>200000</v>
      </c>
      <c r="E17" s="5">
        <v>200000</v>
      </c>
      <c r="F17" s="6">
        <f t="shared" si="8"/>
        <v>200000</v>
      </c>
      <c r="G17" s="4">
        <f>A17*LOG($A17)</f>
        <v>500000</v>
      </c>
      <c r="H17" s="5">
        <v>51071570</v>
      </c>
      <c r="I17" s="5">
        <v>51110887</v>
      </c>
      <c r="J17" s="5">
        <v>51143981</v>
      </c>
      <c r="K17" s="6">
        <f t="shared" si="9"/>
        <v>51108812.666666664</v>
      </c>
      <c r="L17" s="4">
        <f>E17*LOG($A17)</f>
        <v>1000000</v>
      </c>
      <c r="M17" s="5">
        <v>3337856</v>
      </c>
      <c r="N17" s="5">
        <v>3337856</v>
      </c>
      <c r="O17" s="5">
        <v>3337856</v>
      </c>
      <c r="P17" s="6">
        <f t="shared" si="10"/>
        <v>3337856</v>
      </c>
      <c r="Q17" s="4">
        <f>$A17+($A17-1)</f>
        <v>199999</v>
      </c>
      <c r="R17" s="5">
        <v>200004</v>
      </c>
      <c r="S17" s="5">
        <v>200009</v>
      </c>
      <c r="T17" s="5">
        <v>200012</v>
      </c>
      <c r="U17" s="6">
        <f t="shared" si="11"/>
        <v>200008.33333333334</v>
      </c>
      <c r="V17" s="4">
        <f>$A17+($A17-1)</f>
        <v>199999</v>
      </c>
      <c r="W17" s="5">
        <v>200000</v>
      </c>
      <c r="X17" s="5">
        <v>200000</v>
      </c>
      <c r="Y17" s="5">
        <v>200000</v>
      </c>
      <c r="Z17" s="6">
        <f t="shared" si="12"/>
        <v>200000</v>
      </c>
    </row>
    <row r="19" spans="1:26" x14ac:dyDescent="0.25">
      <c r="B19" t="s">
        <v>26</v>
      </c>
    </row>
    <row r="20" spans="1:26" x14ac:dyDescent="0.25">
      <c r="B20" t="s">
        <v>29</v>
      </c>
    </row>
    <row r="21" spans="1:26" x14ac:dyDescent="0.25">
      <c r="B21" t="s">
        <v>27</v>
      </c>
      <c r="F21" t="s">
        <v>21</v>
      </c>
      <c r="G21" t="s">
        <v>19</v>
      </c>
    </row>
    <row r="22" spans="1:26" x14ac:dyDescent="0.25">
      <c r="B22" t="s">
        <v>28</v>
      </c>
      <c r="I22" t="s">
        <v>31</v>
      </c>
    </row>
  </sheetData>
  <mergeCells count="10">
    <mergeCell ref="V12:Z12"/>
    <mergeCell ref="G6:K6"/>
    <mergeCell ref="B5:F5"/>
    <mergeCell ref="G5:K5"/>
    <mergeCell ref="L5:P5"/>
    <mergeCell ref="Q5:U5"/>
    <mergeCell ref="B12:F12"/>
    <mergeCell ref="G12:K12"/>
    <mergeCell ref="L12:P12"/>
    <mergeCell ref="Q12:U12"/>
  </mergeCells>
  <pageMargins left="0.7" right="0.7" top="0.75" bottom="0.75" header="0.3" footer="0.3"/>
  <pageSetup paperSize="9" orientation="portrait" horizontalDpi="4294967292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</dc:creator>
  <cp:lastModifiedBy>Пользователь Windows</cp:lastModifiedBy>
  <dcterms:created xsi:type="dcterms:W3CDTF">2019-11-13T19:34:46Z</dcterms:created>
  <dcterms:modified xsi:type="dcterms:W3CDTF">2019-12-02T17:38:28Z</dcterms:modified>
</cp:coreProperties>
</file>